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2060300\Desktop\"/>
    </mc:Choice>
  </mc:AlternateContent>
  <xr:revisionPtr revIDLastSave="0" documentId="13_ncr:1_{1695D9A5-51FB-4F1E-9413-326BAA1A77CE}" xr6:coauthVersionLast="36"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12" l="1"/>
  <c r="Q34" i="12"/>
  <c r="BG37" i="10" l="1"/>
  <c r="BG36" i="10"/>
  <c r="BG35" i="10"/>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C39" i="10"/>
  <c r="BE38" i="10"/>
  <c r="AM38" i="10"/>
  <c r="C38" i="10"/>
  <c r="AM37" i="10"/>
  <c r="C37" i="10"/>
  <c r="BW36" i="10"/>
  <c r="BW37" i="10" s="1"/>
  <c r="BW38" i="10" s="1"/>
  <c r="BW39" i="10" s="1"/>
  <c r="BW40" i="10" s="1"/>
  <c r="BW35" i="10"/>
  <c r="BW34" i="10"/>
  <c r="C34" i="10"/>
  <c r="CO34" i="10" l="1"/>
  <c r="CO35" i="10" s="1"/>
  <c r="CO36" i="10" s="1"/>
  <c r="CO37" i="10" s="1"/>
  <c r="CO38" i="10" s="1"/>
  <c r="CO39"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U37" i="10" s="1"/>
  <c r="U38" i="10" s="1"/>
  <c r="U39" i="10" s="1"/>
  <c r="AM34" i="10" l="1"/>
  <c r="AM35" i="10" s="1"/>
  <c r="AM36" i="10" s="1"/>
  <c r="BE34" i="10" s="1"/>
  <c r="BE35" i="10" s="1"/>
  <c r="BE36" i="10" s="1"/>
  <c r="BE37" i="10" s="1"/>
</calcChain>
</file>

<file path=xl/sharedStrings.xml><?xml version="1.0" encoding="utf-8"?>
<sst xmlns="http://schemas.openxmlformats.org/spreadsheetml/2006/main" count="1085" uniqueCount="634">
  <si>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</si>
  <si>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</si>
  <si>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</si>
  <si>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</si>
  <si>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</si>
  <si>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</si>
  <si>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</si>
  <si>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</si>
  <si>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</si>
  <si>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</si>
  <si>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</si>
  <si>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</si>
  <si>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</si>
  <si>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</si>
  <si>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</si>
  <si>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</si>
  <si>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</si>
  <si>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</si>
  <si>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</si>
  <si>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</si>
  <si>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</si>
  <si>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</si>
  <si>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</si>
  <si>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</si>
  <si>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</si>
  <si>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</si>
  <si>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</si>
  <si>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</si>
  <si>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</si>
  <si>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</si>
  <si>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</si>
  <si>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</si>
  <si>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</si>
  <si>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</si>
  <si>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</si>
  <si>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</si>
  <si>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</si>
  <si>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</si>
  <si>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</si>
  <si>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</si>
  <si>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</si>
  <si>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</si>
  <si>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</si>
  <si>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</si>
  <si>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</si>
  <si>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</si>
  <si>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</si>
  <si>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</si>
  <si>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</si>
  <si>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</si>
  <si>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</si>
  <si>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</si>
  <si>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</si>
  <si>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</si>
  <si>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</si>
  <si>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</si>
  <si>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</si>
  <si>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</si>
  <si>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</si>
  <si>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</si>
  <si>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</si>
  <si>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</si>
  <si>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</si>
  <si>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</si>
  <si>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</si>
  <si>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</si>
  <si>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</si>
  <si>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</si>
  <si>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</si>
  <si>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</si>
  <si>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</si>
  <si>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</si>
  <si>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</si>
  <si>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</si>
  <si>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</si>
  <si>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</si>
  <si>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</si>
  <si>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</si>
  <si>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</si>
  <si>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</si>
  <si>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</si>
  <si>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</si>
  <si>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</si>
  <si>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</si>
  <si>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</si>
  <si>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</si>
  <si>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</si>
  <si>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</si>
  <si>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</si>
  <si>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</si>
  <si>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</si>
  <si>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</si>
  <si>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</si>
  <si>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</si>
  <si>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</si>
  <si>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</si>
  <si>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</si>
  <si>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</si>
  <si>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福井市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</si>
  <si>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</si>
  <si>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</si>
  <si>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</si>
  <si>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</si>
  <si>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</si>
  <si>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</si>
  <si>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</si>
  <si>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</si>
  <si>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</si>
  <si>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</si>
  <si>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</si>
  <si>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</si>
  <si>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</si>
  <si>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</si>
  <si>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</si>
  <si>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</si>
  <si>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</si>
  <si>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</si>
  <si>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</si>
  <si>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</si>
  <si>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</si>
  <si>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</si>
  <si>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</si>
  <si>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</si>
  <si>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</si>
  <si>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</si>
  <si>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</si>
  <si>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</si>
  <si>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</si>
  <si>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</si>
  <si>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</si>
  <si>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</si>
  <si>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</si>
  <si>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</si>
  <si>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</si>
  <si>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</si>
  <si>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</si>
  <si>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</si>
  <si>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</si>
  <si>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</si>
  <si>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</si>
  <si>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</si>
  <si>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</si>
  <si>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</si>
  <si>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</si>
  <si>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</si>
  <si>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</si>
  <si>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</si>
  <si>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</si>
  <si>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</si>
  <si>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</si>
  <si>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</si>
  <si>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</si>
  <si>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</si>
  <si>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</si>
  <si>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</si>
  <si>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</si>
  <si>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</si>
  <si>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</si>
  <si>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</si>
  <si>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</si>
  <si>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</si>
  <si>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</si>
  <si>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</si>
  <si>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</si>
  <si>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</si>
  <si>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</si>
  <si>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</si>
  <si>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</si>
  <si>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</si>
  <si>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</si>
  <si>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</si>
  <si>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</si>
  <si>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</si>
  <si>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</si>
  <si>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</si>
  <si>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</si>
  <si>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</si>
  <si>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</si>
  <si>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</si>
  <si>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</si>
  <si>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</si>
  <si>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</si>
  <si>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</si>
  <si>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</si>
  <si>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</si>
  <si>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</si>
  <si>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</si>
  <si>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</si>
  <si>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</si>
  <si>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</si>
  <si>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</si>
  <si>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</si>
  <si>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</si>
  <si>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</si>
  <si>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</si>
  <si>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</si>
  <si>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</si>
  <si>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</si>
  <si>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</si>
  <si>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</si>
  <si>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</si>
  <si>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</si>
  <si>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</si>
  <si>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</si>
  <si>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</si>
  <si>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</si>
  <si>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</si>
  <si>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</si>
  <si>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</si>
  <si>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</si>
  <si>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</si>
  <si>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</si>
  <si>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</si>
  <si>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福井県福井市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</si>
  <si>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</si>
  <si>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</si>
  <si>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</si>
  <si>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</si>
  <si>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</si>
  <si>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</si>
  <si>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</si>
  <si>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</si>
  <si>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</si>
  <si>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</si>
  <si>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</si>
  <si>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</si>
  <si>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</si>
  <si>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</si>
  <si>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</si>
  <si>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</si>
  <si>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</si>
  <si>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</si>
  <si>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</si>
  <si>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</si>
  <si>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</si>
  <si>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</si>
  <si>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</si>
  <si>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</si>
  <si>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</si>
  <si>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</si>
  <si>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</si>
  <si>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</si>
  <si>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</si>
  <si>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</si>
  <si>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</si>
  <si>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</si>
  <si>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</si>
  <si>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</si>
  <si>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</si>
  <si>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</si>
  <si>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</si>
  <si>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</si>
  <si>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</si>
  <si>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</si>
  <si>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</si>
  <si>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</si>
  <si>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</si>
  <si>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</si>
  <si>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</si>
  <si>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</si>
  <si>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</si>
  <si>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</si>
  <si>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</si>
  <si>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</si>
  <si>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</si>
  <si>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</si>
  <si>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</si>
  <si>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</si>
  <si>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</si>
  <si>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</si>
  <si>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</si>
  <si>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</si>
  <si>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</si>
  <si>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</si>
  <si>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</si>
  <si>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</si>
  <si>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</si>
  <si>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</si>
  <si>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</si>
  <si>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</si>
  <si>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</si>
  <si>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</si>
  <si>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</si>
  <si>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</si>
  <si>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</si>
  <si>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</si>
  <si>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</si>
  <si>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</si>
  <si>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</si>
  <si>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</si>
  <si>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</si>
  <si>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</si>
  <si>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</si>
  <si>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</si>
  <si>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</si>
  <si>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</si>
  <si>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</si>
  <si>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</si>
  <si>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</si>
  <si>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</si>
  <si>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</si>
  <si>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</si>
  <si>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</si>
  <si>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</si>
  <si>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</si>
  <si>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</si>
  <si>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</si>
  <si>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</si>
  <si>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</si>
  <si>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</si>
  <si>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</si>
  <si>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</si>
  <si>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</si>
  <si>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</si>
  <si>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</si>
  <si>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</si>
  <si>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</si>
  <si>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</si>
  <si>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</si>
  <si>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</si>
  <si>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</si>
  <si>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</si>
  <si>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</si>
  <si>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</si>
  <si>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</si>
  <si>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</si>
  <si>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</si>
  <si>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</si>
  <si>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</si>
  <si>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</si>
  <si>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</si>
  <si>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</si>
  <si>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</si>
  <si>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</si>
  <si>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</si>
  <si>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</si>
  <si>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</si>
  <si>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</si>
  <si>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</si>
  <si>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</si>
  <si>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</si>
  <si>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</si>
  <si>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</si>
  <si>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</si>
  <si>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</si>
  <si>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</si>
  <si>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</si>
  <si>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</si>
  <si>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</si>
  <si>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</si>
  <si>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</si>
  <si>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</si>
  <si>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</si>
  <si>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</si>
  <si>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</si>
  <si>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</si>
  <si>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</si>
  <si>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</si>
  <si>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</si>
  <si>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</si>
  <si>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</si>
  <si>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</si>
  <si>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</si>
  <si>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</si>
  <si>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</si>
  <si>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</si>
  <si>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</si>
  <si>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</si>
  <si>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福井県福井市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</si>
  <si>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</si>
  <si>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</si>
  <si>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</si>
  <si>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</si>
  <si>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</si>
  <si>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</si>
  <si>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</si>
  <si>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</si>
  <si>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</si>
  <si>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</si>
  <si>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</si>
  <si>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</si>
  <si>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</si>
  <si>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</si>
  <si>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</si>
  <si>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</si>
  <si>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</si>
  <si>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</si>
  <si>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</si>
  <si>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</si>
  <si>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</si>
  <si>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ガス事業清算特別会計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</si>
  <si>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</si>
  <si>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</si>
  <si>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</si>
  <si>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</si>
  <si>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</si>
  <si>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</si>
  <si>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</si>
  <si>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</si>
  <si>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</si>
  <si>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</si>
  <si>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</si>
  <si>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</si>
  <si>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</si>
  <si>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</si>
  <si>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</si>
  <si>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</si>
  <si>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</si>
  <si>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競輪特別会計</t>
    <phoneticPr fontId="5"/>
  </si>
  <si>
    <t>駐車場特別会計</t>
    <phoneticPr fontId="5"/>
  </si>
  <si>
    <t>下水道事業会計</t>
    <phoneticPr fontId="5"/>
  </si>
  <si>
    <t>法適用企業</t>
    <phoneticPr fontId="5"/>
  </si>
  <si>
    <t>水道事業会計</t>
    <phoneticPr fontId="5"/>
  </si>
  <si>
    <t>法適用企業</t>
    <phoneticPr fontId="5"/>
  </si>
  <si>
    <t>簡易水道事業会計</t>
    <phoneticPr fontId="5"/>
  </si>
  <si>
    <t>法適用企業</t>
    <phoneticPr fontId="5"/>
  </si>
  <si>
    <t>中央卸売市場特別会計</t>
    <phoneticPr fontId="5"/>
  </si>
  <si>
    <t>法非適用企業</t>
    <phoneticPr fontId="5"/>
  </si>
  <si>
    <t>集落排水特別会計</t>
    <phoneticPr fontId="5"/>
  </si>
  <si>
    <t>法非適用企業</t>
    <phoneticPr fontId="5"/>
  </si>
  <si>
    <t>地域生活排水特別会計</t>
    <phoneticPr fontId="5"/>
  </si>
  <si>
    <t>法非適用企業</t>
    <phoneticPr fontId="5"/>
  </si>
  <si>
    <t>宅地造成特別会計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</si>
  <si>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</si>
  <si>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</si>
  <si>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</si>
  <si>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</si>
  <si>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</si>
  <si>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</si>
  <si>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</si>
  <si>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</si>
  <si>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</si>
  <si>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</si>
  <si>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</si>
  <si>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</si>
  <si>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</si>
  <si>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</si>
  <si>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</si>
  <si>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</si>
  <si>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</si>
  <si>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</si>
  <si>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</si>
  <si>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</si>
  <si>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</si>
  <si>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</si>
  <si>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</si>
  <si>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</si>
  <si>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</si>
  <si>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</si>
  <si>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</si>
  <si>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</si>
  <si>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</si>
  <si>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</si>
  <si>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</si>
  <si>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</si>
  <si>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</si>
  <si>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</si>
  <si>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</si>
  <si>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</si>
  <si>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</si>
  <si>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</si>
  <si>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</si>
  <si>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</si>
  <si>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</si>
  <si>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</si>
  <si>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</si>
  <si>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</si>
  <si>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</si>
  <si>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</si>
  <si>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</si>
  <si>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</si>
  <si>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</si>
  <si>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</si>
  <si>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</si>
  <si>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</si>
  <si>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</si>
  <si>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</si>
  <si>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</si>
  <si>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</si>
  <si>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</si>
  <si>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</si>
  <si>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</si>
  <si>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</si>
  <si>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</si>
  <si>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</si>
  <si>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</si>
  <si>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</si>
  <si>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</si>
  <si>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</si>
  <si>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</si>
  <si>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</si>
  <si>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</si>
  <si>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</si>
  <si>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</si>
  <si>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</si>
  <si>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</si>
  <si>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</si>
  <si>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</si>
  <si>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</si>
  <si>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</si>
  <si>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</si>
  <si>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</si>
  <si>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</si>
  <si>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</si>
  <si>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</si>
  <si>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</si>
  <si>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</si>
  <si>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</si>
  <si>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</si>
  <si>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</si>
  <si>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</si>
  <si>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</si>
  <si>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</si>
  <si>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</si>
  <si>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</si>
  <si>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</si>
  <si>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</si>
  <si>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</si>
  <si>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</si>
  <si>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</si>
  <si>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</si>
  <si>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</si>
  <si>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</si>
  <si>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</si>
  <si>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</si>
  <si>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</si>
  <si>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</si>
  <si>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</si>
  <si>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</si>
  <si>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</si>
  <si>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</si>
  <si>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</si>
  <si>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</si>
  <si>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</si>
  <si>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</si>
  <si>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</si>
  <si>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</si>
  <si>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</si>
  <si>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</si>
  <si>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</si>
  <si>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</si>
  <si>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</si>
  <si>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</si>
  <si>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</si>
  <si>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</si>
  <si>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</si>
  <si>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</si>
  <si>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</si>
  <si>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</si>
  <si>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</si>
  <si>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</si>
  <si>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</si>
  <si>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</si>
  <si>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</si>
  <si>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</si>
  <si>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</si>
  <si>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</si>
  <si>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</si>
  <si>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</si>
  <si>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</si>
  <si>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</si>
  <si>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</si>
  <si>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</si>
  <si>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</si>
  <si>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</si>
  <si>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</si>
  <si>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</si>
  <si>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</si>
  <si>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</si>
  <si>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</si>
  <si>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</si>
  <si>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</si>
  <si>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</si>
  <si>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</si>
  <si>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</si>
  <si>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</si>
  <si>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</si>
  <si>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</si>
  <si>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</si>
  <si>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0.24</t>
  </si>
  <si>
    <t>▲ 2.48</t>
  </si>
  <si>
    <t>▲ 4.99</t>
  </si>
  <si>
    <t>下水道事業会計</t>
  </si>
  <si>
    <t>水道事業会計</t>
  </si>
  <si>
    <t>一般会計</t>
  </si>
  <si>
    <t>▲ 0.27</t>
  </si>
  <si>
    <t>国民健康保険特別会計</t>
  </si>
  <si>
    <t>▲ 3.04</t>
  </si>
  <si>
    <t>▲ 1.03</t>
  </si>
  <si>
    <t>競輪特別会計</t>
  </si>
  <si>
    <t>介護保険特別会計</t>
  </si>
  <si>
    <t>簡易水道事業会計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</si>
  <si>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</si>
  <si>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</si>
  <si>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</si>
  <si>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</si>
  <si>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</si>
  <si>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</si>
  <si>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</si>
  <si>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</si>
  <si>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</si>
  <si>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福井市漁業振興会</t>
    <rPh sb="0" eb="3">
      <t>フクイシ</t>
    </rPh>
    <rPh sb="3" eb="5">
      <t>ギョギョウ</t>
    </rPh>
    <rPh sb="5" eb="8">
      <t>シンコウカイ</t>
    </rPh>
    <phoneticPr fontId="13"/>
  </si>
  <si>
    <t>福井市ふれあい公社</t>
    <rPh sb="0" eb="3">
      <t>フクイシ</t>
    </rPh>
    <rPh sb="7" eb="9">
      <t>コウシャ</t>
    </rPh>
    <phoneticPr fontId="13"/>
  </si>
  <si>
    <t>歴史のみえるまちづくり協会</t>
    <rPh sb="0" eb="2">
      <t>レキシ</t>
    </rPh>
    <rPh sb="11" eb="13">
      <t>キョウカイ</t>
    </rPh>
    <phoneticPr fontId="13"/>
  </si>
  <si>
    <t>まちづくり福井株式会社</t>
    <rPh sb="5" eb="7">
      <t>フクイ</t>
    </rPh>
    <rPh sb="7" eb="9">
      <t>カブシキ</t>
    </rPh>
    <rPh sb="9" eb="11">
      <t>カイシャ</t>
    </rPh>
    <phoneticPr fontId="13"/>
  </si>
  <si>
    <t>福井市土地開発公社</t>
    <rPh sb="0" eb="3">
      <t>フクイシ</t>
    </rPh>
    <rPh sb="3" eb="5">
      <t>トチ</t>
    </rPh>
    <rPh sb="5" eb="7">
      <t>カイハツ</t>
    </rPh>
    <rPh sb="7" eb="9">
      <t>コウシャ</t>
    </rPh>
    <phoneticPr fontId="13"/>
  </si>
  <si>
    <t>福井市観光協会</t>
    <rPh sb="0" eb="3">
      <t>フクイシ</t>
    </rPh>
    <rPh sb="3" eb="5">
      <t>カンコウ</t>
    </rPh>
    <rPh sb="5" eb="7">
      <t>キョウカイ</t>
    </rPh>
    <phoneticPr fontId="13"/>
  </si>
  <si>
    <t>福井県後期高齢者医療広域連合</t>
    <phoneticPr fontId="2"/>
  </si>
  <si>
    <t>福井県後期高齢者医療広域連合（事業会計）</t>
    <rPh sb="15" eb="17">
      <t>ジギョウ</t>
    </rPh>
    <rPh sb="17" eb="19">
      <t>カイケイ</t>
    </rPh>
    <phoneticPr fontId="2"/>
  </si>
  <si>
    <t>福井県市町総合事務組合（事業会計）</t>
    <rPh sb="12" eb="14">
      <t>ジギョウ</t>
    </rPh>
    <rPh sb="14" eb="16">
      <t>カイケイ</t>
    </rPh>
    <phoneticPr fontId="2"/>
  </si>
  <si>
    <t>福井県自治会館組合</t>
    <phoneticPr fontId="2"/>
  </si>
  <si>
    <t>鯖江広域衛生施設組合</t>
    <phoneticPr fontId="2"/>
  </si>
  <si>
    <t>福井坂井地区広域市町村圏事務組合</t>
    <phoneticPr fontId="2"/>
  </si>
  <si>
    <t>-</t>
    <phoneticPr fontId="2"/>
  </si>
  <si>
    <t>公共施設等総合管理基金</t>
    <phoneticPr fontId="5"/>
  </si>
  <si>
    <t>災害対策基金</t>
    <rPh sb="0" eb="2">
      <t>サイガイ</t>
    </rPh>
    <rPh sb="2" eb="4">
      <t>タイサク</t>
    </rPh>
    <rPh sb="4" eb="6">
      <t>キキン</t>
    </rPh>
    <phoneticPr fontId="5"/>
  </si>
  <si>
    <t>地域振興基金</t>
    <rPh sb="0" eb="2">
      <t>チイキ</t>
    </rPh>
    <rPh sb="2" eb="4">
      <t>シンコウ</t>
    </rPh>
    <rPh sb="4" eb="6">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</si>
  <si>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</si>
  <si>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スポーツ振興基金</t>
    <rPh sb="4" eb="6">
      <t>シンコウ</t>
    </rPh>
    <rPh sb="6" eb="8">
      <t>キキン</t>
    </rPh>
    <phoneticPr fontId="5"/>
  </si>
  <si>
    <t>-</t>
    <phoneticPr fontId="2"/>
  </si>
  <si>
    <t>福井県市町総合事務組合（普通会計）</t>
    <rPh sb="12" eb="14">
      <t>フツウ</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</si>
  <si>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</si>
  <si>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</si>
  <si>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</si>
  <si>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</si>
  <si>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</si>
  <si>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</si>
  <si>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</si>
  <si>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</si>
  <si>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</si>
  <si>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</si>
  <si>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は、福井駅西口中央地区市街地再開発事業を始めとする大型事業の財源として市債を発行したことにより、将来負担比率、実質公債費比率ともに類似団体内平均値を大きく上回っている状況にある。平成30年度に策定した福井市財政再建計画に基づき、投資的経費や新規借入の抑制、財政調整基金の積立を実施しており、指標は改善傾向にあることから、引き続き将来負担比率、実質公債費比率の更なる抑制に努めていきたい。</t>
    <rPh sb="103" eb="106">
      <t>フクイシ</t>
    </rPh>
    <rPh sb="117" eb="120">
      <t>トウシテキ</t>
    </rPh>
    <rPh sb="120" eb="122">
      <t>ケイヒ</t>
    </rPh>
    <rPh sb="123" eb="125">
      <t>シンキ</t>
    </rPh>
    <rPh sb="125" eb="127">
      <t>カリイ</t>
    </rPh>
    <rPh sb="141" eb="143">
      <t>ジッシ</t>
    </rPh>
    <rPh sb="148" eb="150">
      <t>シヒョウ</t>
    </rPh>
    <rPh sb="151" eb="153">
      <t>カイゼン</t>
    </rPh>
    <rPh sb="153" eb="155">
      <t>ケイコウ</t>
    </rPh>
    <phoneticPr fontId="5"/>
  </si>
  <si>
    <t>実質公債費比率</t>
    <phoneticPr fontId="5"/>
  </si>
  <si>
    <t>　本市は、有形固定資産減価償却率、将来負担比率ともに類似団体内平均値より高い状況にある。更新の必要がある施設を多く抱えているものの、将来の財政圧迫を考慮すると、投資的経費や新規借入の抑制が必要である。そのため、単に施設を更新するのではなく、類似施設の統廃合を検討し、効率的な施設配置をしていく必要がある。</t>
    <rPh sb="1" eb="3">
      <t>ホンシ</t>
    </rPh>
    <rPh sb="5" eb="7">
      <t>ユウケイ</t>
    </rPh>
    <rPh sb="7" eb="9">
      <t>コテイ</t>
    </rPh>
    <rPh sb="9" eb="11">
      <t>シサン</t>
    </rPh>
    <rPh sb="11" eb="13">
      <t>ゲンカ</t>
    </rPh>
    <rPh sb="13" eb="15">
      <t>ショウキャク</t>
    </rPh>
    <rPh sb="15" eb="16">
      <t>リツ</t>
    </rPh>
    <rPh sb="17" eb="19">
      <t>ショウライ</t>
    </rPh>
    <rPh sb="19" eb="21">
      <t>フタン</t>
    </rPh>
    <rPh sb="21" eb="23">
      <t>ヒリツ</t>
    </rPh>
    <rPh sb="26" eb="28">
      <t>ルイジ</t>
    </rPh>
    <rPh sb="28" eb="30">
      <t>ダンタイ</t>
    </rPh>
    <rPh sb="30" eb="31">
      <t>ナイ</t>
    </rPh>
    <rPh sb="31" eb="33">
      <t>ヘイキン</t>
    </rPh>
    <rPh sb="33" eb="34">
      <t>チ</t>
    </rPh>
    <rPh sb="36" eb="37">
      <t>タカ</t>
    </rPh>
    <rPh sb="38" eb="40">
      <t>ジョウキョウ</t>
    </rPh>
    <rPh sb="44" eb="46">
      <t>コウシン</t>
    </rPh>
    <rPh sb="47" eb="49">
      <t>ヒツヨウ</t>
    </rPh>
    <rPh sb="52" eb="54">
      <t>シセツ</t>
    </rPh>
    <rPh sb="55" eb="56">
      <t>オオ</t>
    </rPh>
    <rPh sb="57" eb="58">
      <t>カカ</t>
    </rPh>
    <rPh sb="66" eb="68">
      <t>ショウライ</t>
    </rPh>
    <rPh sb="69" eb="71">
      <t>ザイセイ</t>
    </rPh>
    <rPh sb="71" eb="73">
      <t>アッパク</t>
    </rPh>
    <rPh sb="74" eb="76">
      <t>コウリョ</t>
    </rPh>
    <rPh sb="80" eb="83">
      <t>トウシテキ</t>
    </rPh>
    <rPh sb="83" eb="85">
      <t>ケイヒ</t>
    </rPh>
    <rPh sb="86" eb="88">
      <t>シンキ</t>
    </rPh>
    <rPh sb="88" eb="90">
      <t>カリイ</t>
    </rPh>
    <rPh sb="91" eb="93">
      <t>ヨクセイ</t>
    </rPh>
    <rPh sb="94" eb="96">
      <t>ヒツヨウ</t>
    </rPh>
    <rPh sb="105" eb="106">
      <t>タン</t>
    </rPh>
    <rPh sb="107" eb="109">
      <t>シセツ</t>
    </rPh>
    <rPh sb="110" eb="112">
      <t>コウシン</t>
    </rPh>
    <rPh sb="120" eb="122">
      <t>ルイジ</t>
    </rPh>
    <rPh sb="122" eb="124">
      <t>シセツ</t>
    </rPh>
    <rPh sb="125" eb="128">
      <t>トウハイゴウ</t>
    </rPh>
    <rPh sb="129" eb="131">
      <t>ケントウ</t>
    </rPh>
    <rPh sb="133" eb="135">
      <t>コウリツ</t>
    </rPh>
    <rPh sb="135" eb="136">
      <t>テキ</t>
    </rPh>
    <rPh sb="137" eb="139">
      <t>シセツ</t>
    </rPh>
    <rPh sb="139" eb="141">
      <t>ハイチ</t>
    </rPh>
    <rPh sb="146" eb="148">
      <t>ヒツヨウコテイシサンゲンカショウキャクリツショウライフタンヒリツルイジダンタイナイヘイキンチタカジョウキョウタンシセツコウシンシセツトウハイゴウケントウコウリツテキシセツハイチヒツヨウ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</si>
</sst>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38EA826-F68C-42C3-974B-F93D3BD2405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51849</c:v>
                </c:pt>
                <c:pt idx="4">
                  <c:v>52191</c:v>
                </c:pt>
              </c:numCache>
            </c:numRef>
          </c:val>
          <c:smooth val="0"/>
          <c:extLst>
            <c:ext xmlns:c16="http://schemas.microsoft.com/office/drawing/2014/chart" uri="{C3380CC4-5D6E-409C-BE32-E72D297353CC}">
              <c16:uniqueId val="{00000000-2414-4E40-894A-C9E8D14DC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46214</c:v>
                </c:pt>
                <c:pt idx="1">
                  <c:v>50253</c:v>
                </c:pt>
                <c:pt idx="2">
                  <c:v>37233</c:v>
                </c:pt>
                <c:pt idx="3">
                  <c:v>28682</c:v>
                </c:pt>
                <c:pt idx="4">
                  <c:v>49534</c:v>
                </c:pt>
              </c:numCache>
            </c:numRef>
          </c:val>
          <c:smooth val="0"/>
          <c:extLst>
            <c:ext xmlns:c16="http://schemas.microsoft.com/office/drawing/2014/chart" uri="{C3380CC4-5D6E-409C-BE32-E72D297353CC}">
              <c16:uniqueId val="{00000001-2414-4E40-894A-C9E8D14DC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1.33</c:v>
                </c:pt>
                <c:pt idx="1">
                  <c:v>-0.24</c:v>
                </c:pt>
                <c:pt idx="2">
                  <c:v>3.09</c:v>
                </c:pt>
                <c:pt idx="3">
                  <c:v>3.9</c:v>
                </c:pt>
                <c:pt idx="4">
                  <c:v>4.93</c:v>
                </c:pt>
              </c:numCache>
            </c:numRef>
          </c:val>
          <c:extLst>
            <c:ext xmlns:c16="http://schemas.microsoft.com/office/drawing/2014/chart" uri="{C3380CC4-5D6E-409C-BE32-E72D297353CC}">
              <c16:uniqueId val="{00000000-B4F7-4B83-A7F9-21B085320C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3.43</c:v>
                </c:pt>
                <c:pt idx="1">
                  <c:v>0</c:v>
                </c:pt>
                <c:pt idx="2">
                  <c:v>0.06</c:v>
                </c:pt>
                <c:pt idx="3">
                  <c:v>0.55000000000000004</c:v>
                </c:pt>
                <c:pt idx="4">
                  <c:v>1.73</c:v>
                </c:pt>
              </c:numCache>
            </c:numRef>
          </c:val>
          <c:extLst>
            <c:ext xmlns:c16="http://schemas.microsoft.com/office/drawing/2014/chart" uri="{C3380CC4-5D6E-409C-BE32-E72D297353CC}">
              <c16:uniqueId val="{00000001-B4F7-4B83-A7F9-21B085320C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-4.99</c:v>
                </c:pt>
                <c:pt idx="2">
                  <c:v>3.39</c:v>
                </c:pt>
                <c:pt idx="3">
                  <c:v>1.38</c:v>
                </c:pt>
                <c:pt idx="4">
                  <c:v>2.34</c:v>
                </c:pt>
              </c:numCache>
            </c:numRef>
          </c:val>
          <c:smooth val="0"/>
          <c:extLst>
            <c:ext xmlns:c16="http://schemas.microsoft.com/office/drawing/2014/chart" uri="{C3380CC4-5D6E-409C-BE32-E72D297353CC}">
              <c16:uniqueId val="{00000002-B4F7-4B83-A7F9-21B085320C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2.71</c:v>
                </c:pt>
                <c:pt idx="2">
                  <c:v>#N/A</c:v>
                </c:pt>
                <c:pt idx="3">
                  <c:v>2.63</c:v>
                </c:pt>
                <c:pt idx="4">
                  <c:v>#N/A</c:v>
                </c:pt>
                <c:pt idx="5">
                  <c:v>1.99</c:v>
                </c:pt>
                <c:pt idx="6">
                  <c:v>#N/A</c:v>
                </c:pt>
                <c:pt idx="7">
                  <c:v>1.29</c:v>
                </c:pt>
                <c:pt idx="8">
                  <c:v>#N/A</c:v>
                </c:pt>
                <c:pt idx="9">
                  <c:v>0</c:v>
                </c:pt>
              </c:numCache>
            </c:numRef>
          </c:val>
          <c:extLst>
            <c:ext xmlns:c16="http://schemas.microsoft.com/office/drawing/2014/chart" uri="{C3380CC4-5D6E-409C-BE32-E72D297353CC}">
              <c16:uniqueId val="{00000000-DFFA-45B8-9909-294C3E3DF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FA-45B8-9909-294C3E3DF2C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FFA-45B8-9909-294C3E3DF2CA}"/>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0.04</c:v>
                </c:pt>
                <c:pt idx="8">
                  <c:v>#N/A</c:v>
                </c:pt>
                <c:pt idx="9">
                  <c:v>0.06</c:v>
                </c:pt>
              </c:numCache>
            </c:numRef>
          </c:val>
          <c:extLst>
            <c:ext xmlns:c16="http://schemas.microsoft.com/office/drawing/2014/chart" uri="{C3380CC4-5D6E-409C-BE32-E72D297353CC}">
              <c16:uniqueId val="{00000003-DFFA-45B8-9909-294C3E3DF2C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0.65</c:v>
                </c:pt>
                <c:pt idx="2">
                  <c:v>#N/A</c:v>
                </c:pt>
                <c:pt idx="3">
                  <c:v>0.53</c:v>
                </c:pt>
                <c:pt idx="4">
                  <c:v>#N/A</c:v>
                </c:pt>
                <c:pt idx="5">
                  <c:v>0.59</c:v>
                </c:pt>
                <c:pt idx="6">
                  <c:v>#N/A</c:v>
                </c:pt>
                <c:pt idx="7">
                  <c:v>0.3</c:v>
                </c:pt>
                <c:pt idx="8">
                  <c:v>#N/A</c:v>
                </c:pt>
                <c:pt idx="9">
                  <c:v>0.5</c:v>
                </c:pt>
              </c:numCache>
            </c:numRef>
          </c:val>
          <c:extLst>
            <c:ext xmlns:c16="http://schemas.microsoft.com/office/drawing/2014/chart" uri="{C3380CC4-5D6E-409C-BE32-E72D297353CC}">
              <c16:uniqueId val="{00000004-DFFA-45B8-9909-294C3E3DF2CA}"/>
            </c:ext>
          </c:extLst>
        </c:ser>
        <c:ser>
          <c:idx val="5"/>
          <c:order val="5"/>
          <c:tx>
            <c:strRef>
              <c:f>データシート!$A$32</c:f>
              <c:strCache>
                <c:ptCount val="1"/>
                <c:pt idx="0">
                  <c:v>競輪特別会計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0.21</c:v>
                </c:pt>
                <c:pt idx="4">
                  <c:v>#N/A</c:v>
                </c:pt>
                <c:pt idx="5">
                  <c:v>0.28000000000000003</c:v>
                </c:pt>
                <c:pt idx="6">
                  <c:v>#N/A</c:v>
                </c:pt>
                <c:pt idx="7">
                  <c:v>0.13</c:v>
                </c:pt>
                <c:pt idx="8">
                  <c:v>#N/A</c:v>
                </c:pt>
                <c:pt idx="9">
                  <c:v>0.59</c:v>
                </c:pt>
              </c:numCache>
            </c:numRef>
          </c:val>
          <c:extLst>
            <c:ext xmlns:c16="http://schemas.microsoft.com/office/drawing/2014/chart" uri="{C3380CC4-5D6E-409C-BE32-E72D297353CC}">
              <c16:uniqueId val="{00000005-DFFA-45B8-9909-294C3E3DF2C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3.04</c:v>
                </c:pt>
                <c:pt idx="1">
                  <c:v>#N/A</c:v>
                </c:pt>
                <c:pt idx="2">
                  <c:v>1.03</c:v>
                </c:pt>
                <c:pt idx="3">
                  <c:v>#N/A</c:v>
                </c:pt>
                <c:pt idx="4">
                  <c:v>#N/A</c:v>
                </c:pt>
                <c:pt idx="5">
                  <c:v>0.2</c:v>
                </c:pt>
                <c:pt idx="6">
                  <c:v>#N/A</c:v>
                </c:pt>
                <c:pt idx="7">
                  <c:v>0.42</c:v>
                </c:pt>
                <c:pt idx="8">
                  <c:v>#N/A</c:v>
                </c:pt>
                <c:pt idx="9">
                  <c:v>1.1399999999999999</c:v>
                </c:pt>
              </c:numCache>
            </c:numRef>
          </c:val>
          <c:extLst>
            <c:ext xmlns:c16="http://schemas.microsoft.com/office/drawing/2014/chart" uri="{C3380CC4-5D6E-409C-BE32-E72D297353CC}">
              <c16:uniqueId val="{00000006-DFFA-45B8-9909-294C3E3DF2C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0.27</c:v>
                </c:pt>
                <c:pt idx="3">
                  <c:v>#N/A</c:v>
                </c:pt>
                <c:pt idx="4">
                  <c:v>#N/A</c:v>
                </c:pt>
                <c:pt idx="5">
                  <c:v>3.05</c:v>
                </c:pt>
                <c:pt idx="6">
                  <c:v>#N/A</c:v>
                </c:pt>
                <c:pt idx="7">
                  <c:v>3.84</c:v>
                </c:pt>
                <c:pt idx="8">
                  <c:v>#N/A</c:v>
                </c:pt>
                <c:pt idx="9">
                  <c:v>4.92</c:v>
                </c:pt>
              </c:numCache>
            </c:numRef>
          </c:val>
          <c:extLst>
            <c:ext xmlns:c16="http://schemas.microsoft.com/office/drawing/2014/chart" uri="{C3380CC4-5D6E-409C-BE32-E72D297353CC}">
              <c16:uniqueId val="{00000007-DFFA-45B8-9909-294C3E3DF2C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6.13</c:v>
                </c:pt>
                <c:pt idx="2">
                  <c:v>#N/A</c:v>
                </c:pt>
                <c:pt idx="3">
                  <c:v>6.2</c:v>
                </c:pt>
                <c:pt idx="4">
                  <c:v>#N/A</c:v>
                </c:pt>
                <c:pt idx="5">
                  <c:v>6.45</c:v>
                </c:pt>
                <c:pt idx="6">
                  <c:v>#N/A</c:v>
                </c:pt>
                <c:pt idx="7">
                  <c:v>7.48</c:v>
                </c:pt>
                <c:pt idx="8">
                  <c:v>#N/A</c:v>
                </c:pt>
                <c:pt idx="9">
                  <c:v>7.77</c:v>
                </c:pt>
              </c:numCache>
            </c:numRef>
          </c:val>
          <c:extLst>
            <c:ext xmlns:c16="http://schemas.microsoft.com/office/drawing/2014/chart" uri="{C3380CC4-5D6E-409C-BE32-E72D297353CC}">
              <c16:uniqueId val="{00000008-DFFA-45B8-9909-294C3E3DF2C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7.39</c:v>
                </c:pt>
                <c:pt idx="2">
                  <c:v>#N/A</c:v>
                </c:pt>
                <c:pt idx="3">
                  <c:v>7.89</c:v>
                </c:pt>
                <c:pt idx="4">
                  <c:v>#N/A</c:v>
                </c:pt>
                <c:pt idx="5">
                  <c:v>7.33</c:v>
                </c:pt>
                <c:pt idx="6">
                  <c:v>#N/A</c:v>
                </c:pt>
                <c:pt idx="7">
                  <c:v>8.15</c:v>
                </c:pt>
                <c:pt idx="8">
                  <c:v>#N/A</c:v>
                </c:pt>
                <c:pt idx="9">
                  <c:v>8.23</c:v>
                </c:pt>
              </c:numCache>
            </c:numRef>
          </c:val>
          <c:extLst>
            <c:ext xmlns:c16="http://schemas.microsoft.com/office/drawing/2014/chart" uri="{C3380CC4-5D6E-409C-BE32-E72D297353CC}">
              <c16:uniqueId val="{00000009-DFFA-45B8-9909-294C3E3DF2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10922</c:v>
                </c:pt>
                <c:pt idx="5">
                  <c:v>10944</c:v>
                </c:pt>
                <c:pt idx="8">
                  <c:v>10893</c:v>
                </c:pt>
                <c:pt idx="11">
                  <c:v>10875</c:v>
                </c:pt>
                <c:pt idx="14">
                  <c:v>10798</c:v>
                </c:pt>
              </c:numCache>
            </c:numRef>
          </c:val>
          <c:extLst>
            <c:ext xmlns:c16="http://schemas.microsoft.com/office/drawing/2014/chart" uri="{C3380CC4-5D6E-409C-BE32-E72D297353CC}">
              <c16:uniqueId val="{00000000-9AF5-496C-A2B0-8E98384B3B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F5-496C-A2B0-8E98384B3B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130</c:v>
                </c:pt>
                <c:pt idx="3">
                  <c:v>118</c:v>
                </c:pt>
                <c:pt idx="6">
                  <c:v>103</c:v>
                </c:pt>
                <c:pt idx="9">
                  <c:v>96</c:v>
                </c:pt>
                <c:pt idx="12">
                  <c:v>99</c:v>
                </c:pt>
              </c:numCache>
            </c:numRef>
          </c:val>
          <c:extLst>
            <c:ext xmlns:c16="http://schemas.microsoft.com/office/drawing/2014/chart" uri="{C3380CC4-5D6E-409C-BE32-E72D297353CC}">
              <c16:uniqueId val="{00000002-9AF5-496C-A2B0-8E98384B3B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31</c:v>
                </c:pt>
                <c:pt idx="6">
                  <c:v>30</c:v>
                </c:pt>
                <c:pt idx="9">
                  <c:v>36</c:v>
                </c:pt>
                <c:pt idx="12">
                  <c:v>154</c:v>
                </c:pt>
              </c:numCache>
            </c:numRef>
          </c:val>
          <c:extLst>
            <c:ext xmlns:c16="http://schemas.microsoft.com/office/drawing/2014/chart" uri="{C3380CC4-5D6E-409C-BE32-E72D297353CC}">
              <c16:uniqueId val="{00000003-9AF5-496C-A2B0-8E98384B3B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3308</c:v>
                </c:pt>
                <c:pt idx="3">
                  <c:v>3230</c:v>
                </c:pt>
                <c:pt idx="6">
                  <c:v>2982</c:v>
                </c:pt>
                <c:pt idx="9">
                  <c:v>2859</c:v>
                </c:pt>
                <c:pt idx="12">
                  <c:v>3161</c:v>
                </c:pt>
              </c:numCache>
            </c:numRef>
          </c:val>
          <c:extLst>
            <c:ext xmlns:c16="http://schemas.microsoft.com/office/drawing/2014/chart" uri="{C3380CC4-5D6E-409C-BE32-E72D297353CC}">
              <c16:uniqueId val="{00000004-9AF5-496C-A2B0-8E98384B3B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F5-496C-A2B0-8E98384B3B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F5-496C-A2B0-8E98384B3B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13026</c:v>
                </c:pt>
                <c:pt idx="3">
                  <c:v>12924</c:v>
                </c:pt>
                <c:pt idx="6">
                  <c:v>12873</c:v>
                </c:pt>
                <c:pt idx="9">
                  <c:v>13097</c:v>
                </c:pt>
                <c:pt idx="12">
                  <c:v>13235</c:v>
                </c:pt>
              </c:numCache>
            </c:numRef>
          </c:val>
          <c:extLst>
            <c:ext xmlns:c16="http://schemas.microsoft.com/office/drawing/2014/chart" uri="{C3380CC4-5D6E-409C-BE32-E72D297353CC}">
              <c16:uniqueId val="{00000007-9AF5-496C-A2B0-8E98384B3B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5565</c:v>
                </c:pt>
                <c:pt idx="2">
                  <c:v>#N/A</c:v>
                </c:pt>
                <c:pt idx="3">
                  <c:v>#N/A</c:v>
                </c:pt>
                <c:pt idx="4">
                  <c:v>5359</c:v>
                </c:pt>
                <c:pt idx="5">
                  <c:v>#N/A</c:v>
                </c:pt>
                <c:pt idx="6">
                  <c:v>#N/A</c:v>
                </c:pt>
                <c:pt idx="7">
                  <c:v>5095</c:v>
                </c:pt>
                <c:pt idx="8">
                  <c:v>#N/A</c:v>
                </c:pt>
                <c:pt idx="9">
                  <c:v>#N/A</c:v>
                </c:pt>
                <c:pt idx="10">
                  <c:v>5213</c:v>
                </c:pt>
                <c:pt idx="11">
                  <c:v>#N/A</c:v>
                </c:pt>
                <c:pt idx="12">
                  <c:v>#N/A</c:v>
                </c:pt>
                <c:pt idx="13">
                  <c:v>5851</c:v>
                </c:pt>
                <c:pt idx="14">
                  <c:v>#N/A</c:v>
                </c:pt>
              </c:numCache>
            </c:numRef>
          </c:val>
          <c:smooth val="0"/>
          <c:extLst>
            <c:ext xmlns:c16="http://schemas.microsoft.com/office/drawing/2014/chart" uri="{C3380CC4-5D6E-409C-BE32-E72D297353CC}">
              <c16:uniqueId val="{00000008-9AF5-496C-A2B0-8E98384B3B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117349</c:v>
                </c:pt>
                <c:pt idx="5">
                  <c:v>116761</c:v>
                </c:pt>
                <c:pt idx="8">
                  <c:v>115686</c:v>
                </c:pt>
                <c:pt idx="11">
                  <c:v>114857</c:v>
                </c:pt>
                <c:pt idx="14">
                  <c:v>114026</c:v>
                </c:pt>
              </c:numCache>
            </c:numRef>
          </c:val>
          <c:extLst>
            <c:ext xmlns:c16="http://schemas.microsoft.com/office/drawing/2014/chart" uri="{C3380CC4-5D6E-409C-BE32-E72D297353CC}">
              <c16:uniqueId val="{00000000-6316-4878-B02C-E3D9316B3D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37704</c:v>
                </c:pt>
                <c:pt idx="5">
                  <c:v>37066</c:v>
                </c:pt>
                <c:pt idx="8">
                  <c:v>39007</c:v>
                </c:pt>
                <c:pt idx="11">
                  <c:v>38349</c:v>
                </c:pt>
                <c:pt idx="14">
                  <c:v>41951</c:v>
                </c:pt>
              </c:numCache>
            </c:numRef>
          </c:val>
          <c:extLst>
            <c:ext xmlns:c16="http://schemas.microsoft.com/office/drawing/2014/chart" uri="{C3380CC4-5D6E-409C-BE32-E72D297353CC}">
              <c16:uniqueId val="{00000001-6316-4878-B02C-E3D9316B3D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8312</c:v>
                </c:pt>
                <c:pt idx="5">
                  <c:v>4869</c:v>
                </c:pt>
                <c:pt idx="8">
                  <c:v>3896</c:v>
                </c:pt>
                <c:pt idx="11">
                  <c:v>4984</c:v>
                </c:pt>
                <c:pt idx="14">
                  <c:v>9768</c:v>
                </c:pt>
              </c:numCache>
            </c:numRef>
          </c:val>
          <c:extLst>
            <c:ext xmlns:c16="http://schemas.microsoft.com/office/drawing/2014/chart" uri="{C3380CC4-5D6E-409C-BE32-E72D297353CC}">
              <c16:uniqueId val="{00000002-6316-4878-B02C-E3D9316B3D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16-4878-B02C-E3D9316B3D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16-4878-B02C-E3D9316B3D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16-4878-B02C-E3D9316B3D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15431</c:v>
                </c:pt>
                <c:pt idx="3">
                  <c:v>15254</c:v>
                </c:pt>
                <c:pt idx="6">
                  <c:v>14822</c:v>
                </c:pt>
                <c:pt idx="9">
                  <c:v>14592</c:v>
                </c:pt>
                <c:pt idx="12">
                  <c:v>14915</c:v>
                </c:pt>
              </c:numCache>
            </c:numRef>
          </c:val>
          <c:extLst>
            <c:ext xmlns:c16="http://schemas.microsoft.com/office/drawing/2014/chart" uri="{C3380CC4-5D6E-409C-BE32-E72D297353CC}">
              <c16:uniqueId val="{00000006-6316-4878-B02C-E3D9316B3D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995</c:v>
                </c:pt>
                <c:pt idx="3">
                  <c:v>1001</c:v>
                </c:pt>
                <c:pt idx="6">
                  <c:v>993</c:v>
                </c:pt>
                <c:pt idx="9">
                  <c:v>979</c:v>
                </c:pt>
                <c:pt idx="12">
                  <c:v>843</c:v>
                </c:pt>
              </c:numCache>
            </c:numRef>
          </c:val>
          <c:extLst>
            <c:ext xmlns:c16="http://schemas.microsoft.com/office/drawing/2014/chart" uri="{C3380CC4-5D6E-409C-BE32-E72D297353CC}">
              <c16:uniqueId val="{00000007-6316-4878-B02C-E3D9316B3D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47540</c:v>
                </c:pt>
                <c:pt idx="3">
                  <c:v>46224</c:v>
                </c:pt>
                <c:pt idx="6">
                  <c:v>44152</c:v>
                </c:pt>
                <c:pt idx="9">
                  <c:v>42310</c:v>
                </c:pt>
                <c:pt idx="12">
                  <c:v>39955</c:v>
                </c:pt>
              </c:numCache>
            </c:numRef>
          </c:val>
          <c:extLst>
            <c:ext xmlns:c16="http://schemas.microsoft.com/office/drawing/2014/chart" uri="{C3380CC4-5D6E-409C-BE32-E72D297353CC}">
              <c16:uniqueId val="{00000008-6316-4878-B02C-E3D9316B3D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1077</c:v>
                </c:pt>
                <c:pt idx="3">
                  <c:v>958</c:v>
                </c:pt>
                <c:pt idx="6">
                  <c:v>3076</c:v>
                </c:pt>
                <c:pt idx="9">
                  <c:v>2977</c:v>
                </c:pt>
                <c:pt idx="12">
                  <c:v>2879</c:v>
                </c:pt>
              </c:numCache>
            </c:numRef>
          </c:val>
          <c:extLst>
            <c:ext xmlns:c16="http://schemas.microsoft.com/office/drawing/2014/chart" uri="{C3380CC4-5D6E-409C-BE32-E72D297353CC}">
              <c16:uniqueId val="{00000009-6316-4878-B02C-E3D9316B3D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153769</c:v>
                </c:pt>
                <c:pt idx="3">
                  <c:v>153562</c:v>
                </c:pt>
                <c:pt idx="6">
                  <c:v>150932</c:v>
                </c:pt>
                <c:pt idx="9">
                  <c:v>146511</c:v>
                </c:pt>
                <c:pt idx="12">
                  <c:v>142915</c:v>
                </c:pt>
              </c:numCache>
            </c:numRef>
          </c:val>
          <c:extLst>
            <c:ext xmlns:c16="http://schemas.microsoft.com/office/drawing/2014/chart" uri="{C3380CC4-5D6E-409C-BE32-E72D297353CC}">
              <c16:uniqueId val="{0000000A-6316-4878-B02C-E3D9316B3D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55448</c:v>
                </c:pt>
                <c:pt idx="2">
                  <c:v>#N/A</c:v>
                </c:pt>
                <c:pt idx="3">
                  <c:v>#N/A</c:v>
                </c:pt>
                <c:pt idx="4">
                  <c:v>58302</c:v>
                </c:pt>
                <c:pt idx="5">
                  <c:v>#N/A</c:v>
                </c:pt>
                <c:pt idx="6">
                  <c:v>#N/A</c:v>
                </c:pt>
                <c:pt idx="7">
                  <c:v>55384</c:v>
                </c:pt>
                <c:pt idx="8">
                  <c:v>#N/A</c:v>
                </c:pt>
                <c:pt idx="9">
                  <c:v>#N/A</c:v>
                </c:pt>
                <c:pt idx="10">
                  <c:v>49178</c:v>
                </c:pt>
                <c:pt idx="11">
                  <c:v>#N/A</c:v>
                </c:pt>
                <c:pt idx="12">
                  <c:v>#N/A</c:v>
                </c:pt>
                <c:pt idx="13">
                  <c:v>35762</c:v>
                </c:pt>
                <c:pt idx="14">
                  <c:v>#N/A</c:v>
                </c:pt>
              </c:numCache>
            </c:numRef>
          </c:val>
          <c:smooth val="0"/>
          <c:extLst>
            <c:ext xmlns:c16="http://schemas.microsoft.com/office/drawing/2014/chart" uri="{C3380CC4-5D6E-409C-BE32-E72D297353CC}">
              <c16:uniqueId val="{0000000B-6316-4878-B02C-E3D9316B3D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c:v>
                </c:pt>
                <c:pt idx="1">
                  <c:v>334</c:v>
                </c:pt>
                <c:pt idx="2">
                  <c:v>1073</c:v>
                </c:pt>
              </c:numCache>
            </c:numRef>
          </c:val>
          <c:extLst>
            <c:ext xmlns:c16="http://schemas.microsoft.com/office/drawing/2014/chart" uri="{C3380CC4-5D6E-409C-BE32-E72D297353CC}">
              <c16:uniqueId val="{00000000-D84D-4841-ABBD-5DFE6099C4E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D84D-4841-ABBD-5DFE6099C4E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2357</c:v>
                </c:pt>
                <c:pt idx="1">
                  <c:v>3125</c:v>
                </c:pt>
                <c:pt idx="2">
                  <c:v>7016</c:v>
                </c:pt>
              </c:numCache>
            </c:numRef>
          </c:val>
          <c:extLst>
            <c:ext xmlns:c16="http://schemas.microsoft.com/office/drawing/2014/chart" uri="{C3380CC4-5D6E-409C-BE32-E72D297353CC}">
              <c16:uniqueId val="{00000002-D84D-4841-ABBD-5DFE6099C4E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{0E5073E1-BEA7-4DC7-A30A-4C4E6CC488B9}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29-4170-9645-B5A5BE50BD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{74F468E9-4838-427E-9780-DE068D274CF9}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29-4170-9645-B5A5BE50BD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{6D5D605B-9C12-49FF-B88F-7BC01DD0A66C}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29-4170-9645-B5A5BE50BD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{48F7E4FD-33FF-422F-9223-D16C2224494D}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29-4170-9645-B5A5BE50BD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{1881C953-4DA3-467B-9746-91D8C89BEAA4}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29-4170-9645-B5A5BE50BD9D}"/>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{C78B4045-8BFE-4DEA-B790-BAF454CCE5F1}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29-4170-9645-B5A5BE50BD9D}"/>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{4AB13ECD-9876-4779-A2CC-2FA1D1FC04FC}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29-4170-9645-B5A5BE50BD9D}"/>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{0046CEB4-7480-4FA4-AAC8-580F037A10B6}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29-4170-9645-B5A5BE50BD9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{D8E5DC7D-6A91-4F39-A944-99D002766512}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29-4170-9645-B5A5BE50BD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70.8</c:v>
                </c:pt>
                <c:pt idx="16">
                  <c:v>71.8</c:v>
                </c:pt>
                <c:pt idx="24">
                  <c:v>72.7</c:v>
                </c:pt>
                <c:pt idx="32">
                  <c:v>74</c:v>
                </c:pt>
              </c:numCache>
            </c:numRef>
          </c:xVal>
          <c:yVal>
            <c:numRef>
              <c:f>公会計指標分析・財政指標組合せ分析表!$BP$51:$DC$51</c:f>
              <c:numCache>
                <c:formatCode>#,##0.0;"▲ "#,##0.0</c:formatCode>
                <c:ptCount val="40"/>
                <c:pt idx="8">
                  <c:v>117.7</c:v>
                </c:pt>
                <c:pt idx="16">
                  <c:v>110.5</c:v>
                </c:pt>
                <c:pt idx="24">
                  <c:v>95.6</c:v>
                </c:pt>
                <c:pt idx="32">
                  <c:v>67.3</c:v>
                </c:pt>
              </c:numCache>
            </c:numRef>
          </c:yVal>
          <c:smooth val="0"/>
          <c:extLst>
            <c:ext xmlns:c16="http://schemas.microsoft.com/office/drawing/2014/chart" uri="{C3380CC4-5D6E-409C-BE32-E72D297353CC}">
              <c16:uniqueId val="{00000009-0329-4170-9645-B5A5BE50BD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{0D349C54-F646-45F4-823E-A74388EDED2D}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29-4170-9645-B5A5BE50BD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{DB3431F6-357E-4408-B026-C2862BC6CC42}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29-4170-9645-B5A5BE50BD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{8A1603F8-974C-43BD-B206-42E830F4860B}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29-4170-9645-B5A5BE50BD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{B2A8C59B-2699-410E-B1A0-EAE106BD560C}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29-4170-9645-B5A5BE50BD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{8560E7C4-C120-419E-AA4F-81CD9E73A58E}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29-4170-9645-B5A5BE50BD9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{FF591DE2-AE36-45A0-9D40-E099C29AB9D0}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29-4170-9645-B5A5BE50BD9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{39484917-6EDF-438F-AA76-F8E4DECC9F30}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29-4170-9645-B5A5BE50BD9D}"/>
                </c:ext>
              </c:extLst>
            </c:dLbl>
            <c:dLbl>
              <c:idx val="24"/>
              <c:layout>
                <c:manualLayout>
                  <c:x val="-2.8500074116938248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{51D52EB8-73A6-4073-9304-66E8401BE917}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29-4170-9645-B5A5BE50BD9D}"/>
                </c:ext>
              </c:extLst>
            </c:dLbl>
            <c:dLbl>
              <c:idx val="32"/>
              <c:layout>
                <c:manualLayout>
                  <c:x val="-3.55314271835301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{D11EF6E4-E272-4B88-8864-6756AFF5084C}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29-4170-9645-B5A5BE50BD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60.4</c:v>
                </c:pt>
                <c:pt idx="24">
                  <c:v>61.9</c:v>
                </c:pt>
                <c:pt idx="32">
                  <c:v>62.6</c:v>
                </c:pt>
              </c:numCache>
            </c:numRef>
          </c:xVal>
          <c:yVal>
            <c:numRef>
              <c:f>公会計指標分析・財政指標組合せ分析表!$BP$55:$DC$55</c:f>
              <c:numCache>
                <c:formatCode>#,##0.0;"▲ "#,##0.0</c:formatCode>
                <c:ptCount val="40"/>
                <c:pt idx="8">
                  <c:v>30</c:v>
                </c:pt>
                <c:pt idx="16">
                  <c:v>23.1</c:v>
                </c:pt>
                <c:pt idx="24">
                  <c:v>33.9</c:v>
                </c:pt>
                <c:pt idx="32">
                  <c:v>31.5</c:v>
                </c:pt>
              </c:numCache>
            </c:numRef>
          </c:yVal>
          <c:smooth val="0"/>
          <c:extLst>
            <c:ext xmlns:c16="http://schemas.microsoft.com/office/drawing/2014/chart" uri="{C3380CC4-5D6E-409C-BE32-E72D297353CC}">
              <c16:uniqueId val="{00000013-0329-4170-9645-B5A5BE50BD9D}"/>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401474888468923E-3"/>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{AF9DCA49-50F7-41CC-9A97-8777011978C9}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62-43C5-B1B5-DCDE2FEBA6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{9FFFEBBD-405A-4539-BFC6-456D54F6A943}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2-43C5-B1B5-DCDE2FEBA6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{D000548A-C4CB-4239-91C5-E36C776DA078}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2-43C5-B1B5-DCDE2FEBA6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{FC71932A-E11B-4110-B968-F2599A1E4D58}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2-43C5-B1B5-DCDE2FEBA6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{1FDC1539-36E3-4843-806C-CB08E35AD62A}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2-43C5-B1B5-DCDE2FEBA6BE}"/>
                </c:ext>
              </c:extLst>
            </c:dLbl>
            <c:dLbl>
              <c:idx val="8"/>
              <c:layout>
                <c:manualLayout>
                  <c:x val="0"/>
                  <c:y val="1.240147488846892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{D9321E51-6E52-417F-A7F8-AF3ECB84E901}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62-43C5-B1B5-DCDE2FEBA6B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{A194C56B-5393-46A6-89DD-429B71156835}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62-43C5-B1B5-DCDE2FEBA6B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{53667620-D181-4B62-A63F-DD86820BF390}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62-43C5-B1B5-DCDE2FEBA6B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{19117CBA-8F02-44F4-95DB-886577C60F16}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62-43C5-B1B5-DCDE2FEBA6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11.2</c:v>
                </c:pt>
                <c:pt idx="16">
                  <c:v>10.7</c:v>
                </c:pt>
                <c:pt idx="24">
                  <c:v>10.3</c:v>
                </c:pt>
                <c:pt idx="32">
                  <c:v>10.4</c:v>
                </c:pt>
              </c:numCache>
            </c:numRef>
          </c:xVal>
          <c:yVal>
            <c:numRef>
              <c:f>公会計指標分析・財政指標組合せ分析表!$BP$73:$DC$73</c:f>
              <c:numCache>
                <c:formatCode>#,##0.0;"▲ "#,##0.0</c:formatCode>
                <c:ptCount val="40"/>
                <c:pt idx="0">
                  <c:v>111.8</c:v>
                </c:pt>
                <c:pt idx="8">
                  <c:v>117.7</c:v>
                </c:pt>
                <c:pt idx="16">
                  <c:v>110.5</c:v>
                </c:pt>
                <c:pt idx="24">
                  <c:v>95.6</c:v>
                </c:pt>
                <c:pt idx="32">
                  <c:v>67.3</c:v>
                </c:pt>
              </c:numCache>
            </c:numRef>
          </c:yVal>
          <c:smooth val="0"/>
          <c:extLst>
            <c:ext xmlns:c16="http://schemas.microsoft.com/office/drawing/2014/chart" uri="{C3380CC4-5D6E-409C-BE32-E72D297353CC}">
              <c16:uniqueId val="{00000009-5D62-43C5-B1B5-DCDE2FEBA6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7.98391609876519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{8E502302-AC07-4E8C-A67B-44C5290B46EE}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62-43C5-B1B5-DCDE2FEBA6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{C085506A-C805-4EA7-895F-22CBEC37C66A}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2-43C5-B1B5-DCDE2FEBA6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{F0BA3166-DD61-4483-B5AD-C6BCB6D3048C}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2-43C5-B1B5-DCDE2FEBA6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{6BF2D664-A904-46F6-ABEA-8FC7A661B787}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2-43C5-B1B5-DCDE2FEBA6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{F05DED63-13A8-43DD-8DBC-5FB37A6B9989}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2-43C5-B1B5-DCDE2FEBA6BE}"/>
                </c:ext>
              </c:extLst>
            </c:dLbl>
            <c:dLbl>
              <c:idx val="8"/>
              <c:layout>
                <c:manualLayout>
                  <c:x val="-2.765271345077605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{2393BF7E-287A-42AB-8BE9-FE26E1549E21}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62-43C5-B1B5-DCDE2FEBA6B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{7F2498BB-9721-473E-92C5-7FF659A73CC2}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62-43C5-B1B5-DCDE2FEBA6B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{3CD1C365-6755-4908-875A-9902C5FCA5A0}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62-43C5-B1B5-DCDE2FEBA6BE}"/>
                </c:ext>
              </c:extLst>
            </c:dLbl>
            <c:dLbl>
              <c:idx val="32"/>
              <c:layout>
                <c:manualLayout>
                  <c:x val="-3.1570342725075584E-2"/>
                  <c:y val="-4.499413318793596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{E597508C-854B-4617-8964-7DD95465DE64}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62-43C5-B1B5-DCDE2FEBA6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5.7</c:v>
                </c:pt>
                <c:pt idx="32">
                  <c:v>5.4</c:v>
                </c:pt>
              </c:numCache>
            </c:numRef>
          </c:xVal>
          <c:yVal>
            <c:numRef>
              <c:f>公会計指標分析・財政指標組合せ分析表!$BP$77:$DC$77</c:f>
              <c:numCache>
                <c:formatCode>#,##0.0;"▲ "#,##0.0</c:formatCode>
                <c:ptCount val="40"/>
                <c:pt idx="0">
                  <c:v>31</c:v>
                </c:pt>
                <c:pt idx="8">
                  <c:v>30</c:v>
                </c:pt>
                <c:pt idx="16">
                  <c:v>23.1</c:v>
                </c:pt>
                <c:pt idx="24">
                  <c:v>33.9</c:v>
                </c:pt>
                <c:pt idx="32">
                  <c:v>31.5</c:v>
                </c:pt>
              </c:numCache>
            </c:numRef>
          </c:yVal>
          <c:smooth val="0"/>
          <c:extLst>
            <c:ext xmlns:c16="http://schemas.microsoft.com/office/drawing/2014/chart" uri="{C3380CC4-5D6E-409C-BE32-E72D297353CC}">
              <c16:uniqueId val="{00000013-5D62-43C5-B1B5-DCDE2FEBA6BE}"/>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組合等が起こした地方債の元利償還金に対する負担金等については、福井坂井地区広域市町村圏事務組合における焼却施設改良工事に係る組合債の償還が本格化し増加した。</a:t>
          </a:r>
        </a:p>
        <a:p>
          <a:r>
            <a:rPr kumimoji="1" lang="ja-JP" altLang="en-US" sz="1400">
              <a:latin typeface="ＭＳ ゴシック" pitchFamily="49" charset="-128"/>
              <a:ea typeface="ＭＳ ゴシック" pitchFamily="49" charset="-128"/>
            </a:rPr>
            <a:t>　実質公債費比率の分子については、元利償還金等（Ａ）が前年度に比べ増加し、算入公債費等（Ｂ）については減少したため、（Ａ）－（Ｂ）は増加した。</a:t>
          </a:r>
        </a:p>
        <a:p>
          <a:r>
            <a:rPr kumimoji="1" lang="ja-JP" altLang="en-US" sz="1400">
              <a:latin typeface="ＭＳ ゴシック" pitchFamily="49" charset="-128"/>
              <a:ea typeface="ＭＳ ゴシック" pitchFamily="49" charset="-128"/>
            </a:rPr>
            <a:t>　今後は、令和８年度までを期間とする財政計画に基づき、地方債発行額を抑制することとあわせ、算入公債費の増を図るためより有利な市債を借り入れるように努める。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一般会計等に係る地方債の現在高については、平成３０年度に策定した財政再建計画に基づき発行額を抑制していることから、前年度に比べ減少している。</a:t>
          </a:r>
        </a:p>
        <a:p>
          <a:r>
            <a:rPr kumimoji="1" lang="ja-JP" altLang="en-US" sz="1400">
              <a:latin typeface="ＭＳ ゴシック" pitchFamily="49" charset="-128"/>
              <a:ea typeface="ＭＳ ゴシック" pitchFamily="49" charset="-128"/>
            </a:rPr>
            <a:t>　公営企業債等繰入見込額については、公営企業会計における繰出対象企業債残高の減少により、減少している。</a:t>
          </a:r>
        </a:p>
        <a:p>
          <a:r>
            <a:rPr kumimoji="1" lang="ja-JP" altLang="en-US" sz="1400">
              <a:latin typeface="ＭＳ ゴシック" pitchFamily="49" charset="-128"/>
              <a:ea typeface="ＭＳ ゴシック" pitchFamily="49" charset="-128"/>
            </a:rPr>
            <a:t>　充当可能基金については、公共施設等総合管理基金、財政調整基金への積み立てを行ったことで増加している。</a:t>
          </a:r>
        </a:p>
        <a:p>
          <a:r>
            <a:rPr kumimoji="1" lang="ja-JP" altLang="en-US" sz="1400">
              <a:latin typeface="ＭＳ ゴシック" pitchFamily="49" charset="-128"/>
              <a:ea typeface="ＭＳ ゴシック" pitchFamily="49" charset="-128"/>
            </a:rPr>
            <a:t>　将来負担比率の分子については、将来負担額（Ａ）が、地方債の現在高や公営企業債等繰入見込額の減により前年度に比べ減少し、充当可能財源等（Ｂ）が増加したため（Ａ）－（Ｂ）は減少した。</a:t>
          </a:r>
        </a:p>
        <a:p>
          <a:r>
            <a:rPr kumimoji="1" lang="ja-JP" altLang="en-US" sz="1400">
              <a:latin typeface="ＭＳ ゴシック" pitchFamily="49" charset="-128"/>
              <a:ea typeface="ＭＳ ゴシック" pitchFamily="49" charset="-128"/>
            </a:rPr>
            <a:t>　今後は、令和８年度までを期間とする財政計画に基づき、地方債発行額を抑制することにより、将来負担比率を改善していく。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福井県福井市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ガス事業や市有財産の売却収入の一部を公共施設等総合管理基金、財政調整基金に積み立てた。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今後は、令和８年度までを期間とする財政計画に基づき、基金繰入に頼らない収支均衡した財政構造を確立し、財政調整基金を計画的に積み立てていくことを予定している。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公共施設等総合管理基金：長期にわたる安全で快適な公共施設等の管理運営及び財政の健全な運営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災害対策基金：市民生活の安定に資するため災害についての総合的な対策の実施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新型コロナウイルス感染症対策利子補給基金：福井県経営安定資金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の利子補給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スポーツ振興基金：スポーツ振興に寄与する事業の推進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公共施設等総合管理基金：ガス事業や市有財産の売却収入の一部を積み立てたことによる増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新型コロナウイルス感染症対策利子補給基金：国から交付された新型コロナウイルス感染症対応地方創生臨時交付金を財源に積み立てたことによる増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財政再建計画に基づき７億３，８４０万円を積み立てた。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今後は、令和８年度までを期間とする財政計画に基づき、計画期間中に５０億円を計画的に積み立てていくことを予定している。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現在の規模を維持していく。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A6FA4F-A194-4BEC-A261-13720CA7BD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9159A5-9DB7-456F-A003-FB8E6C57A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3BAADB-E97E-458F-9DA0-F5B419C5A51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0B2C4E-7C30-4A88-A763-21134E40EC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07E7188-5BA0-4DE9-A9A9-2A3C331A337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1E7620-3E00-4F7D-8431-E1B4C0B913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0C42772-C343-41A1-9A53-CE4C82B39F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2F8111E-0D3C-42CA-85D3-3E38226B5B7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13F676-5FD3-46B7-8233-2923C72F78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2717423-7DD4-4934-A083-683A9AEBB11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F1DF75-35A4-4113-8954-7D9C3A856C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3AEC82E-2217-44AD-984B-25AAAF9F78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0CCB6D6-18C6-416A-B8FD-A3E71E6395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BAE1B23-8557-4857-A902-B0030D244B0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590764-273B-486E-8610-C3032446576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ED04BC-1DF5-4433-88FE-81EF9C8A46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C4BF952-75D7-4A95-81B1-D888488062D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F060ECC-3862-4BF1-882E-3922EC569D3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656B929-8D57-41E1-890C-FFB4B8FA88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6D879D-3E77-4A93-B302-5D6AB6A5AB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28167A4-E678-4733-8A19-C90F6F10111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34B010C-9DFA-4A98-AA5F-74B60B657EF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FDE9367-499F-43D4-9359-00128DBB9E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EE31ADE-3268-4FEF-B821-E70A7B7696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0FD18AB-EF2B-47E3-89D5-259F2AB82AC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3A8F79E-D798-4686-9657-86541E7537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0551AC8-128F-4CDF-8188-F2955F664C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552057C-58FA-4379-A62D-EB152174DC3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2BCED8-ED8B-43A0-8CBB-9C9875317E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2FF4298-DCCA-4CEE-92F0-70F1F2E1C9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98CE918-9544-4235-A7A5-36E5B22C6A4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C3DB04C-D96A-4B8D-83EC-2C0ECDD5956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4F7A3C2-C967-42AD-AE52-3531EDA4619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803684-FB74-4D8F-BFAD-605027CD7BF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7004DFE-E81F-4140-80E6-CCE0159A8AB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B579DD0-DD68-45F5-BEB6-7E56355C34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40606F7-35E3-4F0A-A92E-E99F19AD0D8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B48E7DB-1B89-407D-BE9D-301CE6E9357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10DB633-9706-4697-9F38-F80F7D08E5A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BDE8D8E-8AA8-4722-8A44-CE5427C1D27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823E461-40DF-4027-AD60-6E238A6C4C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745FBB5-1696-4862-A355-9D3FAC27CB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F6D3C79-5F0D-4726-BA7C-D235DA2DAAF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09BA471-2C79-4BE8-908B-AC3C3B0F80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A07D696-ABB6-488B-A045-DF6A813655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A5B9100-F85E-4E9B-9A46-2438FEA2C1A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CCD76DB-9181-4F5E-8042-DAA2837CF82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本市の有形固定資産減価償却率は類似団体内順位</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団体中）で、全国平均、県平均と比較しても非常に高い数値となっていることから、本市は、老朽化が進み更新の必要がある施設を多く保有していることが分かる。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0835FE6-72D9-4279-ACAD-E1090F10E4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955C1CE-4F17-4061-AC97-0C977294CC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82943B0-67EE-4B37-A513-1557A7EC365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187EB26-79F9-45B8-AFE1-9587DF79B09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C06F922-1077-40B8-A007-6F746D94973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78CEA3-288E-4019-96DB-3941D8BF4FF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1ADEB11-92F0-4632-BA93-840FC1F0D0B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C740C5C-720B-4A38-9216-BC04DE4B7FA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DEA884E-7F35-44B5-B41F-F3CFE0A2960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A087F47-0A2F-4B4C-AD11-32574220A0B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71D1E5A-84D3-434D-9B64-84A7015A5D7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19B52FE-AE0D-4D7C-BA26-D4F1F18EF68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FFCD9CE-17CB-4D4E-B96D-5D658A6890F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639A404-5CE6-4443-812B-A060E4B38DC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4BB23CDD-4BF2-4F69-BBC3-DD45532BC23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29CEFC9-9FB0-4B52-9A1E-52E88F73815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F92D3235-330C-48FF-ACD0-3B8EA78F08DB}"/>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5315EAF6-AB76-4EA5-B82E-0AF3A941CF83}"/>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A22D2F7E-7219-4258-9A0D-BCCF46B9C606}"/>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1C09EAED-67FC-421B-BD9A-453C0766A7EF}"/>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D93863F4-A899-4924-9934-B86752D2E3AD}"/>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FE750A64-6886-4026-8ECE-E076EB6AE36A}"/>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DD33D61D-EC39-4CB6-8237-1CFDB282188E}"/>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5D797C60-4031-474A-95CD-8B9C23EF136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81068</xdr:rowOff>
    </xdr:from>
    <xdr:to>
      <xdr:col>15</xdr:col>
      <xdr:colOff>187325</xdr:colOff>
      <xdr:row>31</xdr:row>
      <xdr:rowOff>11218</xdr:rowOff>
    </xdr:to>
    <xdr:sp macro="" textlink="">
      <xdr:nvSpPr>
        <xdr:cNvPr id="73" name="フローチャート: 判断 72">
          <a:extLst>
            <a:ext uri="{FF2B5EF4-FFF2-40B4-BE49-F238E27FC236}">
              <a16:creationId xmlns:a16="http://schemas.microsoft.com/office/drawing/2014/main" id="{578C8473-3A6E-459C-B6D9-028285E1F17F}"/>
            </a:ext>
          </a:extLst>
        </xdr:cNvPr>
        <xdr:cNvSpPr/>
      </xdr:nvSpPr>
      <xdr:spPr>
        <a:xfrm>
          <a:off x="3238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a:extLst>
            <a:ext uri="{FF2B5EF4-FFF2-40B4-BE49-F238E27FC236}">
              <a16:creationId xmlns:a16="http://schemas.microsoft.com/office/drawing/2014/main" id="{20932952-E0DE-4A1D-99C9-ED638C33D441}"/>
            </a:ext>
          </a:extLst>
        </xdr:cNvPr>
        <xdr:cNvSpPr/>
      </xdr:nvSpPr>
      <xdr:spPr>
        <a:xfrm>
          <a:off x="2476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a:extLst>
            <a:ext uri="{FF2B5EF4-FFF2-40B4-BE49-F238E27FC236}">
              <a16:creationId xmlns:a16="http://schemas.microsoft.com/office/drawing/2014/main" id="{18C50A38-C9D6-48D8-9111-03F06289458F}"/>
            </a:ext>
          </a:extLst>
        </xdr:cNvPr>
        <xdr:cNvSpPr/>
      </xdr:nvSpPr>
      <xdr:spPr>
        <a:xfrm>
          <a:off x="1714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207E343-4730-4E7B-984D-4D2F041AD3D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53FE1C-0687-466E-B7FF-555014A968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72F4654-BEA2-4B2D-860C-07DFD4D66F5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D0D0504-B1F2-456D-AE61-5E28F33DA39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48C283-1FDD-4A7D-A41C-9A84FE2F86F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56092</xdr:rowOff>
    </xdr:from>
    <xdr:to>
      <xdr:col>23</xdr:col>
      <xdr:colOff>136525</xdr:colOff>
      <xdr:row>33</xdr:row>
      <xdr:rowOff>157691</xdr:rowOff>
    </xdr:to>
    <xdr:sp macro="" textlink="">
      <xdr:nvSpPr>
        <xdr:cNvPr id="81" name="楕円 80">
          <a:extLst>
            <a:ext uri="{FF2B5EF4-FFF2-40B4-BE49-F238E27FC236}">
              <a16:creationId xmlns:a16="http://schemas.microsoft.com/office/drawing/2014/main" id="{EA351C84-27D2-425A-86CF-F455543C80B4}"/>
            </a:ext>
          </a:extLst>
        </xdr:cNvPr>
        <xdr:cNvSpPr/>
      </xdr:nvSpPr>
      <xdr:spPr>
        <a:xfrm>
          <a:off x="47117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34519</xdr:rowOff>
    </xdr:from>
    <xdr:ext cx="405111" cy="259045"/>
    <xdr:sp macro="" textlink="">
      <xdr:nvSpPr>
        <xdr:cNvPr id="82" name="有形固定資産減価償却率該当値テキスト">
          <a:extLst>
            <a:ext uri="{FF2B5EF4-FFF2-40B4-BE49-F238E27FC236}">
              <a16:creationId xmlns:a16="http://schemas.microsoft.com/office/drawing/2014/main" id="{6413DD1F-E841-4F58-86A3-F5E21F4DC802}"/>
            </a:ext>
          </a:extLst>
        </xdr:cNvPr>
        <xdr:cNvSpPr txBox="1"/>
      </xdr:nvSpPr>
      <xdr:spPr>
        <a:xfrm>
          <a:off x="4813300" y="646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9313</xdr:rowOff>
    </xdr:from>
    <xdr:to>
      <xdr:col>19</xdr:col>
      <xdr:colOff>187325</xdr:colOff>
      <xdr:row>33</xdr:row>
      <xdr:rowOff>110913</xdr:rowOff>
    </xdr:to>
    <xdr:sp macro="" textlink="">
      <xdr:nvSpPr>
        <xdr:cNvPr id="83" name="楕円 82">
          <a:extLst>
            <a:ext uri="{FF2B5EF4-FFF2-40B4-BE49-F238E27FC236}">
              <a16:creationId xmlns:a16="http://schemas.microsoft.com/office/drawing/2014/main" id="{5555874C-7F69-4669-82E2-075B9F703E0E}"/>
            </a:ext>
          </a:extLst>
        </xdr:cNvPr>
        <xdr:cNvSpPr/>
      </xdr:nvSpPr>
      <xdr:spPr>
        <a:xfrm>
          <a:off x="4000500" y="643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60113</xdr:rowOff>
    </xdr:from>
    <xdr:to>
      <xdr:col>23</xdr:col>
      <xdr:colOff>85725</xdr:colOff>
      <xdr:row>33</xdr:row>
      <xdr:rowOff>106892</xdr:rowOff>
    </xdr:to>
    <xdr:cxnSp macro="">
      <xdr:nvCxnSpPr>
        <xdr:cNvPr id="84" name="直線コネクタ 83">
          <a:extLst>
            <a:ext uri="{FF2B5EF4-FFF2-40B4-BE49-F238E27FC236}">
              <a16:creationId xmlns:a16="http://schemas.microsoft.com/office/drawing/2014/main" id="{E169C70D-1448-4939-B1AF-975946184F7F}"/>
            </a:ext>
          </a:extLst>
        </xdr:cNvPr>
        <xdr:cNvCxnSpPr/>
      </xdr:nvCxnSpPr>
      <xdr:spPr>
        <a:xfrm>
          <a:off x="4051300" y="648948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148378</xdr:rowOff>
    </xdr:from>
    <xdr:to>
      <xdr:col>15</xdr:col>
      <xdr:colOff>187325</xdr:colOff>
      <xdr:row>33</xdr:row>
      <xdr:rowOff>78529</xdr:rowOff>
    </xdr:to>
    <xdr:sp macro="" textlink="">
      <xdr:nvSpPr>
        <xdr:cNvPr id="85" name="楕円 84">
          <a:extLst>
            <a:ext uri="{FF2B5EF4-FFF2-40B4-BE49-F238E27FC236}">
              <a16:creationId xmlns:a16="http://schemas.microsoft.com/office/drawing/2014/main" id="{749C31D2-07E8-4C06-9DBB-BE492A69C9CF}"/>
            </a:ext>
          </a:extLst>
        </xdr:cNvPr>
        <xdr:cNvSpPr/>
      </xdr:nvSpPr>
      <xdr:spPr>
        <a:xfrm>
          <a:off x="3238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27728</xdr:rowOff>
    </xdr:from>
    <xdr:to>
      <xdr:col>19</xdr:col>
      <xdr:colOff>136525</xdr:colOff>
      <xdr:row>33</xdr:row>
      <xdr:rowOff>60113</xdr:rowOff>
    </xdr:to>
    <xdr:cxnSp macro="">
      <xdr:nvCxnSpPr>
        <xdr:cNvPr id="86" name="直線コネクタ 85">
          <a:extLst>
            <a:ext uri="{FF2B5EF4-FFF2-40B4-BE49-F238E27FC236}">
              <a16:creationId xmlns:a16="http://schemas.microsoft.com/office/drawing/2014/main" id="{DE0255EC-0FB3-4DA4-A3FB-97EAD19B2B16}"/>
            </a:ext>
          </a:extLst>
        </xdr:cNvPr>
        <xdr:cNvCxnSpPr/>
      </xdr:nvCxnSpPr>
      <xdr:spPr>
        <a:xfrm>
          <a:off x="3289300" y="64571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112395</xdr:rowOff>
    </xdr:from>
    <xdr:to>
      <xdr:col>11</xdr:col>
      <xdr:colOff>187325</xdr:colOff>
      <xdr:row>33</xdr:row>
      <xdr:rowOff>42545</xdr:rowOff>
    </xdr:to>
    <xdr:sp macro="" textlink="">
      <xdr:nvSpPr>
        <xdr:cNvPr id="87" name="楕円 86">
          <a:extLst>
            <a:ext uri="{FF2B5EF4-FFF2-40B4-BE49-F238E27FC236}">
              <a16:creationId xmlns:a16="http://schemas.microsoft.com/office/drawing/2014/main" id="{8F6D4099-2C27-40FB-830A-0109946F1EEB}"/>
            </a:ext>
          </a:extLst>
        </xdr:cNvPr>
        <xdr:cNvSpPr/>
      </xdr:nvSpPr>
      <xdr:spPr>
        <a:xfrm>
          <a:off x="2476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163195</xdr:rowOff>
    </xdr:from>
    <xdr:to>
      <xdr:col>15</xdr:col>
      <xdr:colOff>136525</xdr:colOff>
      <xdr:row>33</xdr:row>
      <xdr:rowOff>27728</xdr:rowOff>
    </xdr:to>
    <xdr:cxnSp macro="">
      <xdr:nvCxnSpPr>
        <xdr:cNvPr id="88" name="直線コネクタ 87">
          <a:extLst>
            <a:ext uri="{FF2B5EF4-FFF2-40B4-BE49-F238E27FC236}">
              <a16:creationId xmlns:a16="http://schemas.microsoft.com/office/drawing/2014/main" id="{26A0F498-5184-4173-AA74-EF84E7A55E7A}"/>
            </a:ext>
          </a:extLst>
        </xdr:cNvPr>
        <xdr:cNvCxnSpPr/>
      </xdr:nvCxnSpPr>
      <xdr:spPr>
        <a:xfrm>
          <a:off x="2527300" y="642112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89" name="n_1aveValue有形固定資産減価償却率">
          <a:extLst>
            <a:ext uri="{FF2B5EF4-FFF2-40B4-BE49-F238E27FC236}">
              <a16:creationId xmlns:a16="http://schemas.microsoft.com/office/drawing/2014/main" id="{F41502E1-DF2F-44E7-8633-DA9C2B5E868F}"/>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0" name="n_2aveValue有形固定資産減価償却率">
          <a:extLst>
            <a:ext uri="{FF2B5EF4-FFF2-40B4-BE49-F238E27FC236}">
              <a16:creationId xmlns:a16="http://schemas.microsoft.com/office/drawing/2014/main" id="{2A81A037-C82A-45AE-B044-FB9613D01BE8}"/>
            </a:ext>
          </a:extLst>
        </xdr:cNvPr>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1" name="n_3aveValue有形固定資産減価償却率">
          <a:extLst>
            <a:ext uri="{FF2B5EF4-FFF2-40B4-BE49-F238E27FC236}">
              <a16:creationId xmlns:a16="http://schemas.microsoft.com/office/drawing/2014/main" id="{A276AC3D-3B50-4635-B697-8D4632148EB5}"/>
            </a:ext>
          </a:extLst>
        </xdr:cNvPr>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91245</xdr:rowOff>
    </xdr:from>
    <xdr:ext cx="405111" cy="259045"/>
    <xdr:sp macro="" textlink="">
      <xdr:nvSpPr>
        <xdr:cNvPr id="92" name="n_4aveValue有形固定資産減価償却率">
          <a:extLst>
            <a:ext uri="{FF2B5EF4-FFF2-40B4-BE49-F238E27FC236}">
              <a16:creationId xmlns:a16="http://schemas.microsoft.com/office/drawing/2014/main" id="{7E3FC018-ABD4-4F45-983E-2EC5B4694B90}"/>
            </a:ext>
          </a:extLst>
        </xdr:cNvPr>
        <xdr:cNvSpPr txBox="1"/>
      </xdr:nvSpPr>
      <xdr:spPr>
        <a:xfrm>
          <a:off x="1562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102040</xdr:rowOff>
    </xdr:from>
    <xdr:ext cx="405111" cy="259045"/>
    <xdr:sp macro="" textlink="">
      <xdr:nvSpPr>
        <xdr:cNvPr id="93" name="n_1mainValue有形固定資産減価償却率">
          <a:extLst>
            <a:ext uri="{FF2B5EF4-FFF2-40B4-BE49-F238E27FC236}">
              <a16:creationId xmlns:a16="http://schemas.microsoft.com/office/drawing/2014/main" id="{0BE5615E-7F8D-4AF0-96EE-5F409FF6878B}"/>
            </a:ext>
          </a:extLst>
        </xdr:cNvPr>
        <xdr:cNvSpPr txBox="1"/>
      </xdr:nvSpPr>
      <xdr:spPr>
        <a:xfrm>
          <a:off x="3836044" y="653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69656</xdr:rowOff>
    </xdr:from>
    <xdr:ext cx="405111" cy="259045"/>
    <xdr:sp macro="" textlink="">
      <xdr:nvSpPr>
        <xdr:cNvPr id="94" name="n_2mainValue有形固定資産減価償却率">
          <a:extLst>
            <a:ext uri="{FF2B5EF4-FFF2-40B4-BE49-F238E27FC236}">
              <a16:creationId xmlns:a16="http://schemas.microsoft.com/office/drawing/2014/main" id="{1F2D8CCC-9A70-4B0B-B530-1A564129938D}"/>
            </a:ext>
          </a:extLst>
        </xdr:cNvPr>
        <xdr:cNvSpPr txBox="1"/>
      </xdr:nvSpPr>
      <xdr:spPr>
        <a:xfrm>
          <a:off x="3086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33672</xdr:rowOff>
    </xdr:from>
    <xdr:ext cx="405111" cy="259045"/>
    <xdr:sp macro="" textlink="">
      <xdr:nvSpPr>
        <xdr:cNvPr id="95" name="n_3mainValue有形固定資産減価償却率">
          <a:extLst>
            <a:ext uri="{FF2B5EF4-FFF2-40B4-BE49-F238E27FC236}">
              <a16:creationId xmlns:a16="http://schemas.microsoft.com/office/drawing/2014/main" id="{593D2B55-D03F-4532-9909-9C09D75A24DD}"/>
            </a:ext>
          </a:extLst>
        </xdr:cNvPr>
        <xdr:cNvSpPr txBox="1"/>
      </xdr:nvSpPr>
      <xdr:spPr>
        <a:xfrm>
          <a:off x="2324744" y="646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E4150BFA-E0FB-4836-998E-4EE7A31480C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DA5B356F-A35A-43D5-8119-D7EBF9D006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6A7F903-DCDD-4A41-BDBB-C91BC9F9DC8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503C8B9C-E6E6-4E0C-95BE-B2E1CC4918A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B2000BA-796B-4CA7-AD82-B7AC529996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77112C4-9833-4343-B95A-13FC4EAC4A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4F8BE5D-7A89-41C5-B874-52130DC8D00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F2E109B0-63B3-4C30-A24A-5777AD4B8AA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17A580B-050E-4878-896D-09F7D41CD58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33FAA75C-AB9E-4545-ABC3-007599D3296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E8B2CB96-500C-458D-8A47-C18FC83CB7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40DEF6A7-87FD-4568-81F0-B65213E566E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5CFCFA1C-4329-41F4-B6B9-5DB78622250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本市の債務償還比率は類似団体内順位が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団体中）であり、全国平均、県平均と比較しても債務残高が高いことが分かる。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一方で、指標は改善傾向にあることから、平成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年度に策定した福井市財政再建計画に基づく投資的経費の抑制や新規借入の抑制の効果が現れていることが見てとれる。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今後も継続して財政再建計画の取組を進めていく必要がある。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9E5FEA17-07F6-4150-8BE6-A1AE3F2747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EC060BE4-194B-4822-B67B-1537AADE835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359A6994-7E62-4E1E-A0F9-6B57CAF1FB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548241C-BA68-4CF4-BE52-A44485B7B6D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C7D111BC-9995-4F25-8804-70A9DC72ACF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CDCD9311-FED7-4E18-B926-287678F54A9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BD75CEF6-8688-4805-95BA-F96F083511E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C486442B-400C-4DF1-9348-E681BA205A0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A088A500-1983-476D-8B3C-4D8A9A81C62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A985D975-A3B3-4D11-B22F-A38E9F690FA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8626267B-F9A1-4698-B46D-5E6BE99ECDA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FDDE4D45-2113-41D9-9033-A71FBE63AD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324A0E-2BF4-4D5B-ADB3-5F22E61EBA1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C5F2E23A-1660-4F23-AAC2-ABC599B913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567FB2A-79E0-4B00-B6AB-A01740CF04C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4" name="直線コネクタ 123">
          <a:extLst>
            <a:ext uri="{FF2B5EF4-FFF2-40B4-BE49-F238E27FC236}">
              <a16:creationId xmlns:a16="http://schemas.microsoft.com/office/drawing/2014/main" id="{F6ADF2F0-CC7E-4163-8B2B-C18218671B12}"/>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5" name="債務償還比率最小値テキスト">
          <a:extLst>
            <a:ext uri="{FF2B5EF4-FFF2-40B4-BE49-F238E27FC236}">
              <a16:creationId xmlns:a16="http://schemas.microsoft.com/office/drawing/2014/main" id="{6A6CE545-44B0-4B49-9BD6-E4EFD30CC857}"/>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6" name="直線コネクタ 125">
          <a:extLst>
            <a:ext uri="{FF2B5EF4-FFF2-40B4-BE49-F238E27FC236}">
              <a16:creationId xmlns:a16="http://schemas.microsoft.com/office/drawing/2014/main" id="{1159AF6F-E4C9-42B7-9A10-74AFE390A9DC}"/>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A0684282-4A8C-4982-AC5A-E62685C4CF2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3BA36E9C-DECD-439D-8339-CA6DA7AE746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29" name="債務償還比率平均値テキスト">
          <a:extLst>
            <a:ext uri="{FF2B5EF4-FFF2-40B4-BE49-F238E27FC236}">
              <a16:creationId xmlns:a16="http://schemas.microsoft.com/office/drawing/2014/main" id="{9768E62F-C765-49A6-8F91-ECAA4DE5A2CD}"/>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0" name="フローチャート: 判断 129">
          <a:extLst>
            <a:ext uri="{FF2B5EF4-FFF2-40B4-BE49-F238E27FC236}">
              <a16:creationId xmlns:a16="http://schemas.microsoft.com/office/drawing/2014/main" id="{2D53A808-6253-440A-93FE-4C84A6843A61}"/>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1" name="フローチャート: 判断 130">
          <a:extLst>
            <a:ext uri="{FF2B5EF4-FFF2-40B4-BE49-F238E27FC236}">
              <a16:creationId xmlns:a16="http://schemas.microsoft.com/office/drawing/2014/main" id="{7D562139-0984-4373-8684-222757FF8B97}"/>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74831</xdr:rowOff>
    </xdr:from>
    <xdr:to>
      <xdr:col>68</xdr:col>
      <xdr:colOff>123825</xdr:colOff>
      <xdr:row>31</xdr:row>
      <xdr:rowOff>4981</xdr:rowOff>
    </xdr:to>
    <xdr:sp macro="" textlink="">
      <xdr:nvSpPr>
        <xdr:cNvPr id="132" name="フローチャート: 判断 131">
          <a:extLst>
            <a:ext uri="{FF2B5EF4-FFF2-40B4-BE49-F238E27FC236}">
              <a16:creationId xmlns:a16="http://schemas.microsoft.com/office/drawing/2014/main" id="{6601EE05-51A0-4ED4-B42D-60CCB7073A5A}"/>
            </a:ext>
          </a:extLst>
        </xdr:cNvPr>
        <xdr:cNvSpPr/>
      </xdr:nvSpPr>
      <xdr:spPr>
        <a:xfrm>
          <a:off x="13271500" y="59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3" name="フローチャート: 判断 132">
          <a:extLst>
            <a:ext uri="{FF2B5EF4-FFF2-40B4-BE49-F238E27FC236}">
              <a16:creationId xmlns:a16="http://schemas.microsoft.com/office/drawing/2014/main" id="{BF2AE6C1-76F3-4271-9FFF-41717E953965}"/>
            </a:ext>
          </a:extLst>
        </xdr:cNvPr>
        <xdr:cNvSpPr/>
      </xdr:nvSpPr>
      <xdr:spPr>
        <a:xfrm>
          <a:off x="12509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4" name="フローチャート: 判断 133">
          <a:extLst>
            <a:ext uri="{FF2B5EF4-FFF2-40B4-BE49-F238E27FC236}">
              <a16:creationId xmlns:a16="http://schemas.microsoft.com/office/drawing/2014/main" id="{55B2DFFA-56A6-4A9F-BD4D-59B11C0ED9E2}"/>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7DFAEBFA-36D8-449C-A691-52FCB50E61C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A92D423-DFFF-4D5A-AE48-34C0C7EEF4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48A3AE7-3171-4CC0-9395-0B62F44218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B5B8C0C-26B7-4B50-A641-04E3564348F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B4E5C17-AA4B-4E18-AD1C-979D58CB232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57630</xdr:rowOff>
    </xdr:from>
    <xdr:to>
      <xdr:col>76</xdr:col>
      <xdr:colOff>73025</xdr:colOff>
      <xdr:row>31</xdr:row>
      <xdr:rowOff>159230</xdr:rowOff>
    </xdr:to>
    <xdr:sp macro="" textlink="">
      <xdr:nvSpPr>
        <xdr:cNvPr id="140" name="楕円 139">
          <a:extLst>
            <a:ext uri="{FF2B5EF4-FFF2-40B4-BE49-F238E27FC236}">
              <a16:creationId xmlns:a16="http://schemas.microsoft.com/office/drawing/2014/main" id="{FDA0FC98-B945-4F28-9AE7-386AA8A8A322}"/>
            </a:ext>
          </a:extLst>
        </xdr:cNvPr>
        <xdr:cNvSpPr/>
      </xdr:nvSpPr>
      <xdr:spPr>
        <a:xfrm>
          <a:off x="14744700" y="61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36057</xdr:rowOff>
    </xdr:from>
    <xdr:ext cx="469744" cy="259045"/>
    <xdr:sp macro="" textlink="">
      <xdr:nvSpPr>
        <xdr:cNvPr id="141" name="債務償還比率該当値テキスト">
          <a:extLst>
            <a:ext uri="{FF2B5EF4-FFF2-40B4-BE49-F238E27FC236}">
              <a16:creationId xmlns:a16="http://schemas.microsoft.com/office/drawing/2014/main" id="{50DD2CE7-9497-4DCC-A2E1-D97532935B58}"/>
            </a:ext>
          </a:extLst>
        </xdr:cNvPr>
        <xdr:cNvSpPr txBox="1"/>
      </xdr:nvSpPr>
      <xdr:spPr>
        <a:xfrm>
          <a:off x="14846300" y="61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16919</xdr:rowOff>
    </xdr:from>
    <xdr:to>
      <xdr:col>72</xdr:col>
      <xdr:colOff>123825</xdr:colOff>
      <xdr:row>32</xdr:row>
      <xdr:rowOff>118519</xdr:rowOff>
    </xdr:to>
    <xdr:sp macro="" textlink="">
      <xdr:nvSpPr>
        <xdr:cNvPr id="142" name="楕円 141">
          <a:extLst>
            <a:ext uri="{FF2B5EF4-FFF2-40B4-BE49-F238E27FC236}">
              <a16:creationId xmlns:a16="http://schemas.microsoft.com/office/drawing/2014/main" id="{137C043A-B57B-425B-AEB7-656EB50629D6}"/>
            </a:ext>
          </a:extLst>
        </xdr:cNvPr>
        <xdr:cNvSpPr/>
      </xdr:nvSpPr>
      <xdr:spPr>
        <a:xfrm>
          <a:off x="14033500" y="62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108430</xdr:rowOff>
    </xdr:from>
    <xdr:to>
      <xdr:col>76</xdr:col>
      <xdr:colOff>22225</xdr:colOff>
      <xdr:row>32</xdr:row>
      <xdr:rowOff>67719</xdr:rowOff>
    </xdr:to>
    <xdr:cxnSp macro="">
      <xdr:nvCxnSpPr>
        <xdr:cNvPr id="143" name="直線コネクタ 142">
          <a:extLst>
            <a:ext uri="{FF2B5EF4-FFF2-40B4-BE49-F238E27FC236}">
              <a16:creationId xmlns:a16="http://schemas.microsoft.com/office/drawing/2014/main" id="{0D98D72E-D89F-45A5-9944-A7EC9BBA271C}"/>
            </a:ext>
          </a:extLst>
        </xdr:cNvPr>
        <xdr:cNvCxnSpPr/>
      </xdr:nvCxnSpPr>
      <xdr:spPr>
        <a:xfrm flipV="1">
          <a:off x="14084300" y="6194905"/>
          <a:ext cx="711200" cy="1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134944</xdr:rowOff>
    </xdr:from>
    <xdr:to>
      <xdr:col>68</xdr:col>
      <xdr:colOff>123825</xdr:colOff>
      <xdr:row>33</xdr:row>
      <xdr:rowOff>65094</xdr:rowOff>
    </xdr:to>
    <xdr:sp macro="" textlink="">
      <xdr:nvSpPr>
        <xdr:cNvPr id="144" name="楕円 143">
          <a:extLst>
            <a:ext uri="{FF2B5EF4-FFF2-40B4-BE49-F238E27FC236}">
              <a16:creationId xmlns:a16="http://schemas.microsoft.com/office/drawing/2014/main" id="{CFD6C997-3D71-4BE9-ACD8-98B66F7FBE97}"/>
            </a:ext>
          </a:extLst>
        </xdr:cNvPr>
        <xdr:cNvSpPr/>
      </xdr:nvSpPr>
      <xdr:spPr>
        <a:xfrm>
          <a:off x="13271500" y="63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67719</xdr:rowOff>
    </xdr:from>
    <xdr:to>
      <xdr:col>72</xdr:col>
      <xdr:colOff>73025</xdr:colOff>
      <xdr:row>33</xdr:row>
      <xdr:rowOff>14294</xdr:rowOff>
    </xdr:to>
    <xdr:cxnSp macro="">
      <xdr:nvCxnSpPr>
        <xdr:cNvPr id="145" name="直線コネクタ 144">
          <a:extLst>
            <a:ext uri="{FF2B5EF4-FFF2-40B4-BE49-F238E27FC236}">
              <a16:creationId xmlns:a16="http://schemas.microsoft.com/office/drawing/2014/main" id="{2840AB1E-AFC0-482D-8012-DB76E6730520}"/>
            </a:ext>
          </a:extLst>
        </xdr:cNvPr>
        <xdr:cNvCxnSpPr/>
      </xdr:nvCxnSpPr>
      <xdr:spPr>
        <a:xfrm flipV="1">
          <a:off x="13322300" y="6325644"/>
          <a:ext cx="762000" cy="1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54772</xdr:rowOff>
    </xdr:from>
    <xdr:to>
      <xdr:col>64</xdr:col>
      <xdr:colOff>123825</xdr:colOff>
      <xdr:row>33</xdr:row>
      <xdr:rowOff>156372</xdr:rowOff>
    </xdr:to>
    <xdr:sp macro="" textlink="">
      <xdr:nvSpPr>
        <xdr:cNvPr id="146" name="楕円 145">
          <a:extLst>
            <a:ext uri="{FF2B5EF4-FFF2-40B4-BE49-F238E27FC236}">
              <a16:creationId xmlns:a16="http://schemas.microsoft.com/office/drawing/2014/main" id="{0C865CBA-834F-43D9-8B9A-4C418DD492C0}"/>
            </a:ext>
          </a:extLst>
        </xdr:cNvPr>
        <xdr:cNvSpPr/>
      </xdr:nvSpPr>
      <xdr:spPr>
        <a:xfrm>
          <a:off x="12509500" y="64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14294</xdr:rowOff>
    </xdr:from>
    <xdr:to>
      <xdr:col>68</xdr:col>
      <xdr:colOff>73025</xdr:colOff>
      <xdr:row>33</xdr:row>
      <xdr:rowOff>105573</xdr:rowOff>
    </xdr:to>
    <xdr:cxnSp macro="">
      <xdr:nvCxnSpPr>
        <xdr:cNvPr id="147" name="直線コネクタ 146">
          <a:extLst>
            <a:ext uri="{FF2B5EF4-FFF2-40B4-BE49-F238E27FC236}">
              <a16:creationId xmlns:a16="http://schemas.microsoft.com/office/drawing/2014/main" id="{0E93CE77-5161-4363-8B87-BA0EB6EF793B}"/>
            </a:ext>
          </a:extLst>
        </xdr:cNvPr>
        <xdr:cNvCxnSpPr/>
      </xdr:nvCxnSpPr>
      <xdr:spPr>
        <a:xfrm flipV="1">
          <a:off x="12560300" y="6443669"/>
          <a:ext cx="7620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53333</xdr:rowOff>
    </xdr:from>
    <xdr:to>
      <xdr:col>60</xdr:col>
      <xdr:colOff>123825</xdr:colOff>
      <xdr:row>33</xdr:row>
      <xdr:rowOff>154933</xdr:rowOff>
    </xdr:to>
    <xdr:sp macro="" textlink="">
      <xdr:nvSpPr>
        <xdr:cNvPr id="148" name="楕円 147">
          <a:extLst>
            <a:ext uri="{FF2B5EF4-FFF2-40B4-BE49-F238E27FC236}">
              <a16:creationId xmlns:a16="http://schemas.microsoft.com/office/drawing/2014/main" id="{299A5C82-C798-4DAE-B98F-AA892AC27864}"/>
            </a:ext>
          </a:extLst>
        </xdr:cNvPr>
        <xdr:cNvSpPr/>
      </xdr:nvSpPr>
      <xdr:spPr>
        <a:xfrm>
          <a:off x="11747500" y="648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104133</xdr:rowOff>
    </xdr:from>
    <xdr:to>
      <xdr:col>64</xdr:col>
      <xdr:colOff>73025</xdr:colOff>
      <xdr:row>33</xdr:row>
      <xdr:rowOff>105573</xdr:rowOff>
    </xdr:to>
    <xdr:cxnSp macro="">
      <xdr:nvCxnSpPr>
        <xdr:cNvPr id="149" name="直線コネクタ 148">
          <a:extLst>
            <a:ext uri="{FF2B5EF4-FFF2-40B4-BE49-F238E27FC236}">
              <a16:creationId xmlns:a16="http://schemas.microsoft.com/office/drawing/2014/main" id="{C92FECA5-E320-4244-8070-C93EB9EF2532}"/>
            </a:ext>
          </a:extLst>
        </xdr:cNvPr>
        <xdr:cNvCxnSpPr/>
      </xdr:nvCxnSpPr>
      <xdr:spPr>
        <a:xfrm>
          <a:off x="11798300" y="6533508"/>
          <a:ext cx="762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0" name="n_1aveValue債務償還比率">
          <a:extLst>
            <a:ext uri="{FF2B5EF4-FFF2-40B4-BE49-F238E27FC236}">
              <a16:creationId xmlns:a16="http://schemas.microsoft.com/office/drawing/2014/main" id="{43A826C0-9501-4249-9CE3-2A87510157A5}"/>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21508</xdr:rowOff>
    </xdr:from>
    <xdr:ext cx="469744" cy="259045"/>
    <xdr:sp macro="" textlink="">
      <xdr:nvSpPr>
        <xdr:cNvPr id="151" name="n_2aveValue債務償還比率">
          <a:extLst>
            <a:ext uri="{FF2B5EF4-FFF2-40B4-BE49-F238E27FC236}">
              <a16:creationId xmlns:a16="http://schemas.microsoft.com/office/drawing/2014/main" id="{9306E86C-D443-47EB-9B90-0F859AE00A52}"/>
            </a:ext>
          </a:extLst>
        </xdr:cNvPr>
        <xdr:cNvSpPr txBox="1"/>
      </xdr:nvSpPr>
      <xdr:spPr>
        <a:xfrm>
          <a:off x="13087427" y="57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2" name="n_3aveValue債務償還比率">
          <a:extLst>
            <a:ext uri="{FF2B5EF4-FFF2-40B4-BE49-F238E27FC236}">
              <a16:creationId xmlns:a16="http://schemas.microsoft.com/office/drawing/2014/main" id="{B6C81A5B-7298-4576-93C7-DB5767CD19A9}"/>
            </a:ext>
          </a:extLst>
        </xdr:cNvPr>
        <xdr:cNvSpPr txBox="1"/>
      </xdr:nvSpPr>
      <xdr:spPr>
        <a:xfrm>
          <a:off x="12325427"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3" name="n_4aveValue債務償還比率">
          <a:extLst>
            <a:ext uri="{FF2B5EF4-FFF2-40B4-BE49-F238E27FC236}">
              <a16:creationId xmlns:a16="http://schemas.microsoft.com/office/drawing/2014/main" id="{A73E2C16-1D18-4110-8BEF-0A6FB608A52E}"/>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109646</xdr:rowOff>
    </xdr:from>
    <xdr:ext cx="469744" cy="259045"/>
    <xdr:sp macro="" textlink="">
      <xdr:nvSpPr>
        <xdr:cNvPr id="154" name="n_1mainValue債務償還比率">
          <a:extLst>
            <a:ext uri="{FF2B5EF4-FFF2-40B4-BE49-F238E27FC236}">
              <a16:creationId xmlns:a16="http://schemas.microsoft.com/office/drawing/2014/main" id="{5F4DC430-3C26-4D4D-9146-9BEA1B07EB9E}"/>
            </a:ext>
          </a:extLst>
        </xdr:cNvPr>
        <xdr:cNvSpPr txBox="1"/>
      </xdr:nvSpPr>
      <xdr:spPr>
        <a:xfrm>
          <a:off x="13836727" y="63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56221</xdr:rowOff>
    </xdr:from>
    <xdr:ext cx="469744" cy="259045"/>
    <xdr:sp macro="" textlink="">
      <xdr:nvSpPr>
        <xdr:cNvPr id="155" name="n_2mainValue債務償還比率">
          <a:extLst>
            <a:ext uri="{FF2B5EF4-FFF2-40B4-BE49-F238E27FC236}">
              <a16:creationId xmlns:a16="http://schemas.microsoft.com/office/drawing/2014/main" id="{03B54283-A6EA-4121-88FB-E8BC6BA3016F}"/>
            </a:ext>
          </a:extLst>
        </xdr:cNvPr>
        <xdr:cNvSpPr txBox="1"/>
      </xdr:nvSpPr>
      <xdr:spPr>
        <a:xfrm>
          <a:off x="13087427" y="648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147500</xdr:rowOff>
    </xdr:from>
    <xdr:ext cx="560923" cy="259045"/>
    <xdr:sp macro="" textlink="">
      <xdr:nvSpPr>
        <xdr:cNvPr id="156" name="n_3mainValue債務償還比率">
          <a:extLst>
            <a:ext uri="{FF2B5EF4-FFF2-40B4-BE49-F238E27FC236}">
              <a16:creationId xmlns:a16="http://schemas.microsoft.com/office/drawing/2014/main" id="{0242DAC4-9BFF-4A69-B23C-12A464A3CCC1}"/>
            </a:ext>
          </a:extLst>
        </xdr:cNvPr>
        <xdr:cNvSpPr txBox="1"/>
      </xdr:nvSpPr>
      <xdr:spPr>
        <a:xfrm>
          <a:off x="12279838" y="6576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146060</xdr:rowOff>
    </xdr:from>
    <xdr:ext cx="560923" cy="259045"/>
    <xdr:sp macro="" textlink="">
      <xdr:nvSpPr>
        <xdr:cNvPr id="157" name="n_4mainValue債務償還比率">
          <a:extLst>
            <a:ext uri="{FF2B5EF4-FFF2-40B4-BE49-F238E27FC236}">
              <a16:creationId xmlns:a16="http://schemas.microsoft.com/office/drawing/2014/main" id="{F8AABDD4-727E-4607-8A36-871262E7DB66}"/>
            </a:ext>
          </a:extLst>
        </xdr:cNvPr>
        <xdr:cNvSpPr txBox="1"/>
      </xdr:nvSpPr>
      <xdr:spPr>
        <a:xfrm>
          <a:off x="11517838" y="65754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892F2017-0316-4E94-B9B0-4033A8977D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87D5194C-1287-4363-B8F9-A7F2D959DA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23ADED63-3D3B-4ABA-8607-EAF5907C50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1D3EC16E-F33B-4B76-A6EA-15FE669FBA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A6B4FF4E-FA1E-4059-9259-FF805EF6926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83BA20A6-640D-4375-B0ED-9435150FBF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B77E2A-4207-4209-8B1E-0993837A3D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1CE038-DF3D-473D-AC92-0020BC7095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4280FD-A83E-4038-9E5C-D5D4BD4289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DAA9A8-6A29-4717-9006-F0C70BE293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C3279B8-B8E9-45E7-87A6-F0B69C9A79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EB4129-2AD4-4DA0-817C-01492D9E55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3C6EC9-AA04-4467-BF25-06F5D1A027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2729C5C-D13E-4C6F-AB69-4E0029E694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4335C4-CD96-4E0D-A47B-B294425688A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FAE715-0057-49E9-8588-357D04C877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4BC4C6-74A0-46EF-A376-8CED064BA89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AB6594-AED6-439A-9431-4FF72BBD92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77F9B8-3F13-4677-81AF-11F1742CBA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990AD8-59A5-4296-82AB-33AC7242E7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B9D794-FE23-4970-810D-AA7A2B6B04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7AE8ABC-7591-45DF-B119-0C93220918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DE2F32-0DD7-4787-ABD5-5A5B3D3481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F23E35-0A66-4914-8252-8C575E3415D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0F9A54-07AE-4637-BA0F-326D0445B0E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683F46A-AB6C-48BD-BBBA-15C5087FB2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F41455-CA95-4118-B708-9962069EB5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E3A175-BBEE-47B6-964B-D98580B0A81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7EC51F6-ADF0-4C41-B76D-C5294B6BCF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4BE5EE-5EAA-40F1-803D-5DD999DF6E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4CC6B33-0BA2-4BE1-AFEE-6211B1B88F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AF0DC2-4C05-4A13-B381-26CC653AB2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B2F3C9-4DAD-453F-8387-E08F8E2239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6EEE723-116B-45C1-93A5-D891C9D3F4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8EDAE5-49B2-418D-A0EB-6FD98F2C725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962D4B1-DC0E-4569-A89D-6369C3D7B01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D86DB79-7E80-4AB4-A068-C383A81B29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219E54-4953-42C9-9154-B328E52D42F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9CE80E-ADF8-433C-BE4C-F1EBA179618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5B8193-BA1B-4FAE-B772-D8D6A73AD2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9B34421-3168-4299-A99B-D0A01A239C8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9382A09-A084-4A43-87EE-E9FE3CB8ED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FB2A63D-657E-41AC-B502-4B694B27D2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160ACA-DE86-406D-BE46-E09A0332BD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031E55B-5709-4623-9860-9B5604B7E72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67F6AB0-640E-4DAA-9CD7-DB752056DB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1FE26A3-00B6-4467-8CFC-D3C4932F3B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DB379A-87CF-44AD-8271-ABBEC4A3EC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BE7860-39B5-4DF2-A1BC-3E1CA3EB4F6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4F8C32-034D-4268-9A71-DA03BF4112B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00B98FA-41D2-4747-9D28-5E0891BBB32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B88E59E-EB3F-478B-87CE-59EDC24252B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6A1B57F-0CB2-4A93-B2AF-56DE9C73ECC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04F687-5090-480D-AF85-C4BE0ED97AD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9EC2B6A-EA1C-4C31-BF97-2D8189D09E2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213A4CD-8CA4-40FD-AA7B-F3A706C8AEF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E8C8AD-E097-4695-86CC-F8E0550494D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74BBE6E-C37A-4440-87FD-054C56DD229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C0E4B5-6C54-4FE1-B8EA-F36D7B123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5A2E2FE-F40E-4DDA-A235-DF1BABF584E1}"/>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1EDFFFF-5A97-4975-A649-23438BD7C0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CBB4A299-613C-409D-8F60-18CD9B2D60C4}"/>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57F1B30E-6B9A-495A-8F4C-14F7D1F58967}"/>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6576A368-E342-4BBA-934F-F4EA4752B58E}"/>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15BFFC7B-637E-40F0-89CE-D8CF9B1692DB}"/>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8ADBDBC-655A-48BF-8E10-8B5B970EE8B8}"/>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C3BB39AE-7AA0-4B57-8CBF-CD9B1629466C}"/>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D8292D49-F675-47E8-9E32-8D5DA8DFED23}"/>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5FA186CE-C9BE-444F-9E6B-CD3D28C93FEE}"/>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a:extLst>
            <a:ext uri="{FF2B5EF4-FFF2-40B4-BE49-F238E27FC236}">
              <a16:creationId xmlns:a16="http://schemas.microsoft.com/office/drawing/2014/main" id="{2A69D622-353B-4F10-94D1-E6D746C1690E}"/>
            </a:ext>
          </a:extLst>
        </xdr:cNvPr>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D7165EE8-D2B7-4377-856A-B623C8C1AF13}"/>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a:extLst>
            <a:ext uri="{FF2B5EF4-FFF2-40B4-BE49-F238E27FC236}">
              <a16:creationId xmlns:a16="http://schemas.microsoft.com/office/drawing/2014/main" id="{3464F137-7BAF-40AA-8FA2-FE4F8808CEF5}"/>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2D5D988-EE49-476F-8104-3CFF04A2D7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98D58D-AB29-4F44-9EB5-A3D720C702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5D5877-4211-42C7-88FD-307547B7D75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4B424A9-2D54-4789-9A03-31D4CE5F2F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508246-32E8-440A-B2D6-B40E1034C16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3" name="楕円 72">
          <a:extLst>
            <a:ext uri="{FF2B5EF4-FFF2-40B4-BE49-F238E27FC236}">
              <a16:creationId xmlns:a16="http://schemas.microsoft.com/office/drawing/2014/main" id="{593329EF-385E-4BFB-BE76-F372D081EDDB}"/>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4" name="【道路】&#10;有形固定資産減価償却率該当値テキスト">
          <a:extLst>
            <a:ext uri="{FF2B5EF4-FFF2-40B4-BE49-F238E27FC236}">
              <a16:creationId xmlns:a16="http://schemas.microsoft.com/office/drawing/2014/main" id="{C8AEB1E5-B71F-4B56-8DD0-D70B1CF9EC08}"/>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5" name="楕円 74">
          <a:extLst>
            <a:ext uri="{FF2B5EF4-FFF2-40B4-BE49-F238E27FC236}">
              <a16:creationId xmlns:a16="http://schemas.microsoft.com/office/drawing/2014/main" id="{4C48C6FA-486A-4992-945A-E4217217D831}"/>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76200</xdr:rowOff>
    </xdr:to>
    <xdr:cxnSp macro="">
      <xdr:nvCxnSpPr>
        <xdr:cNvPr id="76" name="直線コネクタ 75">
          <a:extLst>
            <a:ext uri="{FF2B5EF4-FFF2-40B4-BE49-F238E27FC236}">
              <a16:creationId xmlns:a16="http://schemas.microsoft.com/office/drawing/2014/main" id="{C8925293-B9DE-439C-9515-3D885C42B537}"/>
            </a:ext>
          </a:extLst>
        </xdr:cNvPr>
        <xdr:cNvCxnSpPr/>
      </xdr:nvCxnSpPr>
      <xdr:spPr>
        <a:xfrm>
          <a:off x="3797300" y="6739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7" name="楕円 76">
          <a:extLst>
            <a:ext uri="{FF2B5EF4-FFF2-40B4-BE49-F238E27FC236}">
              <a16:creationId xmlns:a16="http://schemas.microsoft.com/office/drawing/2014/main" id="{E2093B81-A42C-43DB-B0AF-EA0068811775}"/>
            </a:ext>
          </a:extLst>
        </xdr:cNvPr>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53340</xdr:rowOff>
    </xdr:to>
    <xdr:cxnSp macro="">
      <xdr:nvCxnSpPr>
        <xdr:cNvPr id="78" name="直線コネクタ 77">
          <a:extLst>
            <a:ext uri="{FF2B5EF4-FFF2-40B4-BE49-F238E27FC236}">
              <a16:creationId xmlns:a16="http://schemas.microsoft.com/office/drawing/2014/main" id="{0C4C38CC-3288-4EF2-882F-8188CD0BF043}"/>
            </a:ext>
          </a:extLst>
        </xdr:cNvPr>
        <xdr:cNvCxnSpPr/>
      </xdr:nvCxnSpPr>
      <xdr:spPr>
        <a:xfrm>
          <a:off x="2908300" y="67036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114935</xdr:rowOff>
    </xdr:from>
    <xdr:to>
      <xdr:col>10</xdr:col>
      <xdr:colOff>165100</xdr:colOff>
      <xdr:row>39</xdr:row>
      <xdr:rowOff>45085</xdr:rowOff>
    </xdr:to>
    <xdr:sp macro="" textlink="">
      <xdr:nvSpPr>
        <xdr:cNvPr id="79" name="楕円 78">
          <a:extLst>
            <a:ext uri="{FF2B5EF4-FFF2-40B4-BE49-F238E27FC236}">
              <a16:creationId xmlns:a16="http://schemas.microsoft.com/office/drawing/2014/main" id="{195301B1-1818-42DE-93E1-A9CB88F25A5E}"/>
            </a:ext>
          </a:extLst>
        </xdr:cNvPr>
        <xdr:cNvSpPr/>
      </xdr:nvSpPr>
      <xdr:spPr>
        <a:xfrm>
          <a:off x="1968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165735</xdr:rowOff>
    </xdr:from>
    <xdr:to>
      <xdr:col>15</xdr:col>
      <xdr:colOff>50800</xdr:colOff>
      <xdr:row>39</xdr:row>
      <xdr:rowOff>17145</xdr:rowOff>
    </xdr:to>
    <xdr:cxnSp macro="">
      <xdr:nvCxnSpPr>
        <xdr:cNvPr id="80" name="直線コネクタ 79">
          <a:extLst>
            <a:ext uri="{FF2B5EF4-FFF2-40B4-BE49-F238E27FC236}">
              <a16:creationId xmlns:a16="http://schemas.microsoft.com/office/drawing/2014/main" id="{FC670B45-2560-4837-9F32-43CDB0D7A9E6}"/>
            </a:ext>
          </a:extLst>
        </xdr:cNvPr>
        <xdr:cNvCxnSpPr/>
      </xdr:nvCxnSpPr>
      <xdr:spPr>
        <a:xfrm>
          <a:off x="2019300" y="66808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1" name="n_1aveValue【道路】&#10;有形固定資産減価償却率">
          <a:extLst>
            <a:ext uri="{FF2B5EF4-FFF2-40B4-BE49-F238E27FC236}">
              <a16:creationId xmlns:a16="http://schemas.microsoft.com/office/drawing/2014/main" id="{9A432CBD-85EE-4B89-A217-863025044419}"/>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61612</xdr:rowOff>
    </xdr:from>
    <xdr:ext cx="405111" cy="259045"/>
    <xdr:sp macro="" textlink="">
      <xdr:nvSpPr>
        <xdr:cNvPr id="82" name="n_2aveValue【道路】&#10;有形固定資産減価償却率">
          <a:extLst>
            <a:ext uri="{FF2B5EF4-FFF2-40B4-BE49-F238E27FC236}">
              <a16:creationId xmlns:a16="http://schemas.microsoft.com/office/drawing/2014/main" id="{861D5FA6-56B8-475E-92CA-BECE92A59A19}"/>
            </a:ext>
          </a:extLst>
        </xdr:cNvPr>
        <xdr:cNvSpPr txBox="1"/>
      </xdr:nvSpPr>
      <xdr:spPr>
        <a:xfrm>
          <a:off x="2705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a:extLst>
            <a:ext uri="{FF2B5EF4-FFF2-40B4-BE49-F238E27FC236}">
              <a16:creationId xmlns:a16="http://schemas.microsoft.com/office/drawing/2014/main" id="{7E07C3C1-58E9-40DC-BF19-29EC8A97F06F}"/>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84" name="n_4aveValue【道路】&#10;有形固定資産減価償却率">
          <a:extLst>
            <a:ext uri="{FF2B5EF4-FFF2-40B4-BE49-F238E27FC236}">
              <a16:creationId xmlns:a16="http://schemas.microsoft.com/office/drawing/2014/main" id="{757A5CBE-751E-4784-8AA0-020BC16F9D2C}"/>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5" name="n_1mainValue【道路】&#10;有形固定資産減価償却率">
          <a:extLst>
            <a:ext uri="{FF2B5EF4-FFF2-40B4-BE49-F238E27FC236}">
              <a16:creationId xmlns:a16="http://schemas.microsoft.com/office/drawing/2014/main" id="{F48F08C9-B6F2-43FE-84B2-4B7B3D254353}"/>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86" name="n_2mainValue【道路】&#10;有形固定資産減価償却率">
          <a:extLst>
            <a:ext uri="{FF2B5EF4-FFF2-40B4-BE49-F238E27FC236}">
              <a16:creationId xmlns:a16="http://schemas.microsoft.com/office/drawing/2014/main" id="{9F42F79E-58D6-4ADF-988D-C7B5D8B27A8B}"/>
            </a:ext>
          </a:extLst>
        </xdr:cNvPr>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36212</xdr:rowOff>
    </xdr:from>
    <xdr:ext cx="405111" cy="259045"/>
    <xdr:sp macro="" textlink="">
      <xdr:nvSpPr>
        <xdr:cNvPr id="87" name="n_3mainValue【道路】&#10;有形固定資産減価償却率">
          <a:extLst>
            <a:ext uri="{FF2B5EF4-FFF2-40B4-BE49-F238E27FC236}">
              <a16:creationId xmlns:a16="http://schemas.microsoft.com/office/drawing/2014/main" id="{43301952-5756-4A97-81CD-654B2E928061}"/>
            </a:ext>
          </a:extLst>
        </xdr:cNvPr>
        <xdr:cNvSpPr txBox="1"/>
      </xdr:nvSpPr>
      <xdr:spPr>
        <a:xfrm>
          <a:off x="1816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5986A79E-5358-49C5-825D-B0E7650C27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727C3B39-538B-46DC-ACE7-FC50DC8380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C2C3F089-983A-4CA4-B0FE-CBE3498ED3A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364978B-0CCF-4684-BB64-97C4A43FA7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57FA2D6B-5F3F-4E5A-B272-041C339CF5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5B401CA-7F22-47FD-8A14-847646A911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C6805E4-8733-4B3B-B15B-1A113213BD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1B6DCA27-C71D-423C-A526-7BFB7146957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24C027C4-9293-4AB5-80AF-59380B80DFE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C7663E0-AF1C-471F-A191-D7B5ADC3CA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88E43E9A-66B4-46B9-8B6B-6752AAB02DA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50BF1C2F-20E5-4242-8947-EEDD0BB4E57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101671A4-BAD1-42A9-BE48-1E77F388E02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1" name="テキスト ボックス 100">
          <a:extLst>
            <a:ext uri="{FF2B5EF4-FFF2-40B4-BE49-F238E27FC236}">
              <a16:creationId xmlns:a16="http://schemas.microsoft.com/office/drawing/2014/main" id="{13ED06B3-E5EF-4299-AE9A-B188C39A128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834D8E3E-26F8-4FDE-9C38-CAF64B5537A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3" name="テキスト ボックス 102">
          <a:extLst>
            <a:ext uri="{FF2B5EF4-FFF2-40B4-BE49-F238E27FC236}">
              <a16:creationId xmlns:a16="http://schemas.microsoft.com/office/drawing/2014/main" id="{B37A444D-CE46-451D-80E3-3FE334DEA8AB}"/>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FDE88C31-E184-48AC-8249-757CC286683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5" name="テキスト ボックス 104">
          <a:extLst>
            <a:ext uri="{FF2B5EF4-FFF2-40B4-BE49-F238E27FC236}">
              <a16:creationId xmlns:a16="http://schemas.microsoft.com/office/drawing/2014/main" id="{0081A04D-3B8A-4D81-B7B6-7AC2B8FBF57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8E06FE31-ECCA-4897-A3CE-05CFE4E5C2C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96BA3EDA-630F-4917-9B5B-6DE1D9C0723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0AE4C5B6-E6B1-4211-9E84-1CB6086CDEA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a:extLst>
            <a:ext uri="{FF2B5EF4-FFF2-40B4-BE49-F238E27FC236}">
              <a16:creationId xmlns:a16="http://schemas.microsoft.com/office/drawing/2014/main" id="{C5604659-9E2D-48F2-98BC-DB817D710C57}"/>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749007B-1E73-4BF7-B761-053EC8CFAC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5ED0812C-2C45-4452-B9A4-E5505C63EE2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D1A3AD28-5F7D-46C5-B440-CD41DB34F0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3" name="直線コネクタ 112">
          <a:extLst>
            <a:ext uri="{FF2B5EF4-FFF2-40B4-BE49-F238E27FC236}">
              <a16:creationId xmlns:a16="http://schemas.microsoft.com/office/drawing/2014/main" id="{B49DD7D7-48B1-4DF2-A672-9A181AC5A91C}"/>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4" name="【道路】&#10;一人当たり延長最小値テキスト">
          <a:extLst>
            <a:ext uri="{FF2B5EF4-FFF2-40B4-BE49-F238E27FC236}">
              <a16:creationId xmlns:a16="http://schemas.microsoft.com/office/drawing/2014/main" id="{A192627E-1D6C-4A44-B7F6-60A08CF142AA}"/>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5" name="直線コネクタ 114">
          <a:extLst>
            <a:ext uri="{FF2B5EF4-FFF2-40B4-BE49-F238E27FC236}">
              <a16:creationId xmlns:a16="http://schemas.microsoft.com/office/drawing/2014/main" id="{FD548D9D-7A9F-4A97-85EF-B08C7AF4B405}"/>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6" name="【道路】&#10;一人当たり延長最大値テキスト">
          <a:extLst>
            <a:ext uri="{FF2B5EF4-FFF2-40B4-BE49-F238E27FC236}">
              <a16:creationId xmlns:a16="http://schemas.microsoft.com/office/drawing/2014/main" id="{CF06178D-96C0-4FB3-AE4E-433110E0CDA5}"/>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7" name="直線コネクタ 116">
          <a:extLst>
            <a:ext uri="{FF2B5EF4-FFF2-40B4-BE49-F238E27FC236}">
              <a16:creationId xmlns:a16="http://schemas.microsoft.com/office/drawing/2014/main" id="{6ECCDD38-4F43-4DB6-81D5-5EF021FA0112}"/>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18" name="【道路】&#10;一人当たり延長平均値テキスト">
          <a:extLst>
            <a:ext uri="{FF2B5EF4-FFF2-40B4-BE49-F238E27FC236}">
              <a16:creationId xmlns:a16="http://schemas.microsoft.com/office/drawing/2014/main" id="{3DE320E6-D88C-4C45-9861-50BB0C9B4B9D}"/>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9" name="フローチャート: 判断 118">
          <a:extLst>
            <a:ext uri="{FF2B5EF4-FFF2-40B4-BE49-F238E27FC236}">
              <a16:creationId xmlns:a16="http://schemas.microsoft.com/office/drawing/2014/main" id="{66C6CAF1-2706-4AF7-BE5F-14DA8030E416}"/>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0" name="フローチャート: 判断 119">
          <a:extLst>
            <a:ext uri="{FF2B5EF4-FFF2-40B4-BE49-F238E27FC236}">
              <a16:creationId xmlns:a16="http://schemas.microsoft.com/office/drawing/2014/main" id="{AC1362AD-B65A-4709-920E-A07BDDCDD8BB}"/>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15929</xdr:rowOff>
    </xdr:from>
    <xdr:to>
      <xdr:col>46</xdr:col>
      <xdr:colOff>38100</xdr:colOff>
      <xdr:row>38</xdr:row>
      <xdr:rowOff>117529</xdr:rowOff>
    </xdr:to>
    <xdr:sp macro="" textlink="">
      <xdr:nvSpPr>
        <xdr:cNvPr id="121" name="フローチャート: 判断 120">
          <a:extLst>
            <a:ext uri="{FF2B5EF4-FFF2-40B4-BE49-F238E27FC236}">
              <a16:creationId xmlns:a16="http://schemas.microsoft.com/office/drawing/2014/main" id="{738E36D9-8E5B-4875-A38C-307541F51F73}"/>
            </a:ext>
          </a:extLst>
        </xdr:cNvPr>
        <xdr:cNvSpPr/>
      </xdr:nvSpPr>
      <xdr:spPr>
        <a:xfrm>
          <a:off x="8699500" y="653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2" name="フローチャート: 判断 121">
          <a:extLst>
            <a:ext uri="{FF2B5EF4-FFF2-40B4-BE49-F238E27FC236}">
              <a16:creationId xmlns:a16="http://schemas.microsoft.com/office/drawing/2014/main" id="{A38473B7-7072-4BF1-AC54-9D3245093707}"/>
            </a:ext>
          </a:extLst>
        </xdr:cNvPr>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3" name="フローチャート: 判断 122">
          <a:extLst>
            <a:ext uri="{FF2B5EF4-FFF2-40B4-BE49-F238E27FC236}">
              <a16:creationId xmlns:a16="http://schemas.microsoft.com/office/drawing/2014/main" id="{498B531D-1CE3-461F-A6BF-B87CB74ED8C2}"/>
            </a:ext>
          </a:extLst>
        </xdr:cNvPr>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2709003-76E9-45BF-8856-A35A8CB08E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894727-F642-4EFC-9E78-63F933C34DE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A510C44-BE16-487B-A98F-8A98928BDB6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B24762-E493-4BE1-A205-B9900E1750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791B1CE-2E06-42B2-A7C9-140DCE499D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153743</xdr:rowOff>
    </xdr:from>
    <xdr:to>
      <xdr:col>55</xdr:col>
      <xdr:colOff>50800</xdr:colOff>
      <xdr:row>36</xdr:row>
      <xdr:rowOff>83893</xdr:rowOff>
    </xdr:to>
    <xdr:sp macro="" textlink="">
      <xdr:nvSpPr>
        <xdr:cNvPr id="129" name="楕円 128">
          <a:extLst>
            <a:ext uri="{FF2B5EF4-FFF2-40B4-BE49-F238E27FC236}">
              <a16:creationId xmlns:a16="http://schemas.microsoft.com/office/drawing/2014/main" id="{5957A860-8509-472D-9DED-F67C90451DEF}"/>
            </a:ext>
          </a:extLst>
        </xdr:cNvPr>
        <xdr:cNvSpPr/>
      </xdr:nvSpPr>
      <xdr:spPr>
        <a:xfrm>
          <a:off x="10426700" y="61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5170</xdr:rowOff>
    </xdr:from>
    <xdr:ext cx="469744" cy="259045"/>
    <xdr:sp macro="" textlink="">
      <xdr:nvSpPr>
        <xdr:cNvPr id="130" name="【道路】&#10;一人当たり延長該当値テキスト">
          <a:extLst>
            <a:ext uri="{FF2B5EF4-FFF2-40B4-BE49-F238E27FC236}">
              <a16:creationId xmlns:a16="http://schemas.microsoft.com/office/drawing/2014/main" id="{C8B007C7-7554-496C-8884-6D10EF7E0F32}"/>
            </a:ext>
          </a:extLst>
        </xdr:cNvPr>
        <xdr:cNvSpPr txBox="1"/>
      </xdr:nvSpPr>
      <xdr:spPr>
        <a:xfrm>
          <a:off x="10515600" y="600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168003</xdr:rowOff>
    </xdr:from>
    <xdr:to>
      <xdr:col>50</xdr:col>
      <xdr:colOff>165100</xdr:colOff>
      <xdr:row>36</xdr:row>
      <xdr:rowOff>98153</xdr:rowOff>
    </xdr:to>
    <xdr:sp macro="" textlink="">
      <xdr:nvSpPr>
        <xdr:cNvPr id="131" name="楕円 130">
          <a:extLst>
            <a:ext uri="{FF2B5EF4-FFF2-40B4-BE49-F238E27FC236}">
              <a16:creationId xmlns:a16="http://schemas.microsoft.com/office/drawing/2014/main" id="{1699157A-EC1A-42EC-8F81-901F9644DD3B}"/>
            </a:ext>
          </a:extLst>
        </xdr:cNvPr>
        <xdr:cNvSpPr/>
      </xdr:nvSpPr>
      <xdr:spPr>
        <a:xfrm>
          <a:off x="9588500" y="616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33093</xdr:rowOff>
    </xdr:from>
    <xdr:to>
      <xdr:col>55</xdr:col>
      <xdr:colOff>0</xdr:colOff>
      <xdr:row>36</xdr:row>
      <xdr:rowOff>47353</xdr:rowOff>
    </xdr:to>
    <xdr:cxnSp macro="">
      <xdr:nvCxnSpPr>
        <xdr:cNvPr id="132" name="直線コネクタ 131">
          <a:extLst>
            <a:ext uri="{FF2B5EF4-FFF2-40B4-BE49-F238E27FC236}">
              <a16:creationId xmlns:a16="http://schemas.microsoft.com/office/drawing/2014/main" id="{637C5501-3B4E-45DB-8B0F-DE9407ACA28E}"/>
            </a:ext>
          </a:extLst>
        </xdr:cNvPr>
        <xdr:cNvCxnSpPr/>
      </xdr:nvCxnSpPr>
      <xdr:spPr>
        <a:xfrm flipV="1">
          <a:off x="9639300" y="6205293"/>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51961</xdr:rowOff>
    </xdr:from>
    <xdr:to>
      <xdr:col>46</xdr:col>
      <xdr:colOff>38100</xdr:colOff>
      <xdr:row>36</xdr:row>
      <xdr:rowOff>153561</xdr:rowOff>
    </xdr:to>
    <xdr:sp macro="" textlink="">
      <xdr:nvSpPr>
        <xdr:cNvPr id="133" name="楕円 132">
          <a:extLst>
            <a:ext uri="{FF2B5EF4-FFF2-40B4-BE49-F238E27FC236}">
              <a16:creationId xmlns:a16="http://schemas.microsoft.com/office/drawing/2014/main" id="{B91D04DC-E463-4B0F-9D0A-C15468A93D23}"/>
            </a:ext>
          </a:extLst>
        </xdr:cNvPr>
        <xdr:cNvSpPr/>
      </xdr:nvSpPr>
      <xdr:spPr>
        <a:xfrm>
          <a:off x="8699500" y="62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47353</xdr:rowOff>
    </xdr:from>
    <xdr:to>
      <xdr:col>50</xdr:col>
      <xdr:colOff>114300</xdr:colOff>
      <xdr:row>36</xdr:row>
      <xdr:rowOff>102761</xdr:rowOff>
    </xdr:to>
    <xdr:cxnSp macro="">
      <xdr:nvCxnSpPr>
        <xdr:cNvPr id="134" name="直線コネクタ 133">
          <a:extLst>
            <a:ext uri="{FF2B5EF4-FFF2-40B4-BE49-F238E27FC236}">
              <a16:creationId xmlns:a16="http://schemas.microsoft.com/office/drawing/2014/main" id="{84DC35A1-61D3-49EB-8E35-403C411EE9D4}"/>
            </a:ext>
          </a:extLst>
        </xdr:cNvPr>
        <xdr:cNvCxnSpPr/>
      </xdr:nvCxnSpPr>
      <xdr:spPr>
        <a:xfrm flipV="1">
          <a:off x="8750300" y="6219553"/>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56424</xdr:rowOff>
    </xdr:from>
    <xdr:to>
      <xdr:col>41</xdr:col>
      <xdr:colOff>101600</xdr:colOff>
      <xdr:row>36</xdr:row>
      <xdr:rowOff>158024</xdr:rowOff>
    </xdr:to>
    <xdr:sp macro="" textlink="">
      <xdr:nvSpPr>
        <xdr:cNvPr id="135" name="楕円 134">
          <a:extLst>
            <a:ext uri="{FF2B5EF4-FFF2-40B4-BE49-F238E27FC236}">
              <a16:creationId xmlns:a16="http://schemas.microsoft.com/office/drawing/2014/main" id="{098CD8BB-D285-44ED-A3EC-53B01A20C817}"/>
            </a:ext>
          </a:extLst>
        </xdr:cNvPr>
        <xdr:cNvSpPr/>
      </xdr:nvSpPr>
      <xdr:spPr>
        <a:xfrm>
          <a:off x="7810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102761</xdr:rowOff>
    </xdr:from>
    <xdr:to>
      <xdr:col>45</xdr:col>
      <xdr:colOff>177800</xdr:colOff>
      <xdr:row>36</xdr:row>
      <xdr:rowOff>107224</xdr:rowOff>
    </xdr:to>
    <xdr:cxnSp macro="">
      <xdr:nvCxnSpPr>
        <xdr:cNvPr id="136" name="直線コネクタ 135">
          <a:extLst>
            <a:ext uri="{FF2B5EF4-FFF2-40B4-BE49-F238E27FC236}">
              <a16:creationId xmlns:a16="http://schemas.microsoft.com/office/drawing/2014/main" id="{E42019B0-8D79-47B7-B847-F1B68AE56FC9}"/>
            </a:ext>
          </a:extLst>
        </xdr:cNvPr>
        <xdr:cNvCxnSpPr/>
      </xdr:nvCxnSpPr>
      <xdr:spPr>
        <a:xfrm flipV="1">
          <a:off x="7861300" y="6274961"/>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37" name="n_1aveValue【道路】&#10;一人当たり延長">
          <a:extLst>
            <a:ext uri="{FF2B5EF4-FFF2-40B4-BE49-F238E27FC236}">
              <a16:creationId xmlns:a16="http://schemas.microsoft.com/office/drawing/2014/main" id="{43561238-2E21-4571-8C9B-B31EFDC6B04C}"/>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108656</xdr:rowOff>
    </xdr:from>
    <xdr:ext cx="469744" cy="259045"/>
    <xdr:sp macro="" textlink="">
      <xdr:nvSpPr>
        <xdr:cNvPr id="138" name="n_2aveValue【道路】&#10;一人当たり延長">
          <a:extLst>
            <a:ext uri="{FF2B5EF4-FFF2-40B4-BE49-F238E27FC236}">
              <a16:creationId xmlns:a16="http://schemas.microsoft.com/office/drawing/2014/main" id="{FC90417E-C597-4941-92D8-1B777AE740B4}"/>
            </a:ext>
          </a:extLst>
        </xdr:cNvPr>
        <xdr:cNvSpPr txBox="1"/>
      </xdr:nvSpPr>
      <xdr:spPr>
        <a:xfrm>
          <a:off x="8515427" y="66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147410</xdr:rowOff>
    </xdr:from>
    <xdr:ext cx="469744" cy="259045"/>
    <xdr:sp macro="" textlink="">
      <xdr:nvSpPr>
        <xdr:cNvPr id="139" name="n_3aveValue【道路】&#10;一人当たり延長">
          <a:extLst>
            <a:ext uri="{FF2B5EF4-FFF2-40B4-BE49-F238E27FC236}">
              <a16:creationId xmlns:a16="http://schemas.microsoft.com/office/drawing/2014/main" id="{514B09D2-4693-4B16-8EBE-2D0F4653E0D3}"/>
            </a:ext>
          </a:extLst>
        </xdr:cNvPr>
        <xdr:cNvSpPr txBox="1"/>
      </xdr:nvSpPr>
      <xdr:spPr>
        <a:xfrm>
          <a:off x="7626427" y="666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0" name="n_4aveValue【道路】&#10;一人当たり延長">
          <a:extLst>
            <a:ext uri="{FF2B5EF4-FFF2-40B4-BE49-F238E27FC236}">
              <a16:creationId xmlns:a16="http://schemas.microsoft.com/office/drawing/2014/main" id="{B87BCA3A-F336-4106-9293-ED14E12AB0CE}"/>
            </a:ext>
          </a:extLst>
        </xdr:cNvPr>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114680</xdr:rowOff>
    </xdr:from>
    <xdr:ext cx="469744" cy="259045"/>
    <xdr:sp macro="" textlink="">
      <xdr:nvSpPr>
        <xdr:cNvPr id="141" name="n_1mainValue【道路】&#10;一人当たり延長">
          <a:extLst>
            <a:ext uri="{FF2B5EF4-FFF2-40B4-BE49-F238E27FC236}">
              <a16:creationId xmlns:a16="http://schemas.microsoft.com/office/drawing/2014/main" id="{B7B4D925-E4F8-4E85-950C-C6F9476B53AB}"/>
            </a:ext>
          </a:extLst>
        </xdr:cNvPr>
        <xdr:cNvSpPr txBox="1"/>
      </xdr:nvSpPr>
      <xdr:spPr>
        <a:xfrm>
          <a:off x="9391727" y="594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170088</xdr:rowOff>
    </xdr:from>
    <xdr:ext cx="469744" cy="259045"/>
    <xdr:sp macro="" textlink="">
      <xdr:nvSpPr>
        <xdr:cNvPr id="142" name="n_2mainValue【道路】&#10;一人当たり延長">
          <a:extLst>
            <a:ext uri="{FF2B5EF4-FFF2-40B4-BE49-F238E27FC236}">
              <a16:creationId xmlns:a16="http://schemas.microsoft.com/office/drawing/2014/main" id="{9913675E-1926-4859-B718-11248332E366}"/>
            </a:ext>
          </a:extLst>
        </xdr:cNvPr>
        <xdr:cNvSpPr txBox="1"/>
      </xdr:nvSpPr>
      <xdr:spPr>
        <a:xfrm>
          <a:off x="8515427" y="599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3101</xdr:rowOff>
    </xdr:from>
    <xdr:ext cx="469744" cy="259045"/>
    <xdr:sp macro="" textlink="">
      <xdr:nvSpPr>
        <xdr:cNvPr id="143" name="n_3mainValue【道路】&#10;一人当たり延長">
          <a:extLst>
            <a:ext uri="{FF2B5EF4-FFF2-40B4-BE49-F238E27FC236}">
              <a16:creationId xmlns:a16="http://schemas.microsoft.com/office/drawing/2014/main" id="{9E85A63C-116A-4496-B0A8-5040BCB69EDE}"/>
            </a:ext>
          </a:extLst>
        </xdr:cNvPr>
        <xdr:cNvSpPr txBox="1"/>
      </xdr:nvSpPr>
      <xdr:spPr>
        <a:xfrm>
          <a:off x="7626427" y="60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7DFB195-550D-4080-8F84-4ADB3F9752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9C65F1A1-0E13-4FD8-BA4B-C2BD5A1B3A3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5804E6AD-8D34-4273-AED0-26DACCE5776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70EBC277-0369-46AD-AFFA-92210FF12F5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B9BCCCB2-3F9F-4003-91CF-081A0D216AE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D1E3F373-257B-4DDD-B89E-5EC08257EE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8D2F1447-0595-4472-A91F-86D75AC75E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825A8A0B-E09F-4EB1-808D-AB1503C82F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8C4D037D-9826-45E2-994B-E93F999C6C4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8E12542A-49D2-4EE1-8696-77379E301C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4132CFFF-3DFB-4BE2-830A-F83E7904FF6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D0CF3BFA-E287-4A8A-B264-C69F66ADD9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F163BAF4-D1B3-4338-9CE3-DE22CCB8FE9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61C21B48-B671-4E7F-9462-5F47D8F678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E55C7DFF-A23D-44FF-859F-F067E9C293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F6DF63C8-CDE3-409C-878C-071A5C2B4D7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9E14B52A-B7C1-4F46-99C1-A26A1E1AA3E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1785E534-6F4A-49EC-990D-A602E0FD855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AAFA3C57-3DD0-4E73-A8B2-93ECA5B1EF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80B57DC4-8436-4361-B2D1-86902A6DD36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52127476-43A3-494F-9B11-13320B8423B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329F257C-FEA3-45C1-B816-CABF114DDA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7E9001FF-BF96-4CB6-B3D6-5D475C41DC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AF81FA8D-E0E8-44EA-8112-511F851F9C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7150CE2-0824-4001-879B-6DF9F8471D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69" name="直線コネクタ 168">
          <a:extLst>
            <a:ext uri="{FF2B5EF4-FFF2-40B4-BE49-F238E27FC236}">
              <a16:creationId xmlns:a16="http://schemas.microsoft.com/office/drawing/2014/main" id="{036B7845-8904-4B49-B180-7B3ADBD80E44}"/>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97EF4CC7-B1E6-4563-8422-F5272DEC55F5}"/>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1" name="直線コネクタ 170">
          <a:extLst>
            <a:ext uri="{FF2B5EF4-FFF2-40B4-BE49-F238E27FC236}">
              <a16:creationId xmlns:a16="http://schemas.microsoft.com/office/drawing/2014/main" id="{50A7C579-9399-4293-8F6D-1AA891552DDE}"/>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D6B19207-677E-420D-BAEB-EC31123915C1}"/>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3" name="直線コネクタ 172">
          <a:extLst>
            <a:ext uri="{FF2B5EF4-FFF2-40B4-BE49-F238E27FC236}">
              <a16:creationId xmlns:a16="http://schemas.microsoft.com/office/drawing/2014/main" id="{A09394E8-6428-41F0-B19B-E5B336C8295D}"/>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F97BC376-AA4F-4E10-B8F7-0D20B5DE06AF}"/>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75" name="フローチャート: 判断 174">
          <a:extLst>
            <a:ext uri="{FF2B5EF4-FFF2-40B4-BE49-F238E27FC236}">
              <a16:creationId xmlns:a16="http://schemas.microsoft.com/office/drawing/2014/main" id="{E92729AE-11FC-497A-82B9-B3BAF5BAE13B}"/>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6" name="フローチャート: 判断 175">
          <a:extLst>
            <a:ext uri="{FF2B5EF4-FFF2-40B4-BE49-F238E27FC236}">
              <a16:creationId xmlns:a16="http://schemas.microsoft.com/office/drawing/2014/main" id="{AA1A3443-E341-400E-A202-DC68DCFEC5A1}"/>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77" name="フローチャート: 判断 176">
          <a:extLst>
            <a:ext uri="{FF2B5EF4-FFF2-40B4-BE49-F238E27FC236}">
              <a16:creationId xmlns:a16="http://schemas.microsoft.com/office/drawing/2014/main" id="{30336D86-02C6-4B4A-884A-1F26BB010C29}"/>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78" name="フローチャート: 判断 177">
          <a:extLst>
            <a:ext uri="{FF2B5EF4-FFF2-40B4-BE49-F238E27FC236}">
              <a16:creationId xmlns:a16="http://schemas.microsoft.com/office/drawing/2014/main" id="{8F12E457-C65A-4900-9AC4-50EE25A690F4}"/>
            </a:ext>
          </a:extLst>
        </xdr:cNvPr>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79" name="フローチャート: 判断 178">
          <a:extLst>
            <a:ext uri="{FF2B5EF4-FFF2-40B4-BE49-F238E27FC236}">
              <a16:creationId xmlns:a16="http://schemas.microsoft.com/office/drawing/2014/main" id="{0ED417FB-139E-4EFA-8463-3B18C1850698}"/>
            </a:ext>
          </a:extLst>
        </xdr:cNvPr>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3431335-8B89-446A-A032-86EAE33508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BDD7C7E6-A94A-4831-A105-BE80C60772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FCB1547-D6A7-4008-B6F6-F0F2B704E60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3C2DEE-F7D7-49B6-88BC-61F34A77D5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0705476-B36D-4361-9535-0E90FB4178E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85" name="楕円 184">
          <a:extLst>
            <a:ext uri="{FF2B5EF4-FFF2-40B4-BE49-F238E27FC236}">
              <a16:creationId xmlns:a16="http://schemas.microsoft.com/office/drawing/2014/main" id="{51F7D779-2FD8-4389-96A9-B879842766E8}"/>
            </a:ext>
          </a:extLst>
        </xdr:cNvPr>
        <xdr:cNvSpPr/>
      </xdr:nvSpPr>
      <xdr:spPr>
        <a:xfrm>
          <a:off x="45847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AD8DA122-5F60-41C2-9010-D069461C3D5E}"/>
            </a:ext>
          </a:extLst>
        </xdr:cNvPr>
        <xdr:cNvSpPr txBox="1"/>
      </xdr:nvSpPr>
      <xdr:spPr>
        <a:xfrm>
          <a:off x="4673600"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87" name="楕円 186">
          <a:extLst>
            <a:ext uri="{FF2B5EF4-FFF2-40B4-BE49-F238E27FC236}">
              <a16:creationId xmlns:a16="http://schemas.microsoft.com/office/drawing/2014/main" id="{CEF11A1B-D359-4267-B77F-B1ECB9C239B9}"/>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117566</xdr:rowOff>
    </xdr:to>
    <xdr:cxnSp macro="">
      <xdr:nvCxnSpPr>
        <xdr:cNvPr id="188" name="直線コネクタ 187">
          <a:extLst>
            <a:ext uri="{FF2B5EF4-FFF2-40B4-BE49-F238E27FC236}">
              <a16:creationId xmlns:a16="http://schemas.microsoft.com/office/drawing/2014/main" id="{CAA00C80-1AA7-483A-BA48-30A06D61D9B9}"/>
            </a:ext>
          </a:extLst>
        </xdr:cNvPr>
        <xdr:cNvCxnSpPr/>
      </xdr:nvCxnSpPr>
      <xdr:spPr>
        <a:xfrm>
          <a:off x="3797300" y="1054499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89" name="楕円 188">
          <a:extLst>
            <a:ext uri="{FF2B5EF4-FFF2-40B4-BE49-F238E27FC236}">
              <a16:creationId xmlns:a16="http://schemas.microsoft.com/office/drawing/2014/main" id="{2C957B6B-0C60-4023-B269-32EF4065568A}"/>
            </a:ext>
          </a:extLst>
        </xdr:cNvPr>
        <xdr:cNvSpPr/>
      </xdr:nvSpPr>
      <xdr:spPr>
        <a:xfrm>
          <a:off x="2857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89807</xdr:rowOff>
    </xdr:to>
    <xdr:cxnSp macro="">
      <xdr:nvCxnSpPr>
        <xdr:cNvPr id="190" name="直線コネクタ 189">
          <a:extLst>
            <a:ext uri="{FF2B5EF4-FFF2-40B4-BE49-F238E27FC236}">
              <a16:creationId xmlns:a16="http://schemas.microsoft.com/office/drawing/2014/main" id="{7086FAB1-1F1D-4D1C-810F-C5B21F5F7324}"/>
            </a:ext>
          </a:extLst>
        </xdr:cNvPr>
        <xdr:cNvCxnSpPr/>
      </xdr:nvCxnSpPr>
      <xdr:spPr>
        <a:xfrm flipV="1">
          <a:off x="2908300" y="105449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4717</xdr:rowOff>
    </xdr:from>
    <xdr:to>
      <xdr:col>10</xdr:col>
      <xdr:colOff>165100</xdr:colOff>
      <xdr:row>61</xdr:row>
      <xdr:rowOff>106317</xdr:rowOff>
    </xdr:to>
    <xdr:sp macro="" textlink="">
      <xdr:nvSpPr>
        <xdr:cNvPr id="191" name="楕円 190">
          <a:extLst>
            <a:ext uri="{FF2B5EF4-FFF2-40B4-BE49-F238E27FC236}">
              <a16:creationId xmlns:a16="http://schemas.microsoft.com/office/drawing/2014/main" id="{B7C1A5ED-639B-4271-838B-939FB89746B5}"/>
            </a:ext>
          </a:extLst>
        </xdr:cNvPr>
        <xdr:cNvSpPr/>
      </xdr:nvSpPr>
      <xdr:spPr>
        <a:xfrm>
          <a:off x="1968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55517</xdr:rowOff>
    </xdr:from>
    <xdr:to>
      <xdr:col>15</xdr:col>
      <xdr:colOff>50800</xdr:colOff>
      <xdr:row>61</xdr:row>
      <xdr:rowOff>89807</xdr:rowOff>
    </xdr:to>
    <xdr:cxnSp macro="">
      <xdr:nvCxnSpPr>
        <xdr:cNvPr id="192" name="直線コネクタ 191">
          <a:extLst>
            <a:ext uri="{FF2B5EF4-FFF2-40B4-BE49-F238E27FC236}">
              <a16:creationId xmlns:a16="http://schemas.microsoft.com/office/drawing/2014/main" id="{371799F5-58EA-458B-A8AF-2141A97C6E0A}"/>
            </a:ext>
          </a:extLst>
        </xdr:cNvPr>
        <xdr:cNvCxnSpPr/>
      </xdr:nvCxnSpPr>
      <xdr:spPr>
        <a:xfrm>
          <a:off x="2019300" y="105139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38AA69C0-EB1A-4D1A-9174-BEE4BC1B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FD55868C-8972-447E-98D8-ABC62993C7F2}"/>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37E01545-59A7-4B00-A05D-45C9641B89F1}"/>
            </a:ext>
          </a:extLst>
        </xdr:cNvPr>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135D1C94-5D36-4A95-AF83-9345407ED472}"/>
            </a:ext>
          </a:extLst>
        </xdr:cNvPr>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F4F98431-A78B-467C-9D79-AB93EFF28A72}"/>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365412D2-7FBE-4530-8906-05580D6EEE53}"/>
            </a:ext>
          </a:extLst>
        </xdr:cNvPr>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97444</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66422B1D-E9F2-4488-9730-94854E5EE8DC}"/>
            </a:ext>
          </a:extLst>
        </xdr:cNvPr>
        <xdr:cNvSpPr txBox="1"/>
      </xdr:nvSpPr>
      <xdr:spPr>
        <a:xfrm>
          <a:off x="1816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11F23867-AAF4-437F-BAB2-7A2A0B3B34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DB87859D-C984-45C5-83E8-6DD00D79B4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32731C0-3C40-473F-B678-B13311ECF4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4A17EA58-ECD8-4141-AD6D-44ED533EDD9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87AA1E5D-CB7F-4185-AB93-DBAA4A1D82B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91D58102-FC66-4A3F-81C0-B994197AAF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40372620-5F78-43AE-BEC8-CA52F4A78B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153079D5-C025-4E39-B275-BEE3CC50EF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EFE69784-0B06-4328-8CCF-A0F6ED8927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2A9489F-21A7-4027-98BF-683B84338F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28266555-C373-45F9-AF9C-153D1431C61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0C0CCA26-864B-461D-9AA2-12D92A52257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3A48C437-D809-47C3-973D-A7EF66BF2F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3" name="テキスト ボックス 212">
          <a:extLst>
            <a:ext uri="{FF2B5EF4-FFF2-40B4-BE49-F238E27FC236}">
              <a16:creationId xmlns:a16="http://schemas.microsoft.com/office/drawing/2014/main" id="{51BF23D5-5EC0-4005-B7AE-E6DC3F1B1D9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9062FD14-1642-4EC0-9C0A-4DB62EAF6A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5" name="テキスト ボックス 214">
          <a:extLst>
            <a:ext uri="{FF2B5EF4-FFF2-40B4-BE49-F238E27FC236}">
              <a16:creationId xmlns:a16="http://schemas.microsoft.com/office/drawing/2014/main" id="{A1B64C1E-C084-43DD-BC0B-ED2442C0CE7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60569E1A-C109-4535-B752-90A40DFE83C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7" name="テキスト ボックス 216">
          <a:extLst>
            <a:ext uri="{FF2B5EF4-FFF2-40B4-BE49-F238E27FC236}">
              <a16:creationId xmlns:a16="http://schemas.microsoft.com/office/drawing/2014/main" id="{6437AB97-31BD-40F9-A910-FD08AAB70CB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FA0783BD-CE45-4023-860D-463EADB84A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9" name="テキスト ボックス 218">
          <a:extLst>
            <a:ext uri="{FF2B5EF4-FFF2-40B4-BE49-F238E27FC236}">
              <a16:creationId xmlns:a16="http://schemas.microsoft.com/office/drawing/2014/main" id="{A05A7B9A-3460-4653-B42E-191D875B063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BF7890DC-72C2-4DE4-974B-B84049F0DE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988A9CC5-514B-472C-9C3B-2B4DB0EC557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1D23489A-CCF0-4CA5-8DEC-E24B09091CB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23" name="直線コネクタ 222">
          <a:extLst>
            <a:ext uri="{FF2B5EF4-FFF2-40B4-BE49-F238E27FC236}">
              <a16:creationId xmlns:a16="http://schemas.microsoft.com/office/drawing/2014/main" id="{97A60E29-63EF-44BD-A559-323BB7F34E5A}"/>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B11B6C1D-44CE-405B-98B0-B16B184EE1DB}"/>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25" name="直線コネクタ 224">
          <a:extLst>
            <a:ext uri="{FF2B5EF4-FFF2-40B4-BE49-F238E27FC236}">
              <a16:creationId xmlns:a16="http://schemas.microsoft.com/office/drawing/2014/main" id="{42B4DBD9-849D-47A3-9EC0-2F95B148AA25}"/>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E2316F8F-C079-4224-8677-D3F7CAB193CA}"/>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27" name="直線コネクタ 226">
          <a:extLst>
            <a:ext uri="{FF2B5EF4-FFF2-40B4-BE49-F238E27FC236}">
              <a16:creationId xmlns:a16="http://schemas.microsoft.com/office/drawing/2014/main" id="{2B738690-7FA6-4E4E-8527-C0AC56FDED73}"/>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A21CDE84-4E2B-419D-83DB-9CA5E92A52E7}"/>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29" name="フローチャート: 判断 228">
          <a:extLst>
            <a:ext uri="{FF2B5EF4-FFF2-40B4-BE49-F238E27FC236}">
              <a16:creationId xmlns:a16="http://schemas.microsoft.com/office/drawing/2014/main" id="{BE8017CE-66E9-4750-80C5-1B51D53A17FF}"/>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0" name="フローチャート: 判断 229">
          <a:extLst>
            <a:ext uri="{FF2B5EF4-FFF2-40B4-BE49-F238E27FC236}">
              <a16:creationId xmlns:a16="http://schemas.microsoft.com/office/drawing/2014/main" id="{D4E7265A-3E6F-42CC-A871-9AD9FDC9ED97}"/>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63001</xdr:rowOff>
    </xdr:from>
    <xdr:to>
      <xdr:col>46</xdr:col>
      <xdr:colOff>38100</xdr:colOff>
      <xdr:row>62</xdr:row>
      <xdr:rowOff>164601</xdr:rowOff>
    </xdr:to>
    <xdr:sp macro="" textlink="">
      <xdr:nvSpPr>
        <xdr:cNvPr id="231" name="フローチャート: 判断 230">
          <a:extLst>
            <a:ext uri="{FF2B5EF4-FFF2-40B4-BE49-F238E27FC236}">
              <a16:creationId xmlns:a16="http://schemas.microsoft.com/office/drawing/2014/main" id="{22C32DF2-F8E4-44FA-9E33-983C84F9F0FD}"/>
            </a:ext>
          </a:extLst>
        </xdr:cNvPr>
        <xdr:cNvSpPr/>
      </xdr:nvSpPr>
      <xdr:spPr>
        <a:xfrm>
          <a:off x="8699500" y="10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32" name="フローチャート: 判断 231">
          <a:extLst>
            <a:ext uri="{FF2B5EF4-FFF2-40B4-BE49-F238E27FC236}">
              <a16:creationId xmlns:a16="http://schemas.microsoft.com/office/drawing/2014/main" id="{CED2B109-B68E-4D0A-A22D-05E50429DA58}"/>
            </a:ext>
          </a:extLst>
        </xdr:cNvPr>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33" name="フローチャート: 判断 232">
          <a:extLst>
            <a:ext uri="{FF2B5EF4-FFF2-40B4-BE49-F238E27FC236}">
              <a16:creationId xmlns:a16="http://schemas.microsoft.com/office/drawing/2014/main" id="{55AB198A-0985-4EF1-9C0C-27D13C91701A}"/>
            </a:ext>
          </a:extLst>
        </xdr:cNvPr>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31FFD34-832D-47AA-9709-01F44AC2EF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2BD299E7-C372-433E-8C6E-C5274C5BBB2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05807B7-1A33-411F-BFCE-5759471D616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24AC060-E6FF-41CB-9FB2-4086F97EBA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A0622CD-8FC3-42AA-A916-8CDE3B8DF8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9806</xdr:rowOff>
    </xdr:from>
    <xdr:to>
      <xdr:col>55</xdr:col>
      <xdr:colOff>50800</xdr:colOff>
      <xdr:row>62</xdr:row>
      <xdr:rowOff>111406</xdr:rowOff>
    </xdr:to>
    <xdr:sp macro="" textlink="">
      <xdr:nvSpPr>
        <xdr:cNvPr id="239" name="楕円 238">
          <a:extLst>
            <a:ext uri="{FF2B5EF4-FFF2-40B4-BE49-F238E27FC236}">
              <a16:creationId xmlns:a16="http://schemas.microsoft.com/office/drawing/2014/main" id="{527F9B68-FA1D-442A-B6EE-D7063B1019AB}"/>
            </a:ext>
          </a:extLst>
        </xdr:cNvPr>
        <xdr:cNvSpPr/>
      </xdr:nvSpPr>
      <xdr:spPr>
        <a:xfrm>
          <a:off x="10426700" y="106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159683</xdr:rowOff>
    </xdr:from>
    <xdr:ext cx="534377" cy="259045"/>
    <xdr:sp macro="" textlink="">
      <xdr:nvSpPr>
        <xdr:cNvPr id="240" name="【橋りょう・トンネル】&#10;一人当たり有形固定資産（償却資産）額該当値テキスト">
          <a:extLst>
            <a:ext uri="{FF2B5EF4-FFF2-40B4-BE49-F238E27FC236}">
              <a16:creationId xmlns:a16="http://schemas.microsoft.com/office/drawing/2014/main" id="{E28910F5-0437-41DC-8FD8-B0E49B515967}"/>
            </a:ext>
          </a:extLst>
        </xdr:cNvPr>
        <xdr:cNvSpPr txBox="1"/>
      </xdr:nvSpPr>
      <xdr:spPr>
        <a:xfrm>
          <a:off x="10515600" y="106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12278</xdr:rowOff>
    </xdr:from>
    <xdr:to>
      <xdr:col>50</xdr:col>
      <xdr:colOff>165100</xdr:colOff>
      <xdr:row>62</xdr:row>
      <xdr:rowOff>113878</xdr:rowOff>
    </xdr:to>
    <xdr:sp macro="" textlink="">
      <xdr:nvSpPr>
        <xdr:cNvPr id="241" name="楕円 240">
          <a:extLst>
            <a:ext uri="{FF2B5EF4-FFF2-40B4-BE49-F238E27FC236}">
              <a16:creationId xmlns:a16="http://schemas.microsoft.com/office/drawing/2014/main" id="{89E41030-65F6-4D7D-93A5-9F7E184D3B01}"/>
            </a:ext>
          </a:extLst>
        </xdr:cNvPr>
        <xdr:cNvSpPr/>
      </xdr:nvSpPr>
      <xdr:spPr>
        <a:xfrm>
          <a:off x="9588500" y="106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60606</xdr:rowOff>
    </xdr:from>
    <xdr:to>
      <xdr:col>55</xdr:col>
      <xdr:colOff>0</xdr:colOff>
      <xdr:row>62</xdr:row>
      <xdr:rowOff>63078</xdr:rowOff>
    </xdr:to>
    <xdr:cxnSp macro="">
      <xdr:nvCxnSpPr>
        <xdr:cNvPr id="242" name="直線コネクタ 241">
          <a:extLst>
            <a:ext uri="{FF2B5EF4-FFF2-40B4-BE49-F238E27FC236}">
              <a16:creationId xmlns:a16="http://schemas.microsoft.com/office/drawing/2014/main" id="{F0641590-B899-48A3-A36E-B6FC843AF3E4}"/>
            </a:ext>
          </a:extLst>
        </xdr:cNvPr>
        <xdr:cNvCxnSpPr/>
      </xdr:nvCxnSpPr>
      <xdr:spPr>
        <a:xfrm flipV="1">
          <a:off x="9639300" y="10690506"/>
          <a:ext cx="838200" cy="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61614</xdr:rowOff>
    </xdr:from>
    <xdr:to>
      <xdr:col>46</xdr:col>
      <xdr:colOff>38100</xdr:colOff>
      <xdr:row>62</xdr:row>
      <xdr:rowOff>163214</xdr:rowOff>
    </xdr:to>
    <xdr:sp macro="" textlink="">
      <xdr:nvSpPr>
        <xdr:cNvPr id="243" name="楕円 242">
          <a:extLst>
            <a:ext uri="{FF2B5EF4-FFF2-40B4-BE49-F238E27FC236}">
              <a16:creationId xmlns:a16="http://schemas.microsoft.com/office/drawing/2014/main" id="{73B37C75-AF94-4D03-8BD5-A18E22C7BABB}"/>
            </a:ext>
          </a:extLst>
        </xdr:cNvPr>
        <xdr:cNvSpPr/>
      </xdr:nvSpPr>
      <xdr:spPr>
        <a:xfrm>
          <a:off x="8699500" y="106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63078</xdr:rowOff>
    </xdr:from>
    <xdr:to>
      <xdr:col>50</xdr:col>
      <xdr:colOff>114300</xdr:colOff>
      <xdr:row>62</xdr:row>
      <xdr:rowOff>112414</xdr:rowOff>
    </xdr:to>
    <xdr:cxnSp macro="">
      <xdr:nvCxnSpPr>
        <xdr:cNvPr id="244" name="直線コネクタ 243">
          <a:extLst>
            <a:ext uri="{FF2B5EF4-FFF2-40B4-BE49-F238E27FC236}">
              <a16:creationId xmlns:a16="http://schemas.microsoft.com/office/drawing/2014/main" id="{0E69F353-A763-41DD-8B2B-2F36B7E102B3}"/>
            </a:ext>
          </a:extLst>
        </xdr:cNvPr>
        <xdr:cNvCxnSpPr/>
      </xdr:nvCxnSpPr>
      <xdr:spPr>
        <a:xfrm flipV="1">
          <a:off x="8750300" y="10692978"/>
          <a:ext cx="889000" cy="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62441</xdr:rowOff>
    </xdr:from>
    <xdr:to>
      <xdr:col>41</xdr:col>
      <xdr:colOff>101600</xdr:colOff>
      <xdr:row>62</xdr:row>
      <xdr:rowOff>164041</xdr:rowOff>
    </xdr:to>
    <xdr:sp macro="" textlink="">
      <xdr:nvSpPr>
        <xdr:cNvPr id="245" name="楕円 244">
          <a:extLst>
            <a:ext uri="{FF2B5EF4-FFF2-40B4-BE49-F238E27FC236}">
              <a16:creationId xmlns:a16="http://schemas.microsoft.com/office/drawing/2014/main" id="{5888EC3E-EBCD-4FAE-92B6-D39763DD9725}"/>
            </a:ext>
          </a:extLst>
        </xdr:cNvPr>
        <xdr:cNvSpPr/>
      </xdr:nvSpPr>
      <xdr:spPr>
        <a:xfrm>
          <a:off x="7810500" y="106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112414</xdr:rowOff>
    </xdr:from>
    <xdr:to>
      <xdr:col>45</xdr:col>
      <xdr:colOff>177800</xdr:colOff>
      <xdr:row>62</xdr:row>
      <xdr:rowOff>113241</xdr:rowOff>
    </xdr:to>
    <xdr:cxnSp macro="">
      <xdr:nvCxnSpPr>
        <xdr:cNvPr id="246" name="直線コネクタ 245">
          <a:extLst>
            <a:ext uri="{FF2B5EF4-FFF2-40B4-BE49-F238E27FC236}">
              <a16:creationId xmlns:a16="http://schemas.microsoft.com/office/drawing/2014/main" id="{35A4507A-5D94-4CEA-BE8B-2BB6C6033A47}"/>
            </a:ext>
          </a:extLst>
        </xdr:cNvPr>
        <xdr:cNvCxnSpPr/>
      </xdr:nvCxnSpPr>
      <xdr:spPr>
        <a:xfrm flipV="1">
          <a:off x="7861300" y="10742314"/>
          <a:ext cx="8890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47" name="n_1aveValue【橋りょう・トンネル】&#10;一人当たり有形固定資産（償却資産）額">
          <a:extLst>
            <a:ext uri="{FF2B5EF4-FFF2-40B4-BE49-F238E27FC236}">
              <a16:creationId xmlns:a16="http://schemas.microsoft.com/office/drawing/2014/main" id="{32AD6FAB-5E31-46D8-B652-04B0276057C3}"/>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155728</xdr:rowOff>
    </xdr:from>
    <xdr:ext cx="534377" cy="259045"/>
    <xdr:sp macro="" textlink="">
      <xdr:nvSpPr>
        <xdr:cNvPr id="248" name="n_2aveValue【橋りょう・トンネル】&#10;一人当たり有形固定資産（償却資産）額">
          <a:extLst>
            <a:ext uri="{FF2B5EF4-FFF2-40B4-BE49-F238E27FC236}">
              <a16:creationId xmlns:a16="http://schemas.microsoft.com/office/drawing/2014/main" id="{00CA28D1-8013-4A07-8D2F-74728261E7B8}"/>
            </a:ext>
          </a:extLst>
        </xdr:cNvPr>
        <xdr:cNvSpPr txBox="1"/>
      </xdr:nvSpPr>
      <xdr:spPr>
        <a:xfrm>
          <a:off x="8483111" y="1078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49" name="n_3aveValue【橋りょう・トンネル】&#10;一人当たり有形固定資産（償却資産）額">
          <a:extLst>
            <a:ext uri="{FF2B5EF4-FFF2-40B4-BE49-F238E27FC236}">
              <a16:creationId xmlns:a16="http://schemas.microsoft.com/office/drawing/2014/main" id="{BE8EFB42-5609-44B1-B9E1-27C996880132}"/>
            </a:ext>
          </a:extLst>
        </xdr:cNvPr>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50" name="n_4aveValue【橋りょう・トンネル】&#10;一人当たり有形固定資産（償却資産）額">
          <a:extLst>
            <a:ext uri="{FF2B5EF4-FFF2-40B4-BE49-F238E27FC236}">
              <a16:creationId xmlns:a16="http://schemas.microsoft.com/office/drawing/2014/main" id="{04D4FB04-1D49-42BA-BBCF-F342B3C440C0}"/>
            </a:ext>
          </a:extLst>
        </xdr:cNvPr>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105005</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84CF4B5C-3DD8-45A8-ABE6-0B9A91D9722A}"/>
            </a:ext>
          </a:extLst>
        </xdr:cNvPr>
        <xdr:cNvSpPr txBox="1"/>
      </xdr:nvSpPr>
      <xdr:spPr>
        <a:xfrm>
          <a:off x="9359411" y="1073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8291</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0784F583-7118-4B5E-96CF-C011FD9FE6DC}"/>
            </a:ext>
          </a:extLst>
        </xdr:cNvPr>
        <xdr:cNvSpPr txBox="1"/>
      </xdr:nvSpPr>
      <xdr:spPr>
        <a:xfrm>
          <a:off x="8483111" y="1046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155168</xdr:rowOff>
    </xdr:from>
    <xdr:ext cx="534377" cy="259045"/>
    <xdr:sp macro="" textlink="">
      <xdr:nvSpPr>
        <xdr:cNvPr id="253" name="n_3mainValue【橋りょう・トンネル】&#10;一人当たり有形固定資産（償却資産）額">
          <a:extLst>
            <a:ext uri="{FF2B5EF4-FFF2-40B4-BE49-F238E27FC236}">
              <a16:creationId xmlns:a16="http://schemas.microsoft.com/office/drawing/2014/main" id="{5FC81BD2-AB3C-479F-AAB1-C1484F7AD189}"/>
            </a:ext>
          </a:extLst>
        </xdr:cNvPr>
        <xdr:cNvSpPr txBox="1"/>
      </xdr:nvSpPr>
      <xdr:spPr>
        <a:xfrm>
          <a:off x="7594111" y="107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CDDD1D51-E1CD-402C-B3A0-38F8DDE809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1EAE0703-8122-4790-A71C-E224E7E307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CD141569-3D80-4E7A-A055-89103D8BA9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1B3D0C0D-C508-4ED1-9501-5B2ED04B33A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337239DF-0B02-48ED-8A0C-FB49B87F3E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71826C26-3570-4067-960A-21BBC16DB4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65127CC-4630-42EA-A646-0FBC0CE48FA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D76C701A-4C95-41A7-AD89-EF01230A95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C71E49CF-2DB6-4B32-8B07-8BA033068F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9FAAF433-6374-4617-A2B5-628048974B8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4" name="テキスト ボックス 263">
          <a:extLst>
            <a:ext uri="{FF2B5EF4-FFF2-40B4-BE49-F238E27FC236}">
              <a16:creationId xmlns:a16="http://schemas.microsoft.com/office/drawing/2014/main" id="{F5CDDE92-C7D2-4091-9A8C-53B01E31A029}"/>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a:extLst>
            <a:ext uri="{FF2B5EF4-FFF2-40B4-BE49-F238E27FC236}">
              <a16:creationId xmlns:a16="http://schemas.microsoft.com/office/drawing/2014/main" id="{5ABCCE40-77DD-4195-9AD3-A8169C0D8F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6" name="テキスト ボックス 265">
          <a:extLst>
            <a:ext uri="{FF2B5EF4-FFF2-40B4-BE49-F238E27FC236}">
              <a16:creationId xmlns:a16="http://schemas.microsoft.com/office/drawing/2014/main" id="{0AC03BB1-E946-4CC7-9A4C-E4C4590A10F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a:extLst>
            <a:ext uri="{FF2B5EF4-FFF2-40B4-BE49-F238E27FC236}">
              <a16:creationId xmlns:a16="http://schemas.microsoft.com/office/drawing/2014/main" id="{9A174643-54C3-47FC-8FC1-8D4F6517ED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a:extLst>
            <a:ext uri="{FF2B5EF4-FFF2-40B4-BE49-F238E27FC236}">
              <a16:creationId xmlns:a16="http://schemas.microsoft.com/office/drawing/2014/main" id="{A0D377B6-1323-4607-A166-7C0129D648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a:extLst>
            <a:ext uri="{FF2B5EF4-FFF2-40B4-BE49-F238E27FC236}">
              <a16:creationId xmlns:a16="http://schemas.microsoft.com/office/drawing/2014/main" id="{A50508C6-7D88-423F-8751-99E7E06E2E9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a:extLst>
            <a:ext uri="{FF2B5EF4-FFF2-40B4-BE49-F238E27FC236}">
              <a16:creationId xmlns:a16="http://schemas.microsoft.com/office/drawing/2014/main" id="{4CE973F1-3532-418B-ADDD-91F464F1B96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a:extLst>
            <a:ext uri="{FF2B5EF4-FFF2-40B4-BE49-F238E27FC236}">
              <a16:creationId xmlns:a16="http://schemas.microsoft.com/office/drawing/2014/main" id="{C863C1FA-7A4E-460D-B842-B6878FB166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a:extLst>
            <a:ext uri="{FF2B5EF4-FFF2-40B4-BE49-F238E27FC236}">
              <a16:creationId xmlns:a16="http://schemas.microsoft.com/office/drawing/2014/main" id="{EFA5BDBB-91AD-4118-BF27-7CCF819DC9B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a:extLst>
            <a:ext uri="{FF2B5EF4-FFF2-40B4-BE49-F238E27FC236}">
              <a16:creationId xmlns:a16="http://schemas.microsoft.com/office/drawing/2014/main" id="{A37F9848-C440-4BBE-B247-5A203BB8D5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a:extLst>
            <a:ext uri="{FF2B5EF4-FFF2-40B4-BE49-F238E27FC236}">
              <a16:creationId xmlns:a16="http://schemas.microsoft.com/office/drawing/2014/main" id="{6529FAFC-75D6-4B28-827A-F50252C539E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1581D283-DFE9-49C7-A635-423AA5AB4C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BA0E6D-F04E-496A-BB02-50121FBC3AF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E99B9EA2-4E94-4EB2-87B4-343F2CBA32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78" name="直線コネクタ 277">
          <a:extLst>
            <a:ext uri="{FF2B5EF4-FFF2-40B4-BE49-F238E27FC236}">
              <a16:creationId xmlns:a16="http://schemas.microsoft.com/office/drawing/2014/main" id="{10878B7E-759D-4DDC-9122-30109B28EA62}"/>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79" name="【公営住宅】&#10;有形固定資産減価償却率最小値テキスト">
          <a:extLst>
            <a:ext uri="{FF2B5EF4-FFF2-40B4-BE49-F238E27FC236}">
              <a16:creationId xmlns:a16="http://schemas.microsoft.com/office/drawing/2014/main" id="{BE1D61E3-BB13-4ED5-A3BE-56038A4F62D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80" name="直線コネクタ 279">
          <a:extLst>
            <a:ext uri="{FF2B5EF4-FFF2-40B4-BE49-F238E27FC236}">
              <a16:creationId xmlns:a16="http://schemas.microsoft.com/office/drawing/2014/main" id="{7CADE40D-A61B-4491-B173-08CF9BAD97A7}"/>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81" name="【公営住宅】&#10;有形固定資産減価償却率最大値テキスト">
          <a:extLst>
            <a:ext uri="{FF2B5EF4-FFF2-40B4-BE49-F238E27FC236}">
              <a16:creationId xmlns:a16="http://schemas.microsoft.com/office/drawing/2014/main" id="{590411FA-A0AE-4C95-8CA8-8DAB23656EF6}"/>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82" name="直線コネクタ 281">
          <a:extLst>
            <a:ext uri="{FF2B5EF4-FFF2-40B4-BE49-F238E27FC236}">
              <a16:creationId xmlns:a16="http://schemas.microsoft.com/office/drawing/2014/main" id="{8413C4F2-CFE7-42DE-9566-BD1FE8658891}"/>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CC02CF66-7B0C-4AF8-8D41-73D060B270CB}"/>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84" name="フローチャート: 判断 283">
          <a:extLst>
            <a:ext uri="{FF2B5EF4-FFF2-40B4-BE49-F238E27FC236}">
              <a16:creationId xmlns:a16="http://schemas.microsoft.com/office/drawing/2014/main" id="{900F69A3-0DE3-4BE0-9DA1-DE66CCE4AF1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85" name="フローチャート: 判断 284">
          <a:extLst>
            <a:ext uri="{FF2B5EF4-FFF2-40B4-BE49-F238E27FC236}">
              <a16:creationId xmlns:a16="http://schemas.microsoft.com/office/drawing/2014/main" id="{55CB1516-8D36-494D-B891-B877F962014F}"/>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6" name="フローチャート: 判断 285">
          <a:extLst>
            <a:ext uri="{FF2B5EF4-FFF2-40B4-BE49-F238E27FC236}">
              <a16:creationId xmlns:a16="http://schemas.microsoft.com/office/drawing/2014/main" id="{CA1B7C71-6518-4A7F-A280-EB291F4F8975}"/>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7" name="フローチャート: 判断 286">
          <a:extLst>
            <a:ext uri="{FF2B5EF4-FFF2-40B4-BE49-F238E27FC236}">
              <a16:creationId xmlns:a16="http://schemas.microsoft.com/office/drawing/2014/main" id="{24438FFA-D044-4B96-ACDC-FD7F70B7B363}"/>
            </a:ext>
          </a:extLst>
        </xdr:cNvPr>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88" name="フローチャート: 判断 287">
          <a:extLst>
            <a:ext uri="{FF2B5EF4-FFF2-40B4-BE49-F238E27FC236}">
              <a16:creationId xmlns:a16="http://schemas.microsoft.com/office/drawing/2014/main" id="{913316A9-9F17-42ED-A73C-78FF88EC1AC5}"/>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FD014A9-2FCC-4956-AE45-E79AB74EBB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53C37AC-7332-47CB-9EAC-0BCBE5BB24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C9D367F-9714-4AF5-B76E-21AFDB2DD00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A25600C-613A-454A-B37E-0DE1EE75FB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2325507-C240-4C08-BEF7-387F59CE0CD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294" name="楕円 293">
          <a:extLst>
            <a:ext uri="{FF2B5EF4-FFF2-40B4-BE49-F238E27FC236}">
              <a16:creationId xmlns:a16="http://schemas.microsoft.com/office/drawing/2014/main" id="{5BE7374E-1159-4400-8AA1-89E91D0E37B0}"/>
            </a:ext>
          </a:extLst>
        </xdr:cNvPr>
        <xdr:cNvSpPr/>
      </xdr:nvSpPr>
      <xdr:spPr>
        <a:xfrm>
          <a:off x="4584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0C723DCF-5B98-4421-A605-F1BE6AD3F9E0}"/>
            </a:ext>
          </a:extLst>
        </xdr:cNvPr>
        <xdr:cNvSpPr txBox="1"/>
      </xdr:nvSpPr>
      <xdr:spPr>
        <a:xfrm>
          <a:off x="4673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96" name="楕円 295">
          <a:extLst>
            <a:ext uri="{FF2B5EF4-FFF2-40B4-BE49-F238E27FC236}">
              <a16:creationId xmlns:a16="http://schemas.microsoft.com/office/drawing/2014/main" id="{A0D616E3-BA47-4E94-9FA6-AE5C82C7239C}"/>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60961</xdr:rowOff>
    </xdr:to>
    <xdr:cxnSp macro="">
      <xdr:nvCxnSpPr>
        <xdr:cNvPr id="297" name="直線コネクタ 296">
          <a:extLst>
            <a:ext uri="{FF2B5EF4-FFF2-40B4-BE49-F238E27FC236}">
              <a16:creationId xmlns:a16="http://schemas.microsoft.com/office/drawing/2014/main" id="{BCDAB096-99B0-4DD0-AC87-5763CD24CFD8}"/>
            </a:ext>
          </a:extLst>
        </xdr:cNvPr>
        <xdr:cNvCxnSpPr/>
      </xdr:nvCxnSpPr>
      <xdr:spPr>
        <a:xfrm flipV="1">
          <a:off x="3797300" y="144360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98" name="楕円 297">
          <a:extLst>
            <a:ext uri="{FF2B5EF4-FFF2-40B4-BE49-F238E27FC236}">
              <a16:creationId xmlns:a16="http://schemas.microsoft.com/office/drawing/2014/main" id="{0201CAE8-F497-48C0-999A-19FED4FE4F8A}"/>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60961</xdr:rowOff>
    </xdr:to>
    <xdr:cxnSp macro="">
      <xdr:nvCxnSpPr>
        <xdr:cNvPr id="299" name="直線コネクタ 298">
          <a:extLst>
            <a:ext uri="{FF2B5EF4-FFF2-40B4-BE49-F238E27FC236}">
              <a16:creationId xmlns:a16="http://schemas.microsoft.com/office/drawing/2014/main" id="{B74F8000-15E0-494E-AF60-EFA891F63E1E}"/>
            </a:ext>
          </a:extLst>
        </xdr:cNvPr>
        <xdr:cNvCxnSpPr/>
      </xdr:nvCxnSpPr>
      <xdr:spPr>
        <a:xfrm>
          <a:off x="2908300" y="14401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300" name="楕円 299">
          <a:extLst>
            <a:ext uri="{FF2B5EF4-FFF2-40B4-BE49-F238E27FC236}">
              <a16:creationId xmlns:a16="http://schemas.microsoft.com/office/drawing/2014/main" id="{14DB7901-4596-42AA-A890-940D4930DC1F}"/>
            </a:ext>
          </a:extLst>
        </xdr:cNvPr>
        <xdr:cNvSpPr/>
      </xdr:nvSpPr>
      <xdr:spPr>
        <a:xfrm>
          <a:off x="196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49530</xdr:rowOff>
    </xdr:to>
    <xdr:cxnSp macro="">
      <xdr:nvCxnSpPr>
        <xdr:cNvPr id="301" name="直線コネクタ 300">
          <a:extLst>
            <a:ext uri="{FF2B5EF4-FFF2-40B4-BE49-F238E27FC236}">
              <a16:creationId xmlns:a16="http://schemas.microsoft.com/office/drawing/2014/main" id="{BBD8E3D8-C14B-4975-A44A-A39DDE6672CC}"/>
            </a:ext>
          </a:extLst>
        </xdr:cNvPr>
        <xdr:cNvCxnSpPr/>
      </xdr:nvCxnSpPr>
      <xdr:spPr>
        <a:xfrm flipV="1">
          <a:off x="2019300" y="1440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02" name="n_1aveValue【公営住宅】&#10;有形固定資産減価償却率">
          <a:extLst>
            <a:ext uri="{FF2B5EF4-FFF2-40B4-BE49-F238E27FC236}">
              <a16:creationId xmlns:a16="http://schemas.microsoft.com/office/drawing/2014/main" id="{AA68EB21-CC36-4E8A-810B-675E752E9A17}"/>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3" name="n_2aveValue【公営住宅】&#10;有形固定資産減価償却率">
          <a:extLst>
            <a:ext uri="{FF2B5EF4-FFF2-40B4-BE49-F238E27FC236}">
              <a16:creationId xmlns:a16="http://schemas.microsoft.com/office/drawing/2014/main" id="{16532C86-D459-4410-AB4A-72D9908ABFF9}"/>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04" name="n_3aveValue【公営住宅】&#10;有形固定資産減価償却率">
          <a:extLst>
            <a:ext uri="{FF2B5EF4-FFF2-40B4-BE49-F238E27FC236}">
              <a16:creationId xmlns:a16="http://schemas.microsoft.com/office/drawing/2014/main" id="{76D06AC7-8C6E-436C-9713-3CD2CE919CDF}"/>
            </a:ext>
          </a:extLst>
        </xdr:cNvPr>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05" name="n_4aveValue【公営住宅】&#10;有形固定資産減価償却率">
          <a:extLst>
            <a:ext uri="{FF2B5EF4-FFF2-40B4-BE49-F238E27FC236}">
              <a16:creationId xmlns:a16="http://schemas.microsoft.com/office/drawing/2014/main" id="{95F1CEC6-AC04-4FE2-BE9A-EFCA3A9814D0}"/>
            </a:ext>
          </a:extLst>
        </xdr:cNvPr>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06" name="n_1mainValue【公営住宅】&#10;有形固定資産減価償却率">
          <a:extLst>
            <a:ext uri="{FF2B5EF4-FFF2-40B4-BE49-F238E27FC236}">
              <a16:creationId xmlns:a16="http://schemas.microsoft.com/office/drawing/2014/main" id="{C3E1C36B-406D-45CB-A4AA-0230CCFD7E18}"/>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07" name="n_2mainValue【公営住宅】&#10;有形固定資産減価償却率">
          <a:extLst>
            <a:ext uri="{FF2B5EF4-FFF2-40B4-BE49-F238E27FC236}">
              <a16:creationId xmlns:a16="http://schemas.microsoft.com/office/drawing/2014/main" id="{B9FA9AC0-AA30-4B64-B292-529A5E914CA0}"/>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08" name="n_3mainValue【公営住宅】&#10;有形固定資産減価償却率">
          <a:extLst>
            <a:ext uri="{FF2B5EF4-FFF2-40B4-BE49-F238E27FC236}">
              <a16:creationId xmlns:a16="http://schemas.microsoft.com/office/drawing/2014/main" id="{8F48D5F5-D0B5-428C-97A7-9692862C9111}"/>
            </a:ext>
          </a:extLst>
        </xdr:cNvPr>
        <xdr:cNvSpPr txBox="1"/>
      </xdr:nvSpPr>
      <xdr:spPr>
        <a:xfrm>
          <a:off x="1816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7942B14B-AE43-4239-BFC4-C71E71B4E24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BA3DA998-0DB3-412C-BAA3-BD4591AF154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A66DCA96-0F89-4EEF-808E-BAA15F09EB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2057CCA9-5294-4E7F-B2DC-2B57386A23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96C55185-55B1-4572-A68B-48BAF3FDE7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D2AB13CC-95A9-4EE2-A432-720CAE370F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1FCFE10E-3B70-4560-9AA7-B01A40E4B4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18354DE5-A81B-4F3E-BA43-1B4224D09E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DE8E01E4-0CFA-466C-83D5-F414196444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66836186-7586-442F-994B-DAB4D30670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87559B92-9494-4A21-B363-2A07F96E968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1F9C4E74-18C5-415B-96D9-C843DD1E46C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3222CEC9-83A1-4007-B2D1-05962D73A72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43DCF56E-63B3-4F55-8269-7DCEC980047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36E0D9C3-CD88-4963-B27B-FB86803682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F26FF8DD-62D9-4F96-AF73-61364F3F477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42C72A91-229C-421B-82E0-B8FA0322B28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821E06C1-0681-4942-A402-3ECD9ED244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7E6C1BE8-D01A-4477-A78E-0A91F594EE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81E16B87-86A9-4478-B182-6E6EB045CA1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5D4B71C8-C819-4F9D-84BD-D6B4BB497D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13643F8E-3BA2-4D6E-B5DD-96548F6138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5A4366A9-0A5E-4A54-858F-3682B323473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32" name="直線コネクタ 331">
          <a:extLst>
            <a:ext uri="{FF2B5EF4-FFF2-40B4-BE49-F238E27FC236}">
              <a16:creationId xmlns:a16="http://schemas.microsoft.com/office/drawing/2014/main" id="{E97E4033-3F74-46CE-9DC0-255D5E2758FE}"/>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33" name="【公営住宅】&#10;一人当たり面積最小値テキスト">
          <a:extLst>
            <a:ext uri="{FF2B5EF4-FFF2-40B4-BE49-F238E27FC236}">
              <a16:creationId xmlns:a16="http://schemas.microsoft.com/office/drawing/2014/main" id="{8E60AC36-C705-4832-B5D8-A1A0B66CE56A}"/>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4" name="直線コネクタ 333">
          <a:extLst>
            <a:ext uri="{FF2B5EF4-FFF2-40B4-BE49-F238E27FC236}">
              <a16:creationId xmlns:a16="http://schemas.microsoft.com/office/drawing/2014/main" id="{787420A6-1836-401B-A6EE-45A1558BD41D}"/>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35" name="【公営住宅】&#10;一人当たり面積最大値テキスト">
          <a:extLst>
            <a:ext uri="{FF2B5EF4-FFF2-40B4-BE49-F238E27FC236}">
              <a16:creationId xmlns:a16="http://schemas.microsoft.com/office/drawing/2014/main" id="{6F4BB60F-FC35-4830-B284-2BAD6B1FBCCA}"/>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36" name="直線コネクタ 335">
          <a:extLst>
            <a:ext uri="{FF2B5EF4-FFF2-40B4-BE49-F238E27FC236}">
              <a16:creationId xmlns:a16="http://schemas.microsoft.com/office/drawing/2014/main" id="{8533DC3F-4621-4804-8493-EFED4A8DFBE9}"/>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37" name="【公営住宅】&#10;一人当たり面積平均値テキスト">
          <a:extLst>
            <a:ext uri="{FF2B5EF4-FFF2-40B4-BE49-F238E27FC236}">
              <a16:creationId xmlns:a16="http://schemas.microsoft.com/office/drawing/2014/main" id="{D4B3B2B7-646F-4C93-B944-2EC706CCDE09}"/>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38" name="フローチャート: 判断 337">
          <a:extLst>
            <a:ext uri="{FF2B5EF4-FFF2-40B4-BE49-F238E27FC236}">
              <a16:creationId xmlns:a16="http://schemas.microsoft.com/office/drawing/2014/main" id="{902621AD-BF59-4201-BA65-A5ECFE59CC5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39" name="フローチャート: 判断 338">
          <a:extLst>
            <a:ext uri="{FF2B5EF4-FFF2-40B4-BE49-F238E27FC236}">
              <a16:creationId xmlns:a16="http://schemas.microsoft.com/office/drawing/2014/main" id="{7A1577D0-829E-4857-8225-1E8BD37A8CA3}"/>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40" name="フローチャート: 判断 339">
          <a:extLst>
            <a:ext uri="{FF2B5EF4-FFF2-40B4-BE49-F238E27FC236}">
              <a16:creationId xmlns:a16="http://schemas.microsoft.com/office/drawing/2014/main" id="{433D450D-1595-4196-B9AF-300C8FE7E691}"/>
            </a:ext>
          </a:extLst>
        </xdr:cNvPr>
        <xdr:cNvSpPr/>
      </xdr:nvSpPr>
      <xdr:spPr>
        <a:xfrm>
          <a:off x="86995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41" name="フローチャート: 判断 340">
          <a:extLst>
            <a:ext uri="{FF2B5EF4-FFF2-40B4-BE49-F238E27FC236}">
              <a16:creationId xmlns:a16="http://schemas.microsoft.com/office/drawing/2014/main" id="{58E18F7A-6F37-479B-B9B5-B539A26ECC40}"/>
            </a:ext>
          </a:extLst>
        </xdr:cNvPr>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42" name="フローチャート: 判断 341">
          <a:extLst>
            <a:ext uri="{FF2B5EF4-FFF2-40B4-BE49-F238E27FC236}">
              <a16:creationId xmlns:a16="http://schemas.microsoft.com/office/drawing/2014/main" id="{4CA1D062-30FA-4C22-9F03-7831874D2502}"/>
            </a:ext>
          </a:extLst>
        </xdr:cNvPr>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0E4EAD2-5D2D-47CC-85BD-6255DF3310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6819A23-BDDD-4EB7-9482-D2AB700CEF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EABE639-E738-414B-8B93-3E53096617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27E6D85-41DC-4418-9A11-D0D6347727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5C36A41-58AB-417F-BF26-BCE8ED79A4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xdr:rowOff>
    </xdr:from>
    <xdr:to>
      <xdr:col>55</xdr:col>
      <xdr:colOff>50800</xdr:colOff>
      <xdr:row>84</xdr:row>
      <xdr:rowOff>114046</xdr:rowOff>
    </xdr:to>
    <xdr:sp macro="" textlink="">
      <xdr:nvSpPr>
        <xdr:cNvPr id="348" name="楕円 347">
          <a:extLst>
            <a:ext uri="{FF2B5EF4-FFF2-40B4-BE49-F238E27FC236}">
              <a16:creationId xmlns:a16="http://schemas.microsoft.com/office/drawing/2014/main" id="{9FC0D076-E83A-48BE-B69C-0500DD1A23EB}"/>
            </a:ext>
          </a:extLst>
        </xdr:cNvPr>
        <xdr:cNvSpPr/>
      </xdr:nvSpPr>
      <xdr:spPr>
        <a:xfrm>
          <a:off x="10426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162323</xdr:rowOff>
    </xdr:from>
    <xdr:ext cx="469744" cy="259045"/>
    <xdr:sp macro="" textlink="">
      <xdr:nvSpPr>
        <xdr:cNvPr id="349" name="【公営住宅】&#10;一人当たり面積該当値テキスト">
          <a:extLst>
            <a:ext uri="{FF2B5EF4-FFF2-40B4-BE49-F238E27FC236}">
              <a16:creationId xmlns:a16="http://schemas.microsoft.com/office/drawing/2014/main" id="{2ECA12EE-FE79-4DE3-ACE3-5DC5EFEF7359}"/>
            </a:ext>
          </a:extLst>
        </xdr:cNvPr>
        <xdr:cNvSpPr txBox="1"/>
      </xdr:nvSpPr>
      <xdr:spPr>
        <a:xfrm>
          <a:off x="10515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19304</xdr:rowOff>
    </xdr:from>
    <xdr:to>
      <xdr:col>50</xdr:col>
      <xdr:colOff>165100</xdr:colOff>
      <xdr:row>84</xdr:row>
      <xdr:rowOff>120904</xdr:rowOff>
    </xdr:to>
    <xdr:sp macro="" textlink="">
      <xdr:nvSpPr>
        <xdr:cNvPr id="350" name="楕円 349">
          <a:extLst>
            <a:ext uri="{FF2B5EF4-FFF2-40B4-BE49-F238E27FC236}">
              <a16:creationId xmlns:a16="http://schemas.microsoft.com/office/drawing/2014/main" id="{D4F43923-3007-4024-AE72-6E4A755E55DD}"/>
            </a:ext>
          </a:extLst>
        </xdr:cNvPr>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63246</xdr:rowOff>
    </xdr:from>
    <xdr:to>
      <xdr:col>55</xdr:col>
      <xdr:colOff>0</xdr:colOff>
      <xdr:row>84</xdr:row>
      <xdr:rowOff>70104</xdr:rowOff>
    </xdr:to>
    <xdr:cxnSp macro="">
      <xdr:nvCxnSpPr>
        <xdr:cNvPr id="351" name="直線コネクタ 350">
          <a:extLst>
            <a:ext uri="{FF2B5EF4-FFF2-40B4-BE49-F238E27FC236}">
              <a16:creationId xmlns:a16="http://schemas.microsoft.com/office/drawing/2014/main" id="{A17A3021-1F3C-41FD-9A81-EA04C86408E0}"/>
            </a:ext>
          </a:extLst>
        </xdr:cNvPr>
        <xdr:cNvCxnSpPr/>
      </xdr:nvCxnSpPr>
      <xdr:spPr>
        <a:xfrm flipV="1">
          <a:off x="9639300" y="144650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52" name="楕円 351">
          <a:extLst>
            <a:ext uri="{FF2B5EF4-FFF2-40B4-BE49-F238E27FC236}">
              <a16:creationId xmlns:a16="http://schemas.microsoft.com/office/drawing/2014/main" id="{9229A91D-7335-4EAA-B0B7-6ACF0D4B17E3}"/>
            </a:ext>
          </a:extLst>
        </xdr:cNvPr>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70104</xdr:rowOff>
    </xdr:from>
    <xdr:to>
      <xdr:col>50</xdr:col>
      <xdr:colOff>114300</xdr:colOff>
      <xdr:row>84</xdr:row>
      <xdr:rowOff>80011</xdr:rowOff>
    </xdr:to>
    <xdr:cxnSp macro="">
      <xdr:nvCxnSpPr>
        <xdr:cNvPr id="353" name="直線コネクタ 352">
          <a:extLst>
            <a:ext uri="{FF2B5EF4-FFF2-40B4-BE49-F238E27FC236}">
              <a16:creationId xmlns:a16="http://schemas.microsoft.com/office/drawing/2014/main" id="{9DA3F0D7-8623-4E21-8F49-1CF0D4054AFA}"/>
            </a:ext>
          </a:extLst>
        </xdr:cNvPr>
        <xdr:cNvCxnSpPr/>
      </xdr:nvCxnSpPr>
      <xdr:spPr>
        <a:xfrm flipV="1">
          <a:off x="8750300" y="1447190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39115</xdr:rowOff>
    </xdr:from>
    <xdr:to>
      <xdr:col>41</xdr:col>
      <xdr:colOff>101600</xdr:colOff>
      <xdr:row>84</xdr:row>
      <xdr:rowOff>140715</xdr:rowOff>
    </xdr:to>
    <xdr:sp macro="" textlink="">
      <xdr:nvSpPr>
        <xdr:cNvPr id="354" name="楕円 353">
          <a:extLst>
            <a:ext uri="{FF2B5EF4-FFF2-40B4-BE49-F238E27FC236}">
              <a16:creationId xmlns:a16="http://schemas.microsoft.com/office/drawing/2014/main" id="{B20D6FE5-7B2A-4658-8F09-BD02ACE962BF}"/>
            </a:ext>
          </a:extLst>
        </xdr:cNvPr>
        <xdr:cNvSpPr/>
      </xdr:nvSpPr>
      <xdr:spPr>
        <a:xfrm>
          <a:off x="78105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80011</xdr:rowOff>
    </xdr:from>
    <xdr:to>
      <xdr:col>45</xdr:col>
      <xdr:colOff>177800</xdr:colOff>
      <xdr:row>84</xdr:row>
      <xdr:rowOff>89915</xdr:rowOff>
    </xdr:to>
    <xdr:cxnSp macro="">
      <xdr:nvCxnSpPr>
        <xdr:cNvPr id="355" name="直線コネクタ 354">
          <a:extLst>
            <a:ext uri="{FF2B5EF4-FFF2-40B4-BE49-F238E27FC236}">
              <a16:creationId xmlns:a16="http://schemas.microsoft.com/office/drawing/2014/main" id="{44570E97-98E3-433A-B7FF-1F4AC2A7FBA4}"/>
            </a:ext>
          </a:extLst>
        </xdr:cNvPr>
        <xdr:cNvCxnSpPr/>
      </xdr:nvCxnSpPr>
      <xdr:spPr>
        <a:xfrm flipV="1">
          <a:off x="7861300" y="14481811"/>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56" name="n_1aveValue【公営住宅】&#10;一人当たり面積">
          <a:extLst>
            <a:ext uri="{FF2B5EF4-FFF2-40B4-BE49-F238E27FC236}">
              <a16:creationId xmlns:a16="http://schemas.microsoft.com/office/drawing/2014/main" id="{ADD3D0D2-E5B4-4064-B527-9BFABCE121AA}"/>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57" name="n_2aveValue【公営住宅】&#10;一人当たり面積">
          <a:extLst>
            <a:ext uri="{FF2B5EF4-FFF2-40B4-BE49-F238E27FC236}">
              <a16:creationId xmlns:a16="http://schemas.microsoft.com/office/drawing/2014/main" id="{29BAD78D-8B1F-4067-9729-E7710C5C253B}"/>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58" name="n_3aveValue【公営住宅】&#10;一人当たり面積">
          <a:extLst>
            <a:ext uri="{FF2B5EF4-FFF2-40B4-BE49-F238E27FC236}">
              <a16:creationId xmlns:a16="http://schemas.microsoft.com/office/drawing/2014/main" id="{65F14717-D095-4E1E-B0B8-0D51F9ADD7B6}"/>
            </a:ext>
          </a:extLst>
        </xdr:cNvPr>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56659</xdr:rowOff>
    </xdr:from>
    <xdr:ext cx="469744" cy="259045"/>
    <xdr:sp macro="" textlink="">
      <xdr:nvSpPr>
        <xdr:cNvPr id="359" name="n_4aveValue【公営住宅】&#10;一人当たり面積">
          <a:extLst>
            <a:ext uri="{FF2B5EF4-FFF2-40B4-BE49-F238E27FC236}">
              <a16:creationId xmlns:a16="http://schemas.microsoft.com/office/drawing/2014/main" id="{1DD9AF0D-642E-45C2-85C6-06F02B9FEBAC}"/>
            </a:ext>
          </a:extLst>
        </xdr:cNvPr>
        <xdr:cNvSpPr txBox="1"/>
      </xdr:nvSpPr>
      <xdr:spPr>
        <a:xfrm>
          <a:off x="6737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112031</xdr:rowOff>
    </xdr:from>
    <xdr:ext cx="469744" cy="259045"/>
    <xdr:sp macro="" textlink="">
      <xdr:nvSpPr>
        <xdr:cNvPr id="360" name="n_1mainValue【公営住宅】&#10;一人当たり面積">
          <a:extLst>
            <a:ext uri="{FF2B5EF4-FFF2-40B4-BE49-F238E27FC236}">
              <a16:creationId xmlns:a16="http://schemas.microsoft.com/office/drawing/2014/main" id="{5EAE9647-1EC0-4618-B617-A1C3EDE8696B}"/>
            </a:ext>
          </a:extLst>
        </xdr:cNvPr>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147338</xdr:rowOff>
    </xdr:from>
    <xdr:ext cx="469744" cy="259045"/>
    <xdr:sp macro="" textlink="">
      <xdr:nvSpPr>
        <xdr:cNvPr id="361" name="n_2mainValue【公営住宅】&#10;一人当たり面積">
          <a:extLst>
            <a:ext uri="{FF2B5EF4-FFF2-40B4-BE49-F238E27FC236}">
              <a16:creationId xmlns:a16="http://schemas.microsoft.com/office/drawing/2014/main" id="{C91BB5CD-C86A-4236-B609-EB98968C3358}"/>
            </a:ext>
          </a:extLst>
        </xdr:cNvPr>
        <xdr:cNvSpPr txBox="1"/>
      </xdr:nvSpPr>
      <xdr:spPr>
        <a:xfrm>
          <a:off x="8515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157242</xdr:rowOff>
    </xdr:from>
    <xdr:ext cx="469744" cy="259045"/>
    <xdr:sp macro="" textlink="">
      <xdr:nvSpPr>
        <xdr:cNvPr id="362" name="n_3mainValue【公営住宅】&#10;一人当たり面積">
          <a:extLst>
            <a:ext uri="{FF2B5EF4-FFF2-40B4-BE49-F238E27FC236}">
              <a16:creationId xmlns:a16="http://schemas.microsoft.com/office/drawing/2014/main" id="{66366A1A-D2B2-46FD-B8F6-A91CE88706F5}"/>
            </a:ext>
          </a:extLst>
        </xdr:cNvPr>
        <xdr:cNvSpPr txBox="1"/>
      </xdr:nvSpPr>
      <xdr:spPr>
        <a:xfrm>
          <a:off x="7626427" y="1421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F71F449A-FD31-4F36-897B-A33A71CC59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89FAC247-187A-4ED6-970D-21804BB3DE0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CF431B29-8D92-4A3E-8066-0AA134B838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BDAEECC0-B983-4408-BF94-260BE85DA2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5BDD2560-20D9-4A51-8AD3-4995A9E564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13A2792F-825E-4E13-A191-C7EBB1FA831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0060E5D9-6B39-4351-B9D7-7100A73214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DA00D00E-9526-46E3-96A2-2BD33B8ED4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3472284E-3F8F-4768-9E85-0204F8E3C8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ACEF1C42-31EB-4400-8E32-37BC6A1CCA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C0E290D1-556C-4827-A9DF-2FEC7B6F0C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a:extLst>
            <a:ext uri="{FF2B5EF4-FFF2-40B4-BE49-F238E27FC236}">
              <a16:creationId xmlns:a16="http://schemas.microsoft.com/office/drawing/2014/main" id="{97A8EA71-3CA4-48F6-BB2F-022056C4ADE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5" name="テキスト ボックス 374">
          <a:extLst>
            <a:ext uri="{FF2B5EF4-FFF2-40B4-BE49-F238E27FC236}">
              <a16:creationId xmlns:a16="http://schemas.microsoft.com/office/drawing/2014/main" id="{FFBA9CDA-4D63-49D5-9709-5DECC7557A0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a:extLst>
            <a:ext uri="{FF2B5EF4-FFF2-40B4-BE49-F238E27FC236}">
              <a16:creationId xmlns:a16="http://schemas.microsoft.com/office/drawing/2014/main" id="{C3726A77-51AE-4CB0-8611-A936BA638E3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a:extLst>
            <a:ext uri="{FF2B5EF4-FFF2-40B4-BE49-F238E27FC236}">
              <a16:creationId xmlns:a16="http://schemas.microsoft.com/office/drawing/2014/main" id="{ED87526D-1B60-4358-B3F8-DA271C317C3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a:extLst>
            <a:ext uri="{FF2B5EF4-FFF2-40B4-BE49-F238E27FC236}">
              <a16:creationId xmlns:a16="http://schemas.microsoft.com/office/drawing/2014/main" id="{60EE10CC-3F21-4FB2-9B9E-EF5765DE965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a:extLst>
            <a:ext uri="{FF2B5EF4-FFF2-40B4-BE49-F238E27FC236}">
              <a16:creationId xmlns:a16="http://schemas.microsoft.com/office/drawing/2014/main" id="{25E44D96-8EBA-4182-9E27-6591C8E6376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a:extLst>
            <a:ext uri="{FF2B5EF4-FFF2-40B4-BE49-F238E27FC236}">
              <a16:creationId xmlns:a16="http://schemas.microsoft.com/office/drawing/2014/main" id="{5C2188B4-1AEB-41D2-B80B-8ADE7BB82BF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a:extLst>
            <a:ext uri="{FF2B5EF4-FFF2-40B4-BE49-F238E27FC236}">
              <a16:creationId xmlns:a16="http://schemas.microsoft.com/office/drawing/2014/main" id="{2A43D400-B19B-4C19-91F4-AF3EE3490A0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a:extLst>
            <a:ext uri="{FF2B5EF4-FFF2-40B4-BE49-F238E27FC236}">
              <a16:creationId xmlns:a16="http://schemas.microsoft.com/office/drawing/2014/main" id="{FB3D1295-424A-4CD0-AB3B-6E82E365A92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a:extLst>
            <a:ext uri="{FF2B5EF4-FFF2-40B4-BE49-F238E27FC236}">
              <a16:creationId xmlns:a16="http://schemas.microsoft.com/office/drawing/2014/main" id="{D27C593F-1432-4EF6-9765-6434B9F2DC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a:extLst>
            <a:ext uri="{FF2B5EF4-FFF2-40B4-BE49-F238E27FC236}">
              <a16:creationId xmlns:a16="http://schemas.microsoft.com/office/drawing/2014/main" id="{65D2AF1D-6F12-4645-B4B8-57141AFA9BB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5" name="テキスト ボックス 384">
          <a:extLst>
            <a:ext uri="{FF2B5EF4-FFF2-40B4-BE49-F238E27FC236}">
              <a16:creationId xmlns:a16="http://schemas.microsoft.com/office/drawing/2014/main" id="{A6F73318-D477-4267-844B-D4FA9EDE684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CB6F71C2-F7AF-4E18-8D23-A69E98A901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港湾・漁港】&#10;有形固定資産減価償却率グラフ枠">
          <a:extLst>
            <a:ext uri="{FF2B5EF4-FFF2-40B4-BE49-F238E27FC236}">
              <a16:creationId xmlns:a16="http://schemas.microsoft.com/office/drawing/2014/main" id="{35E759FE-084E-4690-843C-87B0EAA9BB9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388" name="直線コネクタ 387">
          <a:extLst>
            <a:ext uri="{FF2B5EF4-FFF2-40B4-BE49-F238E27FC236}">
              <a16:creationId xmlns:a16="http://schemas.microsoft.com/office/drawing/2014/main" id="{5D60D692-1CEC-412D-B027-6CE41B0DFDF3}"/>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389" name="【港湾・漁港】&#10;有形固定資産減価償却率最小値テキスト">
          <a:extLst>
            <a:ext uri="{FF2B5EF4-FFF2-40B4-BE49-F238E27FC236}">
              <a16:creationId xmlns:a16="http://schemas.microsoft.com/office/drawing/2014/main" id="{39212BDC-2B54-4973-8360-34C8A8916A16}"/>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390" name="直線コネクタ 389">
          <a:extLst>
            <a:ext uri="{FF2B5EF4-FFF2-40B4-BE49-F238E27FC236}">
              <a16:creationId xmlns:a16="http://schemas.microsoft.com/office/drawing/2014/main" id="{61027D16-1FF0-4C74-878F-7F1BE143F5F0}"/>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91" name="【港湾・漁港】&#10;有形固定資産減価償却率最大値テキスト">
          <a:extLst>
            <a:ext uri="{FF2B5EF4-FFF2-40B4-BE49-F238E27FC236}">
              <a16:creationId xmlns:a16="http://schemas.microsoft.com/office/drawing/2014/main" id="{23F7BEE8-433F-4D02-B52F-9C67C801C96B}"/>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92" name="直線コネクタ 391">
          <a:extLst>
            <a:ext uri="{FF2B5EF4-FFF2-40B4-BE49-F238E27FC236}">
              <a16:creationId xmlns:a16="http://schemas.microsoft.com/office/drawing/2014/main" id="{B44CAC5E-F3FA-4819-9B53-0D9A907D5F8B}"/>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150784</xdr:rowOff>
    </xdr:from>
    <xdr:ext cx="405111" cy="259045"/>
    <xdr:sp macro="" textlink="">
      <xdr:nvSpPr>
        <xdr:cNvPr id="393" name="【港湾・漁港】&#10;有形固定資産減価償却率平均値テキスト">
          <a:extLst>
            <a:ext uri="{FF2B5EF4-FFF2-40B4-BE49-F238E27FC236}">
              <a16:creationId xmlns:a16="http://schemas.microsoft.com/office/drawing/2014/main" id="{67CB47A2-A57D-45C1-BC18-4819A9B4FB51}"/>
            </a:ext>
          </a:extLst>
        </xdr:cNvPr>
        <xdr:cNvSpPr txBox="1"/>
      </xdr:nvSpPr>
      <xdr:spPr>
        <a:xfrm>
          <a:off x="4673600" y="1815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394" name="フローチャート: 判断 393">
          <a:extLst>
            <a:ext uri="{FF2B5EF4-FFF2-40B4-BE49-F238E27FC236}">
              <a16:creationId xmlns:a16="http://schemas.microsoft.com/office/drawing/2014/main" id="{C784C8C6-0225-4637-82F9-1B288B108730}"/>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395" name="フローチャート: 判断 394">
          <a:extLst>
            <a:ext uri="{FF2B5EF4-FFF2-40B4-BE49-F238E27FC236}">
              <a16:creationId xmlns:a16="http://schemas.microsoft.com/office/drawing/2014/main" id="{7C54D947-94DC-4C56-BBC5-53E2AA32D5DE}"/>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167458</xdr:rowOff>
    </xdr:from>
    <xdr:to>
      <xdr:col>15</xdr:col>
      <xdr:colOff>101600</xdr:colOff>
      <xdr:row>105</xdr:row>
      <xdr:rowOff>97608</xdr:rowOff>
    </xdr:to>
    <xdr:sp macro="" textlink="">
      <xdr:nvSpPr>
        <xdr:cNvPr id="396" name="フローチャート: 判断 395">
          <a:extLst>
            <a:ext uri="{FF2B5EF4-FFF2-40B4-BE49-F238E27FC236}">
              <a16:creationId xmlns:a16="http://schemas.microsoft.com/office/drawing/2014/main" id="{85E3E50D-D570-4121-9B44-D57354A8F5B4}"/>
            </a:ext>
          </a:extLst>
        </xdr:cNvPr>
        <xdr:cNvSpPr/>
      </xdr:nvSpPr>
      <xdr:spPr>
        <a:xfrm>
          <a:off x="2857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67855</xdr:rowOff>
    </xdr:from>
    <xdr:to>
      <xdr:col>10</xdr:col>
      <xdr:colOff>165100</xdr:colOff>
      <xdr:row>105</xdr:row>
      <xdr:rowOff>169455</xdr:rowOff>
    </xdr:to>
    <xdr:sp macro="" textlink="">
      <xdr:nvSpPr>
        <xdr:cNvPr id="397" name="フローチャート: 判断 396">
          <a:extLst>
            <a:ext uri="{FF2B5EF4-FFF2-40B4-BE49-F238E27FC236}">
              <a16:creationId xmlns:a16="http://schemas.microsoft.com/office/drawing/2014/main" id="{2FD308B4-7CD4-4471-83FB-5B53A5C44CC7}"/>
            </a:ext>
          </a:extLst>
        </xdr:cNvPr>
        <xdr:cNvSpPr/>
      </xdr:nvSpPr>
      <xdr:spPr>
        <a:xfrm>
          <a:off x="1968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59689</xdr:rowOff>
    </xdr:from>
    <xdr:to>
      <xdr:col>6</xdr:col>
      <xdr:colOff>38100</xdr:colOff>
      <xdr:row>105</xdr:row>
      <xdr:rowOff>161289</xdr:rowOff>
    </xdr:to>
    <xdr:sp macro="" textlink="">
      <xdr:nvSpPr>
        <xdr:cNvPr id="398" name="フローチャート: 判断 397">
          <a:extLst>
            <a:ext uri="{FF2B5EF4-FFF2-40B4-BE49-F238E27FC236}">
              <a16:creationId xmlns:a16="http://schemas.microsoft.com/office/drawing/2014/main" id="{6846B81C-B377-4027-83B0-C741D8971BA1}"/>
            </a:ext>
          </a:extLst>
        </xdr:cNvPr>
        <xdr:cNvSpPr/>
      </xdr:nvSpPr>
      <xdr:spPr>
        <a:xfrm>
          <a:off x="1079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B1481DF-9ABD-43B9-93AB-4FF79772A13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DC9ECF71-88E6-4AD3-AA38-76E6006E2DE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F4457C14-5628-4D71-8978-E0A3A5B5E5B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3A51DF58-8EB9-4389-91ED-2BBBE767602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EEAEEDCB-18B0-481C-B7DD-8C9A820039F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404" name="楕円 403">
          <a:extLst>
            <a:ext uri="{FF2B5EF4-FFF2-40B4-BE49-F238E27FC236}">
              <a16:creationId xmlns:a16="http://schemas.microsoft.com/office/drawing/2014/main" id="{EFEB9669-8FC7-4DE8-A36D-9E0AEFA0BEA5}"/>
            </a:ext>
          </a:extLst>
        </xdr:cNvPr>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149514</xdr:rowOff>
    </xdr:from>
    <xdr:ext cx="405111" cy="259045"/>
    <xdr:sp macro="" textlink="">
      <xdr:nvSpPr>
        <xdr:cNvPr id="405" name="【港湾・漁港】&#10;有形固定資産減価償却率該当値テキスト">
          <a:extLst>
            <a:ext uri="{FF2B5EF4-FFF2-40B4-BE49-F238E27FC236}">
              <a16:creationId xmlns:a16="http://schemas.microsoft.com/office/drawing/2014/main" id="{6845A799-EB49-4A0A-982E-E00373073C65}"/>
            </a:ext>
          </a:extLst>
        </xdr:cNvPr>
        <xdr:cNvSpPr txBox="1"/>
      </xdr:nvSpPr>
      <xdr:spPr>
        <a:xfrm>
          <a:off x="4673600" y="1780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06" name="楕円 405">
          <a:extLst>
            <a:ext uri="{FF2B5EF4-FFF2-40B4-BE49-F238E27FC236}">
              <a16:creationId xmlns:a16="http://schemas.microsoft.com/office/drawing/2014/main" id="{FB581ADE-7D14-4D91-BF33-047CE19BC1F4}"/>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19050</xdr:rowOff>
    </xdr:to>
    <xdr:cxnSp macro="">
      <xdr:nvCxnSpPr>
        <xdr:cNvPr id="407" name="直線コネクタ 406">
          <a:extLst>
            <a:ext uri="{FF2B5EF4-FFF2-40B4-BE49-F238E27FC236}">
              <a16:creationId xmlns:a16="http://schemas.microsoft.com/office/drawing/2014/main" id="{CF96A7D3-05C7-41EB-A14D-05F51A23D780}"/>
            </a:ext>
          </a:extLst>
        </xdr:cNvPr>
        <xdr:cNvCxnSpPr/>
      </xdr:nvCxnSpPr>
      <xdr:spPr>
        <a:xfrm flipV="1">
          <a:off x="3797300" y="180082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408" name="楕円 407">
          <a:extLst>
            <a:ext uri="{FF2B5EF4-FFF2-40B4-BE49-F238E27FC236}">
              <a16:creationId xmlns:a16="http://schemas.microsoft.com/office/drawing/2014/main" id="{F77CED2A-3F64-4938-9107-08FDDFCA1716}"/>
            </a:ext>
          </a:extLst>
        </xdr:cNvPr>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19050</xdr:rowOff>
    </xdr:to>
    <xdr:cxnSp macro="">
      <xdr:nvCxnSpPr>
        <xdr:cNvPr id="409" name="直線コネクタ 408">
          <a:extLst>
            <a:ext uri="{FF2B5EF4-FFF2-40B4-BE49-F238E27FC236}">
              <a16:creationId xmlns:a16="http://schemas.microsoft.com/office/drawing/2014/main" id="{97A5B1B7-6C73-4199-B0B6-BEAAE757DF2C}"/>
            </a:ext>
          </a:extLst>
        </xdr:cNvPr>
        <xdr:cNvCxnSpPr/>
      </xdr:nvCxnSpPr>
      <xdr:spPr>
        <a:xfrm>
          <a:off x="2908300" y="179674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0" name="楕円 409">
          <a:extLst>
            <a:ext uri="{FF2B5EF4-FFF2-40B4-BE49-F238E27FC236}">
              <a16:creationId xmlns:a16="http://schemas.microsoft.com/office/drawing/2014/main" id="{4CD7EA43-25B5-4969-BACE-0AD814B80BD7}"/>
            </a:ext>
          </a:extLst>
        </xdr:cNvPr>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107224</xdr:rowOff>
    </xdr:from>
    <xdr:to>
      <xdr:col>15</xdr:col>
      <xdr:colOff>50800</xdr:colOff>
      <xdr:row>104</xdr:row>
      <xdr:rowOff>136616</xdr:rowOff>
    </xdr:to>
    <xdr:cxnSp macro="">
      <xdr:nvCxnSpPr>
        <xdr:cNvPr id="411" name="直線コネクタ 410">
          <a:extLst>
            <a:ext uri="{FF2B5EF4-FFF2-40B4-BE49-F238E27FC236}">
              <a16:creationId xmlns:a16="http://schemas.microsoft.com/office/drawing/2014/main" id="{D3965972-1BB9-4E6D-BC68-EA0005526BE3}"/>
            </a:ext>
          </a:extLst>
        </xdr:cNvPr>
        <xdr:cNvCxnSpPr/>
      </xdr:nvCxnSpPr>
      <xdr:spPr>
        <a:xfrm>
          <a:off x="2019300" y="1793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77306</xdr:rowOff>
    </xdr:from>
    <xdr:ext cx="405111" cy="259045"/>
    <xdr:sp macro="" textlink="">
      <xdr:nvSpPr>
        <xdr:cNvPr id="412" name="n_1aveValue【港湾・漁港】&#10;有形固定資産減価償却率">
          <a:extLst>
            <a:ext uri="{FF2B5EF4-FFF2-40B4-BE49-F238E27FC236}">
              <a16:creationId xmlns:a16="http://schemas.microsoft.com/office/drawing/2014/main" id="{BFE7F829-4E40-480F-9A5C-98D78E7C79FF}"/>
            </a:ext>
          </a:extLst>
        </xdr:cNvPr>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88735</xdr:rowOff>
    </xdr:from>
    <xdr:ext cx="405111" cy="259045"/>
    <xdr:sp macro="" textlink="">
      <xdr:nvSpPr>
        <xdr:cNvPr id="413" name="n_2aveValue【港湾・漁港】&#10;有形固定資産減価償却率">
          <a:extLst>
            <a:ext uri="{FF2B5EF4-FFF2-40B4-BE49-F238E27FC236}">
              <a16:creationId xmlns:a16="http://schemas.microsoft.com/office/drawing/2014/main" id="{7C808637-774D-44FE-8C66-C4074AF781A4}"/>
            </a:ext>
          </a:extLst>
        </xdr:cNvPr>
        <xdr:cNvSpPr txBox="1"/>
      </xdr:nvSpPr>
      <xdr:spPr>
        <a:xfrm>
          <a:off x="2705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160582</xdr:rowOff>
    </xdr:from>
    <xdr:ext cx="405111" cy="259045"/>
    <xdr:sp macro="" textlink="">
      <xdr:nvSpPr>
        <xdr:cNvPr id="414" name="n_3aveValue【港湾・漁港】&#10;有形固定資産減価償却率">
          <a:extLst>
            <a:ext uri="{FF2B5EF4-FFF2-40B4-BE49-F238E27FC236}">
              <a16:creationId xmlns:a16="http://schemas.microsoft.com/office/drawing/2014/main" id="{4A8DDA79-6D76-434F-9DFE-10FA4C229B16}"/>
            </a:ext>
          </a:extLst>
        </xdr:cNvPr>
        <xdr:cNvSpPr txBox="1"/>
      </xdr:nvSpPr>
      <xdr:spPr>
        <a:xfrm>
          <a:off x="1816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6366</xdr:rowOff>
    </xdr:from>
    <xdr:ext cx="405111" cy="259045"/>
    <xdr:sp macro="" textlink="">
      <xdr:nvSpPr>
        <xdr:cNvPr id="415" name="n_4aveValue【港湾・漁港】&#10;有形固定資産減価償却率">
          <a:extLst>
            <a:ext uri="{FF2B5EF4-FFF2-40B4-BE49-F238E27FC236}">
              <a16:creationId xmlns:a16="http://schemas.microsoft.com/office/drawing/2014/main" id="{4840E605-6E5F-41D0-B3FF-EE7EC339C467}"/>
            </a:ext>
          </a:extLst>
        </xdr:cNvPr>
        <xdr:cNvSpPr txBox="1"/>
      </xdr:nvSpPr>
      <xdr:spPr>
        <a:xfrm>
          <a:off x="927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86377</xdr:rowOff>
    </xdr:from>
    <xdr:ext cx="405111" cy="259045"/>
    <xdr:sp macro="" textlink="">
      <xdr:nvSpPr>
        <xdr:cNvPr id="416" name="n_1mainValue【港湾・漁港】&#10;有形固定資産減価償却率">
          <a:extLst>
            <a:ext uri="{FF2B5EF4-FFF2-40B4-BE49-F238E27FC236}">
              <a16:creationId xmlns:a16="http://schemas.microsoft.com/office/drawing/2014/main" id="{3E486919-495B-4636-91EC-88C8713C674A}"/>
            </a:ext>
          </a:extLst>
        </xdr:cNvPr>
        <xdr:cNvSpPr txBox="1"/>
      </xdr:nvSpPr>
      <xdr:spPr>
        <a:xfrm>
          <a:off x="3582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32493</xdr:rowOff>
    </xdr:from>
    <xdr:ext cx="405111" cy="259045"/>
    <xdr:sp macro="" textlink="">
      <xdr:nvSpPr>
        <xdr:cNvPr id="417" name="n_2mainValue【港湾・漁港】&#10;有形固定資産減価償却率">
          <a:extLst>
            <a:ext uri="{FF2B5EF4-FFF2-40B4-BE49-F238E27FC236}">
              <a16:creationId xmlns:a16="http://schemas.microsoft.com/office/drawing/2014/main" id="{760F3A73-E65B-4A4E-96CE-0C2AEC7583C7}"/>
            </a:ext>
          </a:extLst>
        </xdr:cNvPr>
        <xdr:cNvSpPr txBox="1"/>
      </xdr:nvSpPr>
      <xdr:spPr>
        <a:xfrm>
          <a:off x="2705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18" name="n_3mainValue【港湾・漁港】&#10;有形固定資産減価償却率">
          <a:extLst>
            <a:ext uri="{FF2B5EF4-FFF2-40B4-BE49-F238E27FC236}">
              <a16:creationId xmlns:a16="http://schemas.microsoft.com/office/drawing/2014/main" id="{42EAABA8-B14C-4D38-80AC-74BA81EF2DC1}"/>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a:extLst>
            <a:ext uri="{FF2B5EF4-FFF2-40B4-BE49-F238E27FC236}">
              <a16:creationId xmlns:a16="http://schemas.microsoft.com/office/drawing/2014/main" id="{1F349907-24A4-4AC3-8BAE-6D3AA8B12F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a:extLst>
            <a:ext uri="{FF2B5EF4-FFF2-40B4-BE49-F238E27FC236}">
              <a16:creationId xmlns:a16="http://schemas.microsoft.com/office/drawing/2014/main" id="{2E64AE43-B394-4C5D-A606-F38F118062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a:extLst>
            <a:ext uri="{FF2B5EF4-FFF2-40B4-BE49-F238E27FC236}">
              <a16:creationId xmlns:a16="http://schemas.microsoft.com/office/drawing/2014/main" id="{33CAC2B3-6BFF-4C4A-B846-9A3E5309DA8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a:extLst>
            <a:ext uri="{FF2B5EF4-FFF2-40B4-BE49-F238E27FC236}">
              <a16:creationId xmlns:a16="http://schemas.microsoft.com/office/drawing/2014/main" id="{3978A6B9-02E7-4107-8893-82465F32DB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a:extLst>
            <a:ext uri="{FF2B5EF4-FFF2-40B4-BE49-F238E27FC236}">
              <a16:creationId xmlns:a16="http://schemas.microsoft.com/office/drawing/2014/main" id="{B0DFCC34-72BD-4A5F-9A1F-A38B4C32D4D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a:extLst>
            <a:ext uri="{FF2B5EF4-FFF2-40B4-BE49-F238E27FC236}">
              <a16:creationId xmlns:a16="http://schemas.microsoft.com/office/drawing/2014/main" id="{8AED5D15-284B-41BC-BBCA-68CF76C2D73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a:extLst>
            <a:ext uri="{FF2B5EF4-FFF2-40B4-BE49-F238E27FC236}">
              <a16:creationId xmlns:a16="http://schemas.microsoft.com/office/drawing/2014/main" id="{6C6B4C08-537D-4764-A6E4-3ED997160FB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a:extLst>
            <a:ext uri="{FF2B5EF4-FFF2-40B4-BE49-F238E27FC236}">
              <a16:creationId xmlns:a16="http://schemas.microsoft.com/office/drawing/2014/main" id="{CC60A80E-D48D-4DD4-BBDD-3BD6413D181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a:extLst>
            <a:ext uri="{FF2B5EF4-FFF2-40B4-BE49-F238E27FC236}">
              <a16:creationId xmlns:a16="http://schemas.microsoft.com/office/drawing/2014/main" id="{7F0E5A5A-6311-481A-8C2B-40729E17239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a:extLst>
            <a:ext uri="{FF2B5EF4-FFF2-40B4-BE49-F238E27FC236}">
              <a16:creationId xmlns:a16="http://schemas.microsoft.com/office/drawing/2014/main" id="{1502CFC0-633B-4E5A-A1F8-29B8068B9D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a:extLst>
            <a:ext uri="{FF2B5EF4-FFF2-40B4-BE49-F238E27FC236}">
              <a16:creationId xmlns:a16="http://schemas.microsoft.com/office/drawing/2014/main" id="{D5F30D60-925E-48DD-8FBF-8C468B777D5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30" name="テキスト ボックス 429">
          <a:extLst>
            <a:ext uri="{FF2B5EF4-FFF2-40B4-BE49-F238E27FC236}">
              <a16:creationId xmlns:a16="http://schemas.microsoft.com/office/drawing/2014/main" id="{7A1CF41A-787F-433B-959D-2895C254A3F8}"/>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a:extLst>
            <a:ext uri="{FF2B5EF4-FFF2-40B4-BE49-F238E27FC236}">
              <a16:creationId xmlns:a16="http://schemas.microsoft.com/office/drawing/2014/main" id="{EE5CE0E9-EDB2-4508-8F4E-EC25A0F563D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32" name="テキスト ボックス 431">
          <a:extLst>
            <a:ext uri="{FF2B5EF4-FFF2-40B4-BE49-F238E27FC236}">
              <a16:creationId xmlns:a16="http://schemas.microsoft.com/office/drawing/2014/main" id="{B4421666-39BC-4D43-AFDD-04ECCBEBCEC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a:extLst>
            <a:ext uri="{FF2B5EF4-FFF2-40B4-BE49-F238E27FC236}">
              <a16:creationId xmlns:a16="http://schemas.microsoft.com/office/drawing/2014/main" id="{752DDE67-58FA-4E25-A93D-1AA2D320C48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4" name="テキスト ボックス 433">
          <a:extLst>
            <a:ext uri="{FF2B5EF4-FFF2-40B4-BE49-F238E27FC236}">
              <a16:creationId xmlns:a16="http://schemas.microsoft.com/office/drawing/2014/main" id="{F179C5C0-F71E-4488-92B3-452E27CD153D}"/>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a:extLst>
            <a:ext uri="{FF2B5EF4-FFF2-40B4-BE49-F238E27FC236}">
              <a16:creationId xmlns:a16="http://schemas.microsoft.com/office/drawing/2014/main" id="{49F1CCB9-202E-4FEF-A54F-212492E05DA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6" name="テキスト ボックス 435">
          <a:extLst>
            <a:ext uri="{FF2B5EF4-FFF2-40B4-BE49-F238E27FC236}">
              <a16:creationId xmlns:a16="http://schemas.microsoft.com/office/drawing/2014/main" id="{7BC97BB1-2C11-4A68-920D-E9F8AB2E36F9}"/>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a:extLst>
            <a:ext uri="{FF2B5EF4-FFF2-40B4-BE49-F238E27FC236}">
              <a16:creationId xmlns:a16="http://schemas.microsoft.com/office/drawing/2014/main" id="{B48FD8C0-2E52-4ABD-BB45-7B05037E323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8" name="テキスト ボックス 437">
          <a:extLst>
            <a:ext uri="{FF2B5EF4-FFF2-40B4-BE49-F238E27FC236}">
              <a16:creationId xmlns:a16="http://schemas.microsoft.com/office/drawing/2014/main" id="{A1E61857-A343-4250-ACF0-7FB572F69283}"/>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a:extLst>
            <a:ext uri="{FF2B5EF4-FFF2-40B4-BE49-F238E27FC236}">
              <a16:creationId xmlns:a16="http://schemas.microsoft.com/office/drawing/2014/main" id="{F708B862-0FEF-4359-B465-DAF1DBCA405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40" name="テキスト ボックス 439">
          <a:extLst>
            <a:ext uri="{FF2B5EF4-FFF2-40B4-BE49-F238E27FC236}">
              <a16:creationId xmlns:a16="http://schemas.microsoft.com/office/drawing/2014/main" id="{AD0EB2F5-A254-48E2-B274-A754115F010D}"/>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a:extLst>
            <a:ext uri="{FF2B5EF4-FFF2-40B4-BE49-F238E27FC236}">
              <a16:creationId xmlns:a16="http://schemas.microsoft.com/office/drawing/2014/main" id="{85DE0C1F-4815-4F9B-A568-7B419DB4EE2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2" name="テキスト ボックス 441">
          <a:extLst>
            <a:ext uri="{FF2B5EF4-FFF2-40B4-BE49-F238E27FC236}">
              <a16:creationId xmlns:a16="http://schemas.microsoft.com/office/drawing/2014/main" id="{432117B7-08F9-4493-84B0-98DDA7D4E583}"/>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a:extLst>
            <a:ext uri="{FF2B5EF4-FFF2-40B4-BE49-F238E27FC236}">
              <a16:creationId xmlns:a16="http://schemas.microsoft.com/office/drawing/2014/main" id="{3410A845-A5C7-4F1E-9A60-BD7E9A3BA1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44" name="直線コネクタ 443">
          <a:extLst>
            <a:ext uri="{FF2B5EF4-FFF2-40B4-BE49-F238E27FC236}">
              <a16:creationId xmlns:a16="http://schemas.microsoft.com/office/drawing/2014/main" id="{A14EA7E1-59D6-4F3C-9842-0B2FC02DDCF4}"/>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45" name="【港湾・漁港】&#10;一人当たり有形固定資産（償却資産）額最小値テキスト">
          <a:extLst>
            <a:ext uri="{FF2B5EF4-FFF2-40B4-BE49-F238E27FC236}">
              <a16:creationId xmlns:a16="http://schemas.microsoft.com/office/drawing/2014/main" id="{8ADD789C-6A5F-491E-8A70-CB7F4FA1591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46" name="直線コネクタ 445">
          <a:extLst>
            <a:ext uri="{FF2B5EF4-FFF2-40B4-BE49-F238E27FC236}">
              <a16:creationId xmlns:a16="http://schemas.microsoft.com/office/drawing/2014/main" id="{3845A452-341F-4C7D-A143-80B79BD81A9D}"/>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47" name="【港湾・漁港】&#10;一人当たり有形固定資産（償却資産）額最大値テキスト">
          <a:extLst>
            <a:ext uri="{FF2B5EF4-FFF2-40B4-BE49-F238E27FC236}">
              <a16:creationId xmlns:a16="http://schemas.microsoft.com/office/drawing/2014/main" id="{C6F9AD2D-1113-49F9-83C2-EEE72691B3A0}"/>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48" name="直線コネクタ 447">
          <a:extLst>
            <a:ext uri="{FF2B5EF4-FFF2-40B4-BE49-F238E27FC236}">
              <a16:creationId xmlns:a16="http://schemas.microsoft.com/office/drawing/2014/main" id="{B0E1B191-BAF4-4C74-AB2A-80DFF1867FBE}"/>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149863</xdr:rowOff>
    </xdr:from>
    <xdr:ext cx="534377" cy="259045"/>
    <xdr:sp macro="" textlink="">
      <xdr:nvSpPr>
        <xdr:cNvPr id="449" name="【港湾・漁港】&#10;一人当たり有形固定資産（償却資産）額平均値テキスト">
          <a:extLst>
            <a:ext uri="{FF2B5EF4-FFF2-40B4-BE49-F238E27FC236}">
              <a16:creationId xmlns:a16="http://schemas.microsoft.com/office/drawing/2014/main" id="{0A12C08F-1FDE-43FB-9DE7-8C1EAEC7CE58}"/>
            </a:ext>
          </a:extLst>
        </xdr:cNvPr>
        <xdr:cNvSpPr txBox="1"/>
      </xdr:nvSpPr>
      <xdr:spPr>
        <a:xfrm>
          <a:off x="10515600" y="18323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50" name="フローチャート: 判断 449">
          <a:extLst>
            <a:ext uri="{FF2B5EF4-FFF2-40B4-BE49-F238E27FC236}">
              <a16:creationId xmlns:a16="http://schemas.microsoft.com/office/drawing/2014/main" id="{C8F6467B-084C-42B4-889E-91F0E9C7B231}"/>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51" name="フローチャート: 判断 450">
          <a:extLst>
            <a:ext uri="{FF2B5EF4-FFF2-40B4-BE49-F238E27FC236}">
              <a16:creationId xmlns:a16="http://schemas.microsoft.com/office/drawing/2014/main" id="{8AEEA7DE-C382-4C13-B9F6-228F792CECB5}"/>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66966</xdr:rowOff>
    </xdr:from>
    <xdr:to>
      <xdr:col>46</xdr:col>
      <xdr:colOff>38100</xdr:colOff>
      <xdr:row>108</xdr:row>
      <xdr:rowOff>168566</xdr:rowOff>
    </xdr:to>
    <xdr:sp macro="" textlink="">
      <xdr:nvSpPr>
        <xdr:cNvPr id="452" name="フローチャート: 判断 451">
          <a:extLst>
            <a:ext uri="{FF2B5EF4-FFF2-40B4-BE49-F238E27FC236}">
              <a16:creationId xmlns:a16="http://schemas.microsoft.com/office/drawing/2014/main" id="{262096E7-34F0-41B6-81EF-764E72535535}"/>
            </a:ext>
          </a:extLst>
        </xdr:cNvPr>
        <xdr:cNvSpPr/>
      </xdr:nvSpPr>
      <xdr:spPr>
        <a:xfrm>
          <a:off x="8699500" y="1858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1074</xdr:rowOff>
    </xdr:from>
    <xdr:to>
      <xdr:col>41</xdr:col>
      <xdr:colOff>101600</xdr:colOff>
      <xdr:row>108</xdr:row>
      <xdr:rowOff>102674</xdr:rowOff>
    </xdr:to>
    <xdr:sp macro="" textlink="">
      <xdr:nvSpPr>
        <xdr:cNvPr id="453" name="フローチャート: 判断 452">
          <a:extLst>
            <a:ext uri="{FF2B5EF4-FFF2-40B4-BE49-F238E27FC236}">
              <a16:creationId xmlns:a16="http://schemas.microsoft.com/office/drawing/2014/main" id="{9F210E0D-4C6C-4594-A948-8A4E50B976F5}"/>
            </a:ext>
          </a:extLst>
        </xdr:cNvPr>
        <xdr:cNvSpPr/>
      </xdr:nvSpPr>
      <xdr:spPr>
        <a:xfrm>
          <a:off x="7810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166822</xdr:rowOff>
    </xdr:from>
    <xdr:to>
      <xdr:col>36</xdr:col>
      <xdr:colOff>165100</xdr:colOff>
      <xdr:row>108</xdr:row>
      <xdr:rowOff>96972</xdr:rowOff>
    </xdr:to>
    <xdr:sp macro="" textlink="">
      <xdr:nvSpPr>
        <xdr:cNvPr id="454" name="フローチャート: 判断 453">
          <a:extLst>
            <a:ext uri="{FF2B5EF4-FFF2-40B4-BE49-F238E27FC236}">
              <a16:creationId xmlns:a16="http://schemas.microsoft.com/office/drawing/2014/main" id="{561293E5-FEAB-4740-8FEB-E0565D53CE8F}"/>
            </a:ext>
          </a:extLst>
        </xdr:cNvPr>
        <xdr:cNvSpPr/>
      </xdr:nvSpPr>
      <xdr:spPr>
        <a:xfrm>
          <a:off x="6921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785224BF-35B1-485F-9D3C-BB477459EA0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AA4E1821-36E1-42FA-A2D4-6BC7EEDB51E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173DD11C-40C6-4282-937C-49F9BC1D73A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CCFBC335-39F8-4952-B5E1-DBA0FA04AB7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B3F27B5-3C23-4A64-ABA4-5DA9FCA4A44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56502</xdr:rowOff>
    </xdr:from>
    <xdr:to>
      <xdr:col>55</xdr:col>
      <xdr:colOff>50800</xdr:colOff>
      <xdr:row>108</xdr:row>
      <xdr:rowOff>158102</xdr:rowOff>
    </xdr:to>
    <xdr:sp macro="" textlink="">
      <xdr:nvSpPr>
        <xdr:cNvPr id="460" name="楕円 459">
          <a:extLst>
            <a:ext uri="{FF2B5EF4-FFF2-40B4-BE49-F238E27FC236}">
              <a16:creationId xmlns:a16="http://schemas.microsoft.com/office/drawing/2014/main" id="{EC8E801F-C6D5-4FF5-8FC9-58608171585A}"/>
            </a:ext>
          </a:extLst>
        </xdr:cNvPr>
        <xdr:cNvSpPr/>
      </xdr:nvSpPr>
      <xdr:spPr>
        <a:xfrm>
          <a:off x="10426700" y="185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142879</xdr:rowOff>
    </xdr:from>
    <xdr:ext cx="534377" cy="259045"/>
    <xdr:sp macro="" textlink="">
      <xdr:nvSpPr>
        <xdr:cNvPr id="461" name="【港湾・漁港】&#10;一人当たり有形固定資産（償却資産）額該当値テキスト">
          <a:extLst>
            <a:ext uri="{FF2B5EF4-FFF2-40B4-BE49-F238E27FC236}">
              <a16:creationId xmlns:a16="http://schemas.microsoft.com/office/drawing/2014/main" id="{8809F207-F13E-45FC-8FB0-426B0EE84A10}"/>
            </a:ext>
          </a:extLst>
        </xdr:cNvPr>
        <xdr:cNvSpPr txBox="1"/>
      </xdr:nvSpPr>
      <xdr:spPr>
        <a:xfrm>
          <a:off x="10515600" y="18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64013</xdr:rowOff>
    </xdr:from>
    <xdr:to>
      <xdr:col>50</xdr:col>
      <xdr:colOff>165100</xdr:colOff>
      <xdr:row>108</xdr:row>
      <xdr:rowOff>165613</xdr:rowOff>
    </xdr:to>
    <xdr:sp macro="" textlink="">
      <xdr:nvSpPr>
        <xdr:cNvPr id="462" name="楕円 461">
          <a:extLst>
            <a:ext uri="{FF2B5EF4-FFF2-40B4-BE49-F238E27FC236}">
              <a16:creationId xmlns:a16="http://schemas.microsoft.com/office/drawing/2014/main" id="{7AE5D6FF-7F04-47B3-8B57-1F8478458488}"/>
            </a:ext>
          </a:extLst>
        </xdr:cNvPr>
        <xdr:cNvSpPr/>
      </xdr:nvSpPr>
      <xdr:spPr>
        <a:xfrm>
          <a:off x="9588500" y="185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107302</xdr:rowOff>
    </xdr:from>
    <xdr:to>
      <xdr:col>55</xdr:col>
      <xdr:colOff>0</xdr:colOff>
      <xdr:row>108</xdr:row>
      <xdr:rowOff>114813</xdr:rowOff>
    </xdr:to>
    <xdr:cxnSp macro="">
      <xdr:nvCxnSpPr>
        <xdr:cNvPr id="463" name="直線コネクタ 462">
          <a:extLst>
            <a:ext uri="{FF2B5EF4-FFF2-40B4-BE49-F238E27FC236}">
              <a16:creationId xmlns:a16="http://schemas.microsoft.com/office/drawing/2014/main" id="{B7F73395-4A03-4CAB-804A-9E1D6988299B}"/>
            </a:ext>
          </a:extLst>
        </xdr:cNvPr>
        <xdr:cNvCxnSpPr/>
      </xdr:nvCxnSpPr>
      <xdr:spPr>
        <a:xfrm flipV="1">
          <a:off x="9639300" y="1862390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59945</xdr:rowOff>
    </xdr:from>
    <xdr:to>
      <xdr:col>46</xdr:col>
      <xdr:colOff>38100</xdr:colOff>
      <xdr:row>108</xdr:row>
      <xdr:rowOff>161545</xdr:rowOff>
    </xdr:to>
    <xdr:sp macro="" textlink="">
      <xdr:nvSpPr>
        <xdr:cNvPr id="464" name="楕円 463">
          <a:extLst>
            <a:ext uri="{FF2B5EF4-FFF2-40B4-BE49-F238E27FC236}">
              <a16:creationId xmlns:a16="http://schemas.microsoft.com/office/drawing/2014/main" id="{675A8502-0100-4CA9-B8C4-2ECFAF9CE523}"/>
            </a:ext>
          </a:extLst>
        </xdr:cNvPr>
        <xdr:cNvSpPr/>
      </xdr:nvSpPr>
      <xdr:spPr>
        <a:xfrm>
          <a:off x="8699500" y="185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110745</xdr:rowOff>
    </xdr:from>
    <xdr:to>
      <xdr:col>50</xdr:col>
      <xdr:colOff>114300</xdr:colOff>
      <xdr:row>108</xdr:row>
      <xdr:rowOff>114813</xdr:rowOff>
    </xdr:to>
    <xdr:cxnSp macro="">
      <xdr:nvCxnSpPr>
        <xdr:cNvPr id="465" name="直線コネクタ 464">
          <a:extLst>
            <a:ext uri="{FF2B5EF4-FFF2-40B4-BE49-F238E27FC236}">
              <a16:creationId xmlns:a16="http://schemas.microsoft.com/office/drawing/2014/main" id="{7AD35646-E72F-499B-BF7F-BEACEBF116F3}"/>
            </a:ext>
          </a:extLst>
        </xdr:cNvPr>
        <xdr:cNvCxnSpPr/>
      </xdr:nvCxnSpPr>
      <xdr:spPr>
        <a:xfrm>
          <a:off x="8750300" y="1862734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60497</xdr:rowOff>
    </xdr:from>
    <xdr:to>
      <xdr:col>41</xdr:col>
      <xdr:colOff>101600</xdr:colOff>
      <xdr:row>108</xdr:row>
      <xdr:rowOff>162097</xdr:rowOff>
    </xdr:to>
    <xdr:sp macro="" textlink="">
      <xdr:nvSpPr>
        <xdr:cNvPr id="466" name="楕円 465">
          <a:extLst>
            <a:ext uri="{FF2B5EF4-FFF2-40B4-BE49-F238E27FC236}">
              <a16:creationId xmlns:a16="http://schemas.microsoft.com/office/drawing/2014/main" id="{A086B349-3B52-44D3-A1E5-59F23C6110B4}"/>
            </a:ext>
          </a:extLst>
        </xdr:cNvPr>
        <xdr:cNvSpPr/>
      </xdr:nvSpPr>
      <xdr:spPr>
        <a:xfrm>
          <a:off x="78105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110745</xdr:rowOff>
    </xdr:from>
    <xdr:to>
      <xdr:col>45</xdr:col>
      <xdr:colOff>177800</xdr:colOff>
      <xdr:row>108</xdr:row>
      <xdr:rowOff>111297</xdr:rowOff>
    </xdr:to>
    <xdr:cxnSp macro="">
      <xdr:nvCxnSpPr>
        <xdr:cNvPr id="467" name="直線コネクタ 466">
          <a:extLst>
            <a:ext uri="{FF2B5EF4-FFF2-40B4-BE49-F238E27FC236}">
              <a16:creationId xmlns:a16="http://schemas.microsoft.com/office/drawing/2014/main" id="{FFCB53F3-228A-4121-BB8D-07DFD7BC0657}"/>
            </a:ext>
          </a:extLst>
        </xdr:cNvPr>
        <xdr:cNvCxnSpPr/>
      </xdr:nvCxnSpPr>
      <xdr:spPr>
        <a:xfrm flipV="1">
          <a:off x="7861300" y="18627345"/>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76711</xdr:rowOff>
    </xdr:from>
    <xdr:ext cx="534377" cy="259045"/>
    <xdr:sp macro="" textlink="">
      <xdr:nvSpPr>
        <xdr:cNvPr id="468" name="n_1aveValue【港湾・漁港】&#10;一人当たり有形固定資産（償却資産）額">
          <a:extLst>
            <a:ext uri="{FF2B5EF4-FFF2-40B4-BE49-F238E27FC236}">
              <a16:creationId xmlns:a16="http://schemas.microsoft.com/office/drawing/2014/main" id="{F5B77988-8E22-4BD2-A3E2-478807699878}"/>
            </a:ext>
          </a:extLst>
        </xdr:cNvPr>
        <xdr:cNvSpPr txBox="1"/>
      </xdr:nvSpPr>
      <xdr:spPr>
        <a:xfrm>
          <a:off x="93594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159693</xdr:rowOff>
    </xdr:from>
    <xdr:ext cx="534377" cy="259045"/>
    <xdr:sp macro="" textlink="">
      <xdr:nvSpPr>
        <xdr:cNvPr id="469" name="n_2aveValue【港湾・漁港】&#10;一人当たり有形固定資産（償却資産）額">
          <a:extLst>
            <a:ext uri="{FF2B5EF4-FFF2-40B4-BE49-F238E27FC236}">
              <a16:creationId xmlns:a16="http://schemas.microsoft.com/office/drawing/2014/main" id="{F6D9BF09-11A6-4DB3-9FAA-1B241F58D10B}"/>
            </a:ext>
          </a:extLst>
        </xdr:cNvPr>
        <xdr:cNvSpPr txBox="1"/>
      </xdr:nvSpPr>
      <xdr:spPr>
        <a:xfrm>
          <a:off x="8483111" y="1867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119201</xdr:rowOff>
    </xdr:from>
    <xdr:ext cx="534377" cy="259045"/>
    <xdr:sp macro="" textlink="">
      <xdr:nvSpPr>
        <xdr:cNvPr id="470" name="n_3aveValue【港湾・漁港】&#10;一人当たり有形固定資産（償却資産）額">
          <a:extLst>
            <a:ext uri="{FF2B5EF4-FFF2-40B4-BE49-F238E27FC236}">
              <a16:creationId xmlns:a16="http://schemas.microsoft.com/office/drawing/2014/main" id="{AFE2100F-7777-4FF0-A15E-9E7FA5E6D6C1}"/>
            </a:ext>
          </a:extLst>
        </xdr:cNvPr>
        <xdr:cNvSpPr txBox="1"/>
      </xdr:nvSpPr>
      <xdr:spPr>
        <a:xfrm>
          <a:off x="7594111" y="182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113499</xdr:rowOff>
    </xdr:from>
    <xdr:ext cx="534377" cy="259045"/>
    <xdr:sp macro="" textlink="">
      <xdr:nvSpPr>
        <xdr:cNvPr id="471" name="n_4aveValue【港湾・漁港】&#10;一人当たり有形固定資産（償却資産）額">
          <a:extLst>
            <a:ext uri="{FF2B5EF4-FFF2-40B4-BE49-F238E27FC236}">
              <a16:creationId xmlns:a16="http://schemas.microsoft.com/office/drawing/2014/main" id="{5B1DFDAF-06D2-4706-928C-D44BDF8F0AEA}"/>
            </a:ext>
          </a:extLst>
        </xdr:cNvPr>
        <xdr:cNvSpPr txBox="1"/>
      </xdr:nvSpPr>
      <xdr:spPr>
        <a:xfrm>
          <a:off x="6705111" y="18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156740</xdr:rowOff>
    </xdr:from>
    <xdr:ext cx="534377" cy="259045"/>
    <xdr:sp macro="" textlink="">
      <xdr:nvSpPr>
        <xdr:cNvPr id="472" name="n_1mainValue【港湾・漁港】&#10;一人当たり有形固定資産（償却資産）額">
          <a:extLst>
            <a:ext uri="{FF2B5EF4-FFF2-40B4-BE49-F238E27FC236}">
              <a16:creationId xmlns:a16="http://schemas.microsoft.com/office/drawing/2014/main" id="{3573FD98-A692-4AF3-AE88-3AAA37D78225}"/>
            </a:ext>
          </a:extLst>
        </xdr:cNvPr>
        <xdr:cNvSpPr txBox="1"/>
      </xdr:nvSpPr>
      <xdr:spPr>
        <a:xfrm>
          <a:off x="9359411" y="186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6622</xdr:rowOff>
    </xdr:from>
    <xdr:ext cx="534377" cy="259045"/>
    <xdr:sp macro="" textlink="">
      <xdr:nvSpPr>
        <xdr:cNvPr id="473" name="n_2mainValue【港湾・漁港】&#10;一人当たり有形固定資産（償却資産）額">
          <a:extLst>
            <a:ext uri="{FF2B5EF4-FFF2-40B4-BE49-F238E27FC236}">
              <a16:creationId xmlns:a16="http://schemas.microsoft.com/office/drawing/2014/main" id="{F17F3DB0-9552-4583-A713-DE2F25A4EA9E}"/>
            </a:ext>
          </a:extLst>
        </xdr:cNvPr>
        <xdr:cNvSpPr txBox="1"/>
      </xdr:nvSpPr>
      <xdr:spPr>
        <a:xfrm>
          <a:off x="8483111" y="183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153224</xdr:rowOff>
    </xdr:from>
    <xdr:ext cx="534377" cy="259045"/>
    <xdr:sp macro="" textlink="">
      <xdr:nvSpPr>
        <xdr:cNvPr id="474" name="n_3mainValue【港湾・漁港】&#10;一人当たり有形固定資産（償却資産）額">
          <a:extLst>
            <a:ext uri="{FF2B5EF4-FFF2-40B4-BE49-F238E27FC236}">
              <a16:creationId xmlns:a16="http://schemas.microsoft.com/office/drawing/2014/main" id="{9B8E6158-9070-48C4-9048-DC889A812C54}"/>
            </a:ext>
          </a:extLst>
        </xdr:cNvPr>
        <xdr:cNvSpPr txBox="1"/>
      </xdr:nvSpPr>
      <xdr:spPr>
        <a:xfrm>
          <a:off x="7594111" y="186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BA04998B-E016-4DCD-8B1B-A39266EB77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A6B1F487-D7B6-44B0-834D-8E63EB5BEC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7B2CDB48-93EC-470C-8B88-923A97DA99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A49B161F-333C-4D06-BE39-B36E99F656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0130671E-5D3D-4973-A1FA-BF59055AFE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85B9461C-2963-406A-8ED8-D55A735269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89C23F4B-DA45-45D3-9A97-0F4E6BC4D2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EF6CBE40-EE6D-45C2-9ACA-71E6338AD6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02BF5FDA-E071-4B66-A964-51F72823BC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97FE0438-5609-419A-8DD1-1B63223301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3DF7ADCC-7A96-4D69-9CCD-B6B58F1582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0CD3667D-CAF5-487A-845D-684BE3BA031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09F17972-B902-4A82-8DF2-9AFD17A7148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5F2755ED-58F4-45D9-B29A-E32BB6E0C48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0AD1B348-32CD-4BF0-855E-B3B615D4472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FB5062B2-351C-4C35-8D1B-AC695A8767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A6D11A42-12E2-400C-B4A9-FB65CA3707C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DAA91700-D913-418E-82D9-BC83BEC3620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44579FD2-68D4-4ED2-B831-1CE29295F01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0F5DC3C3-0C43-4783-A3A6-A08B08D17AB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627E0122-9899-4F44-A7CD-22D8EEB6E1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C0755CB-1EB8-4A44-9553-562765AC37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C7A79F39-23C8-4D54-BE51-FD4D9C9675E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認定こども園・幼稚園・保育所】&#10;有形固定資産減価償却率グラフ枠">
          <a:extLst>
            <a:ext uri="{FF2B5EF4-FFF2-40B4-BE49-F238E27FC236}">
              <a16:creationId xmlns:a16="http://schemas.microsoft.com/office/drawing/2014/main" id="{FA15F666-AB7C-4D5D-A104-703C0072823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99" name="直線コネクタ 498">
          <a:extLst>
            <a:ext uri="{FF2B5EF4-FFF2-40B4-BE49-F238E27FC236}">
              <a16:creationId xmlns:a16="http://schemas.microsoft.com/office/drawing/2014/main" id="{31D02BAA-8F4D-45D5-BE6E-74BA3166B346}"/>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00" name="【認定こども園・幼稚園・保育所】&#10;有形固定資産減価償却率最小値テキスト">
          <a:extLst>
            <a:ext uri="{FF2B5EF4-FFF2-40B4-BE49-F238E27FC236}">
              <a16:creationId xmlns:a16="http://schemas.microsoft.com/office/drawing/2014/main" id="{9F9958C4-689A-4E30-9EA4-F4B00ACE9357}"/>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01" name="直線コネクタ 500">
          <a:extLst>
            <a:ext uri="{FF2B5EF4-FFF2-40B4-BE49-F238E27FC236}">
              <a16:creationId xmlns:a16="http://schemas.microsoft.com/office/drawing/2014/main" id="{3E5C54C7-08EA-4393-8E16-4EEB47408BF2}"/>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02" name="【認定こども園・幼稚園・保育所】&#10;有形固定資産減価償却率最大値テキスト">
          <a:extLst>
            <a:ext uri="{FF2B5EF4-FFF2-40B4-BE49-F238E27FC236}">
              <a16:creationId xmlns:a16="http://schemas.microsoft.com/office/drawing/2014/main" id="{8638B496-7AEE-4E4A-A486-6A85D1F00BCA}"/>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03" name="直線コネクタ 502">
          <a:extLst>
            <a:ext uri="{FF2B5EF4-FFF2-40B4-BE49-F238E27FC236}">
              <a16:creationId xmlns:a16="http://schemas.microsoft.com/office/drawing/2014/main" id="{E7F190FB-0D37-4A5A-BF4B-453555B5290F}"/>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04" name="【認定こども園・幼稚園・保育所】&#10;有形固定資産減価償却率平均値テキスト">
          <a:extLst>
            <a:ext uri="{FF2B5EF4-FFF2-40B4-BE49-F238E27FC236}">
              <a16:creationId xmlns:a16="http://schemas.microsoft.com/office/drawing/2014/main" id="{DD12D9F6-2993-489E-8465-833152FAB8DB}"/>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05" name="フローチャート: 判断 504">
          <a:extLst>
            <a:ext uri="{FF2B5EF4-FFF2-40B4-BE49-F238E27FC236}">
              <a16:creationId xmlns:a16="http://schemas.microsoft.com/office/drawing/2014/main" id="{911A8512-BDCE-4B74-849A-81B2046CD634}"/>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06" name="フローチャート: 判断 505">
          <a:extLst>
            <a:ext uri="{FF2B5EF4-FFF2-40B4-BE49-F238E27FC236}">
              <a16:creationId xmlns:a16="http://schemas.microsoft.com/office/drawing/2014/main" id="{B2307B27-5CC5-4740-AD4D-DB0FA8441BD7}"/>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07" name="フローチャート: 判断 506">
          <a:extLst>
            <a:ext uri="{FF2B5EF4-FFF2-40B4-BE49-F238E27FC236}">
              <a16:creationId xmlns:a16="http://schemas.microsoft.com/office/drawing/2014/main" id="{22EA39F2-8376-437D-B04D-57FB913985E9}"/>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08" name="フローチャート: 判断 507">
          <a:extLst>
            <a:ext uri="{FF2B5EF4-FFF2-40B4-BE49-F238E27FC236}">
              <a16:creationId xmlns:a16="http://schemas.microsoft.com/office/drawing/2014/main" id="{64482D07-B971-4D96-A65D-517FCA67FBB2}"/>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509" name="フローチャート: 判断 508">
          <a:extLst>
            <a:ext uri="{FF2B5EF4-FFF2-40B4-BE49-F238E27FC236}">
              <a16:creationId xmlns:a16="http://schemas.microsoft.com/office/drawing/2014/main" id="{DFA54728-D6E7-423B-93CC-0E967A326B34}"/>
            </a:ext>
          </a:extLst>
        </xdr:cNvPr>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1038712E-2AE8-4673-BF8E-5165B49D90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A0213168-5490-4CF2-9F02-72203D34A3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1BA16113-F39C-4029-B4EB-8A40F1CD7B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CFD615E9-0B67-4FEA-95B2-12E8E80821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5712CFFE-2899-471C-8504-131EAB25CF4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515" name="楕円 514">
          <a:extLst>
            <a:ext uri="{FF2B5EF4-FFF2-40B4-BE49-F238E27FC236}">
              <a16:creationId xmlns:a16="http://schemas.microsoft.com/office/drawing/2014/main" id="{E77CFF30-571A-40B0-B72D-00D5EB567A31}"/>
            </a:ext>
          </a:extLst>
        </xdr:cNvPr>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516" name="【認定こども園・幼稚園・保育所】&#10;有形固定資産減価償却率該当値テキスト">
          <a:extLst>
            <a:ext uri="{FF2B5EF4-FFF2-40B4-BE49-F238E27FC236}">
              <a16:creationId xmlns:a16="http://schemas.microsoft.com/office/drawing/2014/main" id="{D0A32245-EE42-4AFF-89CD-FDCB050AF0DE}"/>
            </a:ext>
          </a:extLst>
        </xdr:cNvPr>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17" name="楕円 516">
          <a:extLst>
            <a:ext uri="{FF2B5EF4-FFF2-40B4-BE49-F238E27FC236}">
              <a16:creationId xmlns:a16="http://schemas.microsoft.com/office/drawing/2014/main" id="{3ADF83B3-8B81-42EC-BB7F-9DDA4BC49269}"/>
            </a:ext>
          </a:extLst>
        </xdr:cNvPr>
        <xdr:cNvSpPr/>
      </xdr:nvSpPr>
      <xdr:spPr>
        <a:xfrm>
          <a:off x="1543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39</xdr:row>
      <xdr:rowOff>140970</xdr:rowOff>
    </xdr:to>
    <xdr:cxnSp macro="">
      <xdr:nvCxnSpPr>
        <xdr:cNvPr id="518" name="直線コネクタ 517">
          <a:extLst>
            <a:ext uri="{FF2B5EF4-FFF2-40B4-BE49-F238E27FC236}">
              <a16:creationId xmlns:a16="http://schemas.microsoft.com/office/drawing/2014/main" id="{26F0ECA0-831C-478C-9DA3-B05A2A96AB72}"/>
            </a:ext>
          </a:extLst>
        </xdr:cNvPr>
        <xdr:cNvCxnSpPr/>
      </xdr:nvCxnSpPr>
      <xdr:spPr>
        <a:xfrm>
          <a:off x="15481300" y="6797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519" name="楕円 518">
          <a:extLst>
            <a:ext uri="{FF2B5EF4-FFF2-40B4-BE49-F238E27FC236}">
              <a16:creationId xmlns:a16="http://schemas.microsoft.com/office/drawing/2014/main" id="{1E804109-72F9-417A-9E8B-1D3B0F983C9A}"/>
            </a:ext>
          </a:extLst>
        </xdr:cNvPr>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110490</xdr:rowOff>
    </xdr:to>
    <xdr:cxnSp macro="">
      <xdr:nvCxnSpPr>
        <xdr:cNvPr id="520" name="直線コネクタ 519">
          <a:extLst>
            <a:ext uri="{FF2B5EF4-FFF2-40B4-BE49-F238E27FC236}">
              <a16:creationId xmlns:a16="http://schemas.microsoft.com/office/drawing/2014/main" id="{E43DB232-B437-4007-9E37-D09109B105B1}"/>
            </a:ext>
          </a:extLst>
        </xdr:cNvPr>
        <xdr:cNvCxnSpPr/>
      </xdr:nvCxnSpPr>
      <xdr:spPr>
        <a:xfrm>
          <a:off x="14592300" y="6755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38735</xdr:rowOff>
    </xdr:from>
    <xdr:to>
      <xdr:col>72</xdr:col>
      <xdr:colOff>38100</xdr:colOff>
      <xdr:row>39</xdr:row>
      <xdr:rowOff>140335</xdr:rowOff>
    </xdr:to>
    <xdr:sp macro="" textlink="">
      <xdr:nvSpPr>
        <xdr:cNvPr id="521" name="楕円 520">
          <a:extLst>
            <a:ext uri="{FF2B5EF4-FFF2-40B4-BE49-F238E27FC236}">
              <a16:creationId xmlns:a16="http://schemas.microsoft.com/office/drawing/2014/main" id="{F0D29216-8375-4F47-959E-B7824930CC48}"/>
            </a:ext>
          </a:extLst>
        </xdr:cNvPr>
        <xdr:cNvSpPr/>
      </xdr:nvSpPr>
      <xdr:spPr>
        <a:xfrm>
          <a:off x="1365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68580</xdr:rowOff>
    </xdr:from>
    <xdr:to>
      <xdr:col>76</xdr:col>
      <xdr:colOff>114300</xdr:colOff>
      <xdr:row>39</xdr:row>
      <xdr:rowOff>89535</xdr:rowOff>
    </xdr:to>
    <xdr:cxnSp macro="">
      <xdr:nvCxnSpPr>
        <xdr:cNvPr id="522" name="直線コネクタ 521">
          <a:extLst>
            <a:ext uri="{FF2B5EF4-FFF2-40B4-BE49-F238E27FC236}">
              <a16:creationId xmlns:a16="http://schemas.microsoft.com/office/drawing/2014/main" id="{5EF5AAAF-E292-4D47-8BCC-FE4FCC4EAF75}"/>
            </a:ext>
          </a:extLst>
        </xdr:cNvPr>
        <xdr:cNvCxnSpPr/>
      </xdr:nvCxnSpPr>
      <xdr:spPr>
        <a:xfrm flipV="1">
          <a:off x="13703300" y="67551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23" name="n_1aveValue【認定こども園・幼稚園・保育所】&#10;有形固定資産減価償却率">
          <a:extLst>
            <a:ext uri="{FF2B5EF4-FFF2-40B4-BE49-F238E27FC236}">
              <a16:creationId xmlns:a16="http://schemas.microsoft.com/office/drawing/2014/main" id="{5BBCEAFB-12AE-4E40-A2BC-A6838CD84955}"/>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24" name="n_2aveValue【認定こども園・幼稚園・保育所】&#10;有形固定資産減価償却率">
          <a:extLst>
            <a:ext uri="{FF2B5EF4-FFF2-40B4-BE49-F238E27FC236}">
              <a16:creationId xmlns:a16="http://schemas.microsoft.com/office/drawing/2014/main" id="{DCC782A5-BF31-4290-B709-4E1AD12FC58F}"/>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25" name="n_3aveValue【認定こども園・幼稚園・保育所】&#10;有形固定資産減価償却率">
          <a:extLst>
            <a:ext uri="{FF2B5EF4-FFF2-40B4-BE49-F238E27FC236}">
              <a16:creationId xmlns:a16="http://schemas.microsoft.com/office/drawing/2014/main" id="{95E684FD-E3CF-4C37-B3B2-F1CB5B003BCB}"/>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4462</xdr:rowOff>
    </xdr:from>
    <xdr:ext cx="405111" cy="259045"/>
    <xdr:sp macro="" textlink="">
      <xdr:nvSpPr>
        <xdr:cNvPr id="526" name="n_4aveValue【認定こども園・幼稚園・保育所】&#10;有形固定資産減価償却率">
          <a:extLst>
            <a:ext uri="{FF2B5EF4-FFF2-40B4-BE49-F238E27FC236}">
              <a16:creationId xmlns:a16="http://schemas.microsoft.com/office/drawing/2014/main" id="{26DFC4D7-FA39-450F-9A87-E2EFD81D6A59}"/>
            </a:ext>
          </a:extLst>
        </xdr:cNvPr>
        <xdr:cNvSpPr txBox="1"/>
      </xdr:nvSpPr>
      <xdr:spPr>
        <a:xfrm>
          <a:off x="12611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27" name="n_1mainValue【認定こども園・幼稚園・保育所】&#10;有形固定資産減価償却率">
          <a:extLst>
            <a:ext uri="{FF2B5EF4-FFF2-40B4-BE49-F238E27FC236}">
              <a16:creationId xmlns:a16="http://schemas.microsoft.com/office/drawing/2014/main" id="{CAEE22DF-333D-4ED2-BE60-E95D6A3B803C}"/>
            </a:ext>
          </a:extLst>
        </xdr:cNvPr>
        <xdr:cNvSpPr txBox="1"/>
      </xdr:nvSpPr>
      <xdr:spPr>
        <a:xfrm>
          <a:off x="15266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528" name="n_2mainValue【認定こども園・幼稚園・保育所】&#10;有形固定資産減価償却率">
          <a:extLst>
            <a:ext uri="{FF2B5EF4-FFF2-40B4-BE49-F238E27FC236}">
              <a16:creationId xmlns:a16="http://schemas.microsoft.com/office/drawing/2014/main" id="{7634A552-8BDB-4D3D-A186-A6B55563744C}"/>
            </a:ext>
          </a:extLst>
        </xdr:cNvPr>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131462</xdr:rowOff>
    </xdr:from>
    <xdr:ext cx="405111" cy="259045"/>
    <xdr:sp macro="" textlink="">
      <xdr:nvSpPr>
        <xdr:cNvPr id="529" name="n_3mainValue【認定こども園・幼稚園・保育所】&#10;有形固定資産減価償却率">
          <a:extLst>
            <a:ext uri="{FF2B5EF4-FFF2-40B4-BE49-F238E27FC236}">
              <a16:creationId xmlns:a16="http://schemas.microsoft.com/office/drawing/2014/main" id="{70BFB534-6565-4C59-8625-CB2ADE87B7A3}"/>
            </a:ext>
          </a:extLst>
        </xdr:cNvPr>
        <xdr:cNvSpPr txBox="1"/>
      </xdr:nvSpPr>
      <xdr:spPr>
        <a:xfrm>
          <a:off x="13500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a:extLst>
            <a:ext uri="{FF2B5EF4-FFF2-40B4-BE49-F238E27FC236}">
              <a16:creationId xmlns:a16="http://schemas.microsoft.com/office/drawing/2014/main" id="{CB1A6A49-5836-414A-8233-CA6E3B6D40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a:extLst>
            <a:ext uri="{FF2B5EF4-FFF2-40B4-BE49-F238E27FC236}">
              <a16:creationId xmlns:a16="http://schemas.microsoft.com/office/drawing/2014/main" id="{EADFB75C-08B8-4F6E-BF83-6DDAEB8318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a:extLst>
            <a:ext uri="{FF2B5EF4-FFF2-40B4-BE49-F238E27FC236}">
              <a16:creationId xmlns:a16="http://schemas.microsoft.com/office/drawing/2014/main" id="{4438C764-E55F-4D56-9E1F-1E76FB127C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a:extLst>
            <a:ext uri="{FF2B5EF4-FFF2-40B4-BE49-F238E27FC236}">
              <a16:creationId xmlns:a16="http://schemas.microsoft.com/office/drawing/2014/main" id="{ADBAE881-D1B0-490E-89BC-3F5CB99E79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a:extLst>
            <a:ext uri="{FF2B5EF4-FFF2-40B4-BE49-F238E27FC236}">
              <a16:creationId xmlns:a16="http://schemas.microsoft.com/office/drawing/2014/main" id="{A3C88155-72DB-4E63-BB9B-E5FC7F3F1C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a:extLst>
            <a:ext uri="{FF2B5EF4-FFF2-40B4-BE49-F238E27FC236}">
              <a16:creationId xmlns:a16="http://schemas.microsoft.com/office/drawing/2014/main" id="{93ACE63B-FD5C-4A92-9D11-42FF7C1C4F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a:extLst>
            <a:ext uri="{FF2B5EF4-FFF2-40B4-BE49-F238E27FC236}">
              <a16:creationId xmlns:a16="http://schemas.microsoft.com/office/drawing/2014/main" id="{730260BB-712A-43AC-ACC6-30467FE787A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a:extLst>
            <a:ext uri="{FF2B5EF4-FFF2-40B4-BE49-F238E27FC236}">
              <a16:creationId xmlns:a16="http://schemas.microsoft.com/office/drawing/2014/main" id="{D43A6063-64FD-4416-A27A-3E6A05AE09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a:extLst>
            <a:ext uri="{FF2B5EF4-FFF2-40B4-BE49-F238E27FC236}">
              <a16:creationId xmlns:a16="http://schemas.microsoft.com/office/drawing/2014/main" id="{C5E645C8-6DBE-4BFC-B69D-0D93888EB50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a:extLst>
            <a:ext uri="{FF2B5EF4-FFF2-40B4-BE49-F238E27FC236}">
              <a16:creationId xmlns:a16="http://schemas.microsoft.com/office/drawing/2014/main" id="{099AA719-52C4-472C-AFA9-8053EEBE1F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0" name="直線コネクタ 539">
          <a:extLst>
            <a:ext uri="{FF2B5EF4-FFF2-40B4-BE49-F238E27FC236}">
              <a16:creationId xmlns:a16="http://schemas.microsoft.com/office/drawing/2014/main" id="{15324B3C-4195-43FA-A164-C7C66B6AE14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1" name="テキスト ボックス 540">
          <a:extLst>
            <a:ext uri="{FF2B5EF4-FFF2-40B4-BE49-F238E27FC236}">
              <a16:creationId xmlns:a16="http://schemas.microsoft.com/office/drawing/2014/main" id="{3DDE9AC0-3836-424D-94AE-A102E85965D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2" name="直線コネクタ 541">
          <a:extLst>
            <a:ext uri="{FF2B5EF4-FFF2-40B4-BE49-F238E27FC236}">
              <a16:creationId xmlns:a16="http://schemas.microsoft.com/office/drawing/2014/main" id="{343B52F0-29BC-4EDE-97A8-E46D06532E4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3" name="テキスト ボックス 542">
          <a:extLst>
            <a:ext uri="{FF2B5EF4-FFF2-40B4-BE49-F238E27FC236}">
              <a16:creationId xmlns:a16="http://schemas.microsoft.com/office/drawing/2014/main" id="{E440009D-2708-4B07-AF2D-1F3F8E978A1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4" name="直線コネクタ 543">
          <a:extLst>
            <a:ext uri="{FF2B5EF4-FFF2-40B4-BE49-F238E27FC236}">
              <a16:creationId xmlns:a16="http://schemas.microsoft.com/office/drawing/2014/main" id="{4CF810C9-7B37-40B8-AF33-183907C11E5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5" name="テキスト ボックス 544">
          <a:extLst>
            <a:ext uri="{FF2B5EF4-FFF2-40B4-BE49-F238E27FC236}">
              <a16:creationId xmlns:a16="http://schemas.microsoft.com/office/drawing/2014/main" id="{5EAB9C4D-4312-46A0-81F0-1F447F15A1B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6" name="直線コネクタ 545">
          <a:extLst>
            <a:ext uri="{FF2B5EF4-FFF2-40B4-BE49-F238E27FC236}">
              <a16:creationId xmlns:a16="http://schemas.microsoft.com/office/drawing/2014/main" id="{5167D061-730F-414B-A421-87BCE61C938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7" name="テキスト ボックス 546">
          <a:extLst>
            <a:ext uri="{FF2B5EF4-FFF2-40B4-BE49-F238E27FC236}">
              <a16:creationId xmlns:a16="http://schemas.microsoft.com/office/drawing/2014/main" id="{307F9D8B-BE04-4FF3-9441-8675EF81BA2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8" name="直線コネクタ 547">
          <a:extLst>
            <a:ext uri="{FF2B5EF4-FFF2-40B4-BE49-F238E27FC236}">
              <a16:creationId xmlns:a16="http://schemas.microsoft.com/office/drawing/2014/main" id="{24650E26-8A89-4BDA-B02B-048E766C762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9" name="テキスト ボックス 548">
          <a:extLst>
            <a:ext uri="{FF2B5EF4-FFF2-40B4-BE49-F238E27FC236}">
              <a16:creationId xmlns:a16="http://schemas.microsoft.com/office/drawing/2014/main" id="{36D5A282-B5EF-47FB-97C0-C91D32E243E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0" name="直線コネクタ 549">
          <a:extLst>
            <a:ext uri="{FF2B5EF4-FFF2-40B4-BE49-F238E27FC236}">
              <a16:creationId xmlns:a16="http://schemas.microsoft.com/office/drawing/2014/main" id="{E728192B-7AFE-48E3-8B70-C694374350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1" name="テキスト ボックス 550">
          <a:extLst>
            <a:ext uri="{FF2B5EF4-FFF2-40B4-BE49-F238E27FC236}">
              <a16:creationId xmlns:a16="http://schemas.microsoft.com/office/drawing/2014/main" id="{20C0F27A-9A17-4051-89AD-207FE7DFD1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2" name="【認定こども園・幼稚園・保育所】&#10;一人当たり面積グラフ枠">
          <a:extLst>
            <a:ext uri="{FF2B5EF4-FFF2-40B4-BE49-F238E27FC236}">
              <a16:creationId xmlns:a16="http://schemas.microsoft.com/office/drawing/2014/main" id="{1AC452A0-6D1B-4CE8-B9C6-F4C2078AF2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53" name="直線コネクタ 552">
          <a:extLst>
            <a:ext uri="{FF2B5EF4-FFF2-40B4-BE49-F238E27FC236}">
              <a16:creationId xmlns:a16="http://schemas.microsoft.com/office/drawing/2014/main" id="{2A68E2A6-F004-4E35-ABCE-ABC06AB129E9}"/>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54" name="【認定こども園・幼稚園・保育所】&#10;一人当たり面積最小値テキスト">
          <a:extLst>
            <a:ext uri="{FF2B5EF4-FFF2-40B4-BE49-F238E27FC236}">
              <a16:creationId xmlns:a16="http://schemas.microsoft.com/office/drawing/2014/main" id="{F5B9C11F-E79D-474B-B8D7-1DF5B5EFA108}"/>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55" name="直線コネクタ 554">
          <a:extLst>
            <a:ext uri="{FF2B5EF4-FFF2-40B4-BE49-F238E27FC236}">
              <a16:creationId xmlns:a16="http://schemas.microsoft.com/office/drawing/2014/main" id="{60A29FD8-11D2-4BA5-BBA0-CAA524BCAD2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56" name="【認定こども園・幼稚園・保育所】&#10;一人当たり面積最大値テキスト">
          <a:extLst>
            <a:ext uri="{FF2B5EF4-FFF2-40B4-BE49-F238E27FC236}">
              <a16:creationId xmlns:a16="http://schemas.microsoft.com/office/drawing/2014/main" id="{0214E755-204F-4996-9E1C-E6C35794A764}"/>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57" name="直線コネクタ 556">
          <a:extLst>
            <a:ext uri="{FF2B5EF4-FFF2-40B4-BE49-F238E27FC236}">
              <a16:creationId xmlns:a16="http://schemas.microsoft.com/office/drawing/2014/main" id="{2F99C07C-4285-4861-A966-4C34E801FF88}"/>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558" name="【認定こども園・幼稚園・保育所】&#10;一人当たり面積平均値テキスト">
          <a:extLst>
            <a:ext uri="{FF2B5EF4-FFF2-40B4-BE49-F238E27FC236}">
              <a16:creationId xmlns:a16="http://schemas.microsoft.com/office/drawing/2014/main" id="{9B20EE5C-9A94-49E0-865F-CB5496BE6C9D}"/>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59" name="フローチャート: 判断 558">
          <a:extLst>
            <a:ext uri="{FF2B5EF4-FFF2-40B4-BE49-F238E27FC236}">
              <a16:creationId xmlns:a16="http://schemas.microsoft.com/office/drawing/2014/main" id="{4AFFF78F-1ACA-44C0-BBBD-F8F086964DDA}"/>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60" name="フローチャート: 判断 559">
          <a:extLst>
            <a:ext uri="{FF2B5EF4-FFF2-40B4-BE49-F238E27FC236}">
              <a16:creationId xmlns:a16="http://schemas.microsoft.com/office/drawing/2014/main" id="{879B8AEA-27E3-47E3-914E-832BC13CBECA}"/>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61" name="フローチャート: 判断 560">
          <a:extLst>
            <a:ext uri="{FF2B5EF4-FFF2-40B4-BE49-F238E27FC236}">
              <a16:creationId xmlns:a16="http://schemas.microsoft.com/office/drawing/2014/main" id="{134F4C71-9BCB-441A-800C-79D60C509657}"/>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562" name="フローチャート: 判断 561">
          <a:extLst>
            <a:ext uri="{FF2B5EF4-FFF2-40B4-BE49-F238E27FC236}">
              <a16:creationId xmlns:a16="http://schemas.microsoft.com/office/drawing/2014/main" id="{BF30C201-E74E-4366-8D3F-72BCCEE3D695}"/>
            </a:ext>
          </a:extLst>
        </xdr:cNvPr>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563" name="フローチャート: 判断 562">
          <a:extLst>
            <a:ext uri="{FF2B5EF4-FFF2-40B4-BE49-F238E27FC236}">
              <a16:creationId xmlns:a16="http://schemas.microsoft.com/office/drawing/2014/main" id="{CA66ADCA-7C52-4EAE-917E-9D2621568905}"/>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C1A88362-F4BA-4A46-8EB9-F5CEC4836A8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82B4A687-04F2-4E38-8B50-C42F181C42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3E65E7CD-AC51-49C9-8B09-5AB3981CA4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71623D90-078C-41E3-B60B-FBB97AF746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5C4297C4-FEF2-473F-9302-FB4FA089B8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569" name="楕円 568">
          <a:extLst>
            <a:ext uri="{FF2B5EF4-FFF2-40B4-BE49-F238E27FC236}">
              <a16:creationId xmlns:a16="http://schemas.microsoft.com/office/drawing/2014/main" id="{6CB05B05-54C8-45C0-9D74-D3E96ED60573}"/>
            </a:ext>
          </a:extLst>
        </xdr:cNvPr>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570" name="【認定こども園・幼稚園・保育所】&#10;一人当たり面積該当値テキスト">
          <a:extLst>
            <a:ext uri="{FF2B5EF4-FFF2-40B4-BE49-F238E27FC236}">
              <a16:creationId xmlns:a16="http://schemas.microsoft.com/office/drawing/2014/main" id="{6818A627-F635-43B0-B838-DDB82C137FB9}"/>
            </a:ext>
          </a:extLst>
        </xdr:cNvPr>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571" name="楕円 570">
          <a:extLst>
            <a:ext uri="{FF2B5EF4-FFF2-40B4-BE49-F238E27FC236}">
              <a16:creationId xmlns:a16="http://schemas.microsoft.com/office/drawing/2014/main" id="{5EC14A2B-6A99-4A62-9C66-BCE837EC5F79}"/>
            </a:ext>
          </a:extLst>
        </xdr:cNvPr>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137160</xdr:rowOff>
    </xdr:to>
    <xdr:cxnSp macro="">
      <xdr:nvCxnSpPr>
        <xdr:cNvPr id="572" name="直線コネクタ 571">
          <a:extLst>
            <a:ext uri="{FF2B5EF4-FFF2-40B4-BE49-F238E27FC236}">
              <a16:creationId xmlns:a16="http://schemas.microsoft.com/office/drawing/2014/main" id="{3D620E3A-4F1A-4C97-8F83-79245B249C39}"/>
            </a:ext>
          </a:extLst>
        </xdr:cNvPr>
        <xdr:cNvCxnSpPr/>
      </xdr:nvCxnSpPr>
      <xdr:spPr>
        <a:xfrm flipV="1">
          <a:off x="21323300" y="6644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73" name="楕円 572">
          <a:extLst>
            <a:ext uri="{FF2B5EF4-FFF2-40B4-BE49-F238E27FC236}">
              <a16:creationId xmlns:a16="http://schemas.microsoft.com/office/drawing/2014/main" id="{AE348773-A922-4C7A-A7A8-4B877BBE7F38}"/>
            </a:ext>
          </a:extLst>
        </xdr:cNvPr>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76200</xdr:rowOff>
    </xdr:from>
    <xdr:to>
      <xdr:col>111</xdr:col>
      <xdr:colOff>177800</xdr:colOff>
      <xdr:row>38</xdr:row>
      <xdr:rowOff>137160</xdr:rowOff>
    </xdr:to>
    <xdr:cxnSp macro="">
      <xdr:nvCxnSpPr>
        <xdr:cNvPr id="574" name="直線コネクタ 573">
          <a:extLst>
            <a:ext uri="{FF2B5EF4-FFF2-40B4-BE49-F238E27FC236}">
              <a16:creationId xmlns:a16="http://schemas.microsoft.com/office/drawing/2014/main" id="{5B25E9E4-E02C-449A-8661-7F113FA91D8B}"/>
            </a:ext>
          </a:extLst>
        </xdr:cNvPr>
        <xdr:cNvCxnSpPr/>
      </xdr:nvCxnSpPr>
      <xdr:spPr>
        <a:xfrm>
          <a:off x="20434300" y="6591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75" name="楕円 574">
          <a:extLst>
            <a:ext uri="{FF2B5EF4-FFF2-40B4-BE49-F238E27FC236}">
              <a16:creationId xmlns:a16="http://schemas.microsoft.com/office/drawing/2014/main" id="{DBE50630-D097-49E4-998E-19D6BE05415E}"/>
            </a:ext>
          </a:extLst>
        </xdr:cNvPr>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152400</xdr:rowOff>
    </xdr:to>
    <xdr:cxnSp macro="">
      <xdr:nvCxnSpPr>
        <xdr:cNvPr id="576" name="直線コネクタ 575">
          <a:extLst>
            <a:ext uri="{FF2B5EF4-FFF2-40B4-BE49-F238E27FC236}">
              <a16:creationId xmlns:a16="http://schemas.microsoft.com/office/drawing/2014/main" id="{4188EE11-B755-458F-9641-2CF9326D31B4}"/>
            </a:ext>
          </a:extLst>
        </xdr:cNvPr>
        <xdr:cNvCxnSpPr/>
      </xdr:nvCxnSpPr>
      <xdr:spPr>
        <a:xfrm flipV="1">
          <a:off x="19545300" y="659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7" name="n_1aveValue【認定こども園・幼稚園・保育所】&#10;一人当たり面積">
          <a:extLst>
            <a:ext uri="{FF2B5EF4-FFF2-40B4-BE49-F238E27FC236}">
              <a16:creationId xmlns:a16="http://schemas.microsoft.com/office/drawing/2014/main" id="{72E8341A-B827-4AC3-A514-F3F759780907}"/>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8" name="n_2aveValue【認定こども園・幼稚園・保育所】&#10;一人当たり面積">
          <a:extLst>
            <a:ext uri="{FF2B5EF4-FFF2-40B4-BE49-F238E27FC236}">
              <a16:creationId xmlns:a16="http://schemas.microsoft.com/office/drawing/2014/main" id="{0966AE73-1A06-474A-AE34-4DEC73CFCA6D}"/>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79" name="n_3aveValue【認定こども園・幼稚園・保育所】&#10;一人当たり面積">
          <a:extLst>
            <a:ext uri="{FF2B5EF4-FFF2-40B4-BE49-F238E27FC236}">
              <a16:creationId xmlns:a16="http://schemas.microsoft.com/office/drawing/2014/main" id="{0B4AD80B-353F-4F34-848E-BC0A7E68437B}"/>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2557</xdr:rowOff>
    </xdr:from>
    <xdr:ext cx="469744" cy="259045"/>
    <xdr:sp macro="" textlink="">
      <xdr:nvSpPr>
        <xdr:cNvPr id="580" name="n_4aveValue【認定こども園・幼稚園・保育所】&#10;一人当たり面積">
          <a:extLst>
            <a:ext uri="{FF2B5EF4-FFF2-40B4-BE49-F238E27FC236}">
              <a16:creationId xmlns:a16="http://schemas.microsoft.com/office/drawing/2014/main" id="{6DB68AC8-75A7-4F29-B1DA-F618FCAD40E4}"/>
            </a:ext>
          </a:extLst>
        </xdr:cNvPr>
        <xdr:cNvSpPr txBox="1"/>
      </xdr:nvSpPr>
      <xdr:spPr>
        <a:xfrm>
          <a:off x="18421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581" name="n_1mainValue【認定こども園・幼稚園・保育所】&#10;一人当たり面積">
          <a:extLst>
            <a:ext uri="{FF2B5EF4-FFF2-40B4-BE49-F238E27FC236}">
              <a16:creationId xmlns:a16="http://schemas.microsoft.com/office/drawing/2014/main" id="{954996CA-C6A9-43E8-9233-7B46E4E7833A}"/>
            </a:ext>
          </a:extLst>
        </xdr:cNvPr>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82" name="n_2mainValue【認定こども園・幼稚園・保育所】&#10;一人当たり面積">
          <a:extLst>
            <a:ext uri="{FF2B5EF4-FFF2-40B4-BE49-F238E27FC236}">
              <a16:creationId xmlns:a16="http://schemas.microsoft.com/office/drawing/2014/main" id="{FB30539C-ED49-439F-A374-892995A045A7}"/>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83" name="n_3mainValue【認定こども園・幼稚園・保育所】&#10;一人当たり面積">
          <a:extLst>
            <a:ext uri="{FF2B5EF4-FFF2-40B4-BE49-F238E27FC236}">
              <a16:creationId xmlns:a16="http://schemas.microsoft.com/office/drawing/2014/main" id="{F3EFC4CF-7094-4AE7-87F6-F293947061F5}"/>
            </a:ext>
          </a:extLst>
        </xdr:cNvPr>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4" name="正方形/長方形 583">
          <a:extLst>
            <a:ext uri="{FF2B5EF4-FFF2-40B4-BE49-F238E27FC236}">
              <a16:creationId xmlns:a16="http://schemas.microsoft.com/office/drawing/2014/main" id="{520597EA-76E8-4F27-9018-F1A6A49331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5" name="正方形/長方形 584">
          <a:extLst>
            <a:ext uri="{FF2B5EF4-FFF2-40B4-BE49-F238E27FC236}">
              <a16:creationId xmlns:a16="http://schemas.microsoft.com/office/drawing/2014/main" id="{331EA454-FE08-47F7-B559-6FF2119A14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6" name="正方形/長方形 585">
          <a:extLst>
            <a:ext uri="{FF2B5EF4-FFF2-40B4-BE49-F238E27FC236}">
              <a16:creationId xmlns:a16="http://schemas.microsoft.com/office/drawing/2014/main" id="{1EE691E6-941B-4577-87DD-C5FD05A22D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7" name="正方形/長方形 586">
          <a:extLst>
            <a:ext uri="{FF2B5EF4-FFF2-40B4-BE49-F238E27FC236}">
              <a16:creationId xmlns:a16="http://schemas.microsoft.com/office/drawing/2014/main" id="{26A48338-6AE1-4058-90CD-B612F94F3E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8" name="正方形/長方形 587">
          <a:extLst>
            <a:ext uri="{FF2B5EF4-FFF2-40B4-BE49-F238E27FC236}">
              <a16:creationId xmlns:a16="http://schemas.microsoft.com/office/drawing/2014/main" id="{E005C1E7-4021-45DF-9181-38666F989D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9" name="正方形/長方形 588">
          <a:extLst>
            <a:ext uri="{FF2B5EF4-FFF2-40B4-BE49-F238E27FC236}">
              <a16:creationId xmlns:a16="http://schemas.microsoft.com/office/drawing/2014/main" id="{FB82DBA9-131A-46C1-921F-520A6C7D5F5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0" name="正方形/長方形 589">
          <a:extLst>
            <a:ext uri="{FF2B5EF4-FFF2-40B4-BE49-F238E27FC236}">
              <a16:creationId xmlns:a16="http://schemas.microsoft.com/office/drawing/2014/main" id="{42303B76-961C-41FC-B57E-7C4BEB7E7A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1" name="正方形/長方形 590">
          <a:extLst>
            <a:ext uri="{FF2B5EF4-FFF2-40B4-BE49-F238E27FC236}">
              <a16:creationId xmlns:a16="http://schemas.microsoft.com/office/drawing/2014/main" id="{DD411552-3D3F-42C3-BD00-69A45DE3CC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2" name="テキスト ボックス 591">
          <a:extLst>
            <a:ext uri="{FF2B5EF4-FFF2-40B4-BE49-F238E27FC236}">
              <a16:creationId xmlns:a16="http://schemas.microsoft.com/office/drawing/2014/main" id="{1C920A4F-4885-4827-A036-B759E1FAD5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3" name="直線コネクタ 592">
          <a:extLst>
            <a:ext uri="{FF2B5EF4-FFF2-40B4-BE49-F238E27FC236}">
              <a16:creationId xmlns:a16="http://schemas.microsoft.com/office/drawing/2014/main" id="{76AB3E43-B092-4332-93F0-841DE1DB66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4" name="テキスト ボックス 593">
          <a:extLst>
            <a:ext uri="{FF2B5EF4-FFF2-40B4-BE49-F238E27FC236}">
              <a16:creationId xmlns:a16="http://schemas.microsoft.com/office/drawing/2014/main" id="{1B36B98B-5A51-4E01-A16D-E6E74A4E6D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5" name="直線コネクタ 594">
          <a:extLst>
            <a:ext uri="{FF2B5EF4-FFF2-40B4-BE49-F238E27FC236}">
              <a16:creationId xmlns:a16="http://schemas.microsoft.com/office/drawing/2014/main" id="{24657D8E-E28A-4408-B5B2-EB8DB58E72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6" name="テキスト ボックス 595">
          <a:extLst>
            <a:ext uri="{FF2B5EF4-FFF2-40B4-BE49-F238E27FC236}">
              <a16:creationId xmlns:a16="http://schemas.microsoft.com/office/drawing/2014/main" id="{2B7B4834-38A9-4BD8-B1B1-4B71744470CA}"/>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7" name="直線コネクタ 596">
          <a:extLst>
            <a:ext uri="{FF2B5EF4-FFF2-40B4-BE49-F238E27FC236}">
              <a16:creationId xmlns:a16="http://schemas.microsoft.com/office/drawing/2014/main" id="{3EF7B50D-9C01-454D-BB93-43857ABD9E5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8" name="テキスト ボックス 597">
          <a:extLst>
            <a:ext uri="{FF2B5EF4-FFF2-40B4-BE49-F238E27FC236}">
              <a16:creationId xmlns:a16="http://schemas.microsoft.com/office/drawing/2014/main" id="{9B3E00BA-9845-405A-AF27-F4360EC9CA7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9" name="直線コネクタ 598">
          <a:extLst>
            <a:ext uri="{FF2B5EF4-FFF2-40B4-BE49-F238E27FC236}">
              <a16:creationId xmlns:a16="http://schemas.microsoft.com/office/drawing/2014/main" id="{3BCF7A5D-4DBA-4235-BD63-35DB22205D1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0" name="テキスト ボックス 599">
          <a:extLst>
            <a:ext uri="{FF2B5EF4-FFF2-40B4-BE49-F238E27FC236}">
              <a16:creationId xmlns:a16="http://schemas.microsoft.com/office/drawing/2014/main" id="{30156D7D-955F-4E42-A807-F1323CAF8F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1" name="直線コネクタ 600">
          <a:extLst>
            <a:ext uri="{FF2B5EF4-FFF2-40B4-BE49-F238E27FC236}">
              <a16:creationId xmlns:a16="http://schemas.microsoft.com/office/drawing/2014/main" id="{CB7AC53B-D2FB-4DAA-A692-9C5FCA6F110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2" name="テキスト ボックス 601">
          <a:extLst>
            <a:ext uri="{FF2B5EF4-FFF2-40B4-BE49-F238E27FC236}">
              <a16:creationId xmlns:a16="http://schemas.microsoft.com/office/drawing/2014/main" id="{6CDD72A9-7B77-4773-8A19-6DF2648790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3" name="直線コネクタ 602">
          <a:extLst>
            <a:ext uri="{FF2B5EF4-FFF2-40B4-BE49-F238E27FC236}">
              <a16:creationId xmlns:a16="http://schemas.microsoft.com/office/drawing/2014/main" id="{F6378D04-B0FA-4CE8-AB3A-F5D089409E9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4" name="テキスト ボックス 603">
          <a:extLst>
            <a:ext uri="{FF2B5EF4-FFF2-40B4-BE49-F238E27FC236}">
              <a16:creationId xmlns:a16="http://schemas.microsoft.com/office/drawing/2014/main" id="{127B1B6C-4C3A-4197-96C5-47A62DAC012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5" name="直線コネクタ 604">
          <a:extLst>
            <a:ext uri="{FF2B5EF4-FFF2-40B4-BE49-F238E27FC236}">
              <a16:creationId xmlns:a16="http://schemas.microsoft.com/office/drawing/2014/main" id="{D50A8B57-C531-408D-81D8-B18BFBD2422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6" name="テキスト ボックス 605">
          <a:extLst>
            <a:ext uri="{FF2B5EF4-FFF2-40B4-BE49-F238E27FC236}">
              <a16:creationId xmlns:a16="http://schemas.microsoft.com/office/drawing/2014/main" id="{DE6B0FD6-2AA4-49C6-8C0D-24C3EF68FD2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7" name="直線コネクタ 606">
          <a:extLst>
            <a:ext uri="{FF2B5EF4-FFF2-40B4-BE49-F238E27FC236}">
              <a16:creationId xmlns:a16="http://schemas.microsoft.com/office/drawing/2014/main" id="{57A7B69F-9762-42D8-BE60-BD5BBB2A74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8" name="テキスト ボックス 607">
          <a:extLst>
            <a:ext uri="{FF2B5EF4-FFF2-40B4-BE49-F238E27FC236}">
              <a16:creationId xmlns:a16="http://schemas.microsoft.com/office/drawing/2014/main" id="{1A6D8D34-559C-4E33-B59B-2267B017DCE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9" name="【学校施設】&#10;有形固定資産減価償却率グラフ枠">
          <a:extLst>
            <a:ext uri="{FF2B5EF4-FFF2-40B4-BE49-F238E27FC236}">
              <a16:creationId xmlns:a16="http://schemas.microsoft.com/office/drawing/2014/main" id="{F6AFCEAE-F1C3-4EBD-AF03-72D6FC315D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10" name="直線コネクタ 609">
          <a:extLst>
            <a:ext uri="{FF2B5EF4-FFF2-40B4-BE49-F238E27FC236}">
              <a16:creationId xmlns:a16="http://schemas.microsoft.com/office/drawing/2014/main" id="{BDDCC171-B4FA-43E6-83A1-228F686C949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11" name="【学校施設】&#10;有形固定資産減価償却率最小値テキスト">
          <a:extLst>
            <a:ext uri="{FF2B5EF4-FFF2-40B4-BE49-F238E27FC236}">
              <a16:creationId xmlns:a16="http://schemas.microsoft.com/office/drawing/2014/main" id="{FA772836-478E-436F-BF4C-F3D1001EE14B}"/>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12" name="直線コネクタ 611">
          <a:extLst>
            <a:ext uri="{FF2B5EF4-FFF2-40B4-BE49-F238E27FC236}">
              <a16:creationId xmlns:a16="http://schemas.microsoft.com/office/drawing/2014/main" id="{20A6E91C-21B1-40BE-A7D2-0D8BA34DEC36}"/>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13" name="【学校施設】&#10;有形固定資産減価償却率最大値テキスト">
          <a:extLst>
            <a:ext uri="{FF2B5EF4-FFF2-40B4-BE49-F238E27FC236}">
              <a16:creationId xmlns:a16="http://schemas.microsoft.com/office/drawing/2014/main" id="{BA6E1AD5-339F-47C4-B00C-967DA2E295FB}"/>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14" name="直線コネクタ 613">
          <a:extLst>
            <a:ext uri="{FF2B5EF4-FFF2-40B4-BE49-F238E27FC236}">
              <a16:creationId xmlns:a16="http://schemas.microsoft.com/office/drawing/2014/main" id="{24A2C4B1-4578-4A79-9C56-310BB248A05B}"/>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615" name="【学校施設】&#10;有形固定資産減価償却率平均値テキスト">
          <a:extLst>
            <a:ext uri="{FF2B5EF4-FFF2-40B4-BE49-F238E27FC236}">
              <a16:creationId xmlns:a16="http://schemas.microsoft.com/office/drawing/2014/main" id="{173248F0-721F-4C9B-9D82-5AC3C49AA43D}"/>
            </a:ext>
          </a:extLst>
        </xdr:cNvPr>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16" name="フローチャート: 判断 615">
          <a:extLst>
            <a:ext uri="{FF2B5EF4-FFF2-40B4-BE49-F238E27FC236}">
              <a16:creationId xmlns:a16="http://schemas.microsoft.com/office/drawing/2014/main" id="{103D04C0-D3A3-4565-8203-F08DD2E8D8E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17" name="フローチャート: 判断 616">
          <a:extLst>
            <a:ext uri="{FF2B5EF4-FFF2-40B4-BE49-F238E27FC236}">
              <a16:creationId xmlns:a16="http://schemas.microsoft.com/office/drawing/2014/main" id="{4FFE0F78-62D4-466A-A300-D7F040DD7EF2}"/>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8" name="フローチャート: 判断 617">
          <a:extLst>
            <a:ext uri="{FF2B5EF4-FFF2-40B4-BE49-F238E27FC236}">
              <a16:creationId xmlns:a16="http://schemas.microsoft.com/office/drawing/2014/main" id="{7337D950-9902-4FF2-A731-BA7E0F2AB54D}"/>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19" name="フローチャート: 判断 618">
          <a:extLst>
            <a:ext uri="{FF2B5EF4-FFF2-40B4-BE49-F238E27FC236}">
              <a16:creationId xmlns:a16="http://schemas.microsoft.com/office/drawing/2014/main" id="{ECB5FF9F-EEFE-4CE3-BC3E-A87964B354BB}"/>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20" name="フローチャート: 判断 619">
          <a:extLst>
            <a:ext uri="{FF2B5EF4-FFF2-40B4-BE49-F238E27FC236}">
              <a16:creationId xmlns:a16="http://schemas.microsoft.com/office/drawing/2014/main" id="{D2684CDF-9FC9-49B0-A174-22252F6D489C}"/>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696ACE4D-988B-4192-B430-B215E8B001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2D6B80B4-9692-4FD2-A366-F957472152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BCE729EF-F10D-45B3-A868-0D0E228F07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2A9F515B-9424-4F7F-802D-6E82A2D688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135C023A-99AA-4A58-9DBD-1431C011953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626" name="楕円 625">
          <a:extLst>
            <a:ext uri="{FF2B5EF4-FFF2-40B4-BE49-F238E27FC236}">
              <a16:creationId xmlns:a16="http://schemas.microsoft.com/office/drawing/2014/main" id="{22AB0FB4-C203-4725-BF2A-C0AB02F3C225}"/>
            </a:ext>
          </a:extLst>
        </xdr:cNvPr>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627" name="【学校施設】&#10;有形固定資産減価償却率該当値テキスト">
          <a:extLst>
            <a:ext uri="{FF2B5EF4-FFF2-40B4-BE49-F238E27FC236}">
              <a16:creationId xmlns:a16="http://schemas.microsoft.com/office/drawing/2014/main" id="{341F2180-FDCD-490F-8F7A-313ED422D7DE}"/>
            </a:ext>
          </a:extLst>
        </xdr:cNvPr>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628" name="楕円 627">
          <a:extLst>
            <a:ext uri="{FF2B5EF4-FFF2-40B4-BE49-F238E27FC236}">
              <a16:creationId xmlns:a16="http://schemas.microsoft.com/office/drawing/2014/main" id="{503CCFEC-F9AC-4F56-A871-0484BE165F4A}"/>
            </a:ext>
          </a:extLst>
        </xdr:cNvPr>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61</xdr:row>
      <xdr:rowOff>164919</xdr:rowOff>
    </xdr:to>
    <xdr:cxnSp macro="">
      <xdr:nvCxnSpPr>
        <xdr:cNvPr id="629" name="直線コネクタ 628">
          <a:extLst>
            <a:ext uri="{FF2B5EF4-FFF2-40B4-BE49-F238E27FC236}">
              <a16:creationId xmlns:a16="http://schemas.microsoft.com/office/drawing/2014/main" id="{EFBA35A8-B90B-4359-85B3-039D9BCC1B9F}"/>
            </a:ext>
          </a:extLst>
        </xdr:cNvPr>
        <xdr:cNvCxnSpPr/>
      </xdr:nvCxnSpPr>
      <xdr:spPr>
        <a:xfrm flipV="1">
          <a:off x="15481300" y="106201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630" name="楕円 629">
          <a:extLst>
            <a:ext uri="{FF2B5EF4-FFF2-40B4-BE49-F238E27FC236}">
              <a16:creationId xmlns:a16="http://schemas.microsoft.com/office/drawing/2014/main" id="{0402E756-2E0B-4A63-BE50-B7F0BAA37805}"/>
            </a:ext>
          </a:extLst>
        </xdr:cNvPr>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164919</xdr:rowOff>
    </xdr:to>
    <xdr:cxnSp macro="">
      <xdr:nvCxnSpPr>
        <xdr:cNvPr id="631" name="直線コネクタ 630">
          <a:extLst>
            <a:ext uri="{FF2B5EF4-FFF2-40B4-BE49-F238E27FC236}">
              <a16:creationId xmlns:a16="http://schemas.microsoft.com/office/drawing/2014/main" id="{21B92622-0C93-4AC6-A2A1-1ECDFCD19424}"/>
            </a:ext>
          </a:extLst>
        </xdr:cNvPr>
        <xdr:cNvCxnSpPr/>
      </xdr:nvCxnSpPr>
      <xdr:spPr>
        <a:xfrm>
          <a:off x="14592300" y="105645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xdr:rowOff>
    </xdr:from>
    <xdr:to>
      <xdr:col>72</xdr:col>
      <xdr:colOff>38100</xdr:colOff>
      <xdr:row>61</xdr:row>
      <xdr:rowOff>114481</xdr:rowOff>
    </xdr:to>
    <xdr:sp macro="" textlink="">
      <xdr:nvSpPr>
        <xdr:cNvPr id="632" name="楕円 631">
          <a:extLst>
            <a:ext uri="{FF2B5EF4-FFF2-40B4-BE49-F238E27FC236}">
              <a16:creationId xmlns:a16="http://schemas.microsoft.com/office/drawing/2014/main" id="{D0982E7E-A775-4961-A583-036A7F5ECFB6}"/>
            </a:ext>
          </a:extLst>
        </xdr:cNvPr>
        <xdr:cNvSpPr/>
      </xdr:nvSpPr>
      <xdr:spPr>
        <a:xfrm>
          <a:off x="13652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63681</xdr:rowOff>
    </xdr:from>
    <xdr:to>
      <xdr:col>76</xdr:col>
      <xdr:colOff>114300</xdr:colOff>
      <xdr:row>61</xdr:row>
      <xdr:rowOff>106135</xdr:rowOff>
    </xdr:to>
    <xdr:cxnSp macro="">
      <xdr:nvCxnSpPr>
        <xdr:cNvPr id="633" name="直線コネクタ 632">
          <a:extLst>
            <a:ext uri="{FF2B5EF4-FFF2-40B4-BE49-F238E27FC236}">
              <a16:creationId xmlns:a16="http://schemas.microsoft.com/office/drawing/2014/main" id="{E34F1810-C7EC-46A9-8CB3-3279E5E8E873}"/>
            </a:ext>
          </a:extLst>
        </xdr:cNvPr>
        <xdr:cNvCxnSpPr/>
      </xdr:nvCxnSpPr>
      <xdr:spPr>
        <a:xfrm>
          <a:off x="13703300" y="105221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34" name="n_1aveValue【学校施設】&#10;有形固定資産減価償却率">
          <a:extLst>
            <a:ext uri="{FF2B5EF4-FFF2-40B4-BE49-F238E27FC236}">
              <a16:creationId xmlns:a16="http://schemas.microsoft.com/office/drawing/2014/main" id="{E58C1347-C93E-459F-8024-B5C43D009617}"/>
            </a:ext>
          </a:extLst>
        </xdr:cNvPr>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35" name="n_2aveValue【学校施設】&#10;有形固定資産減価償却率">
          <a:extLst>
            <a:ext uri="{FF2B5EF4-FFF2-40B4-BE49-F238E27FC236}">
              <a16:creationId xmlns:a16="http://schemas.microsoft.com/office/drawing/2014/main" id="{B0FD4B86-4AA4-4A7D-8F3C-F651A2A3CC08}"/>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36" name="n_3aveValue【学校施設】&#10;有形固定資産減価償却率">
          <a:extLst>
            <a:ext uri="{FF2B5EF4-FFF2-40B4-BE49-F238E27FC236}">
              <a16:creationId xmlns:a16="http://schemas.microsoft.com/office/drawing/2014/main" id="{5BD2E743-1766-4715-834A-704B7D4482D9}"/>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37" name="n_4aveValue【学校施設】&#10;有形固定資産減価償却率">
          <a:extLst>
            <a:ext uri="{FF2B5EF4-FFF2-40B4-BE49-F238E27FC236}">
              <a16:creationId xmlns:a16="http://schemas.microsoft.com/office/drawing/2014/main" id="{3A93D78F-3C5C-45A5-AF90-CC9B990345EB}"/>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638" name="n_1mainValue【学校施設】&#10;有形固定資産減価償却率">
          <a:extLst>
            <a:ext uri="{FF2B5EF4-FFF2-40B4-BE49-F238E27FC236}">
              <a16:creationId xmlns:a16="http://schemas.microsoft.com/office/drawing/2014/main" id="{002DEE37-C22E-44C8-B37A-03E141ED348B}"/>
            </a:ext>
          </a:extLst>
        </xdr:cNvPr>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639" name="n_2mainValue【学校施設】&#10;有形固定資産減価償却率">
          <a:extLst>
            <a:ext uri="{FF2B5EF4-FFF2-40B4-BE49-F238E27FC236}">
              <a16:creationId xmlns:a16="http://schemas.microsoft.com/office/drawing/2014/main" id="{A39750CD-E000-400A-B0E2-7E5F970E49B3}"/>
            </a:ext>
          </a:extLst>
        </xdr:cNvPr>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105608</xdr:rowOff>
    </xdr:from>
    <xdr:ext cx="405111" cy="259045"/>
    <xdr:sp macro="" textlink="">
      <xdr:nvSpPr>
        <xdr:cNvPr id="640" name="n_3mainValue【学校施設】&#10;有形固定資産減価償却率">
          <a:extLst>
            <a:ext uri="{FF2B5EF4-FFF2-40B4-BE49-F238E27FC236}">
              <a16:creationId xmlns:a16="http://schemas.microsoft.com/office/drawing/2014/main" id="{7F1B4570-3C55-43E8-9B4A-2B836044FADC}"/>
            </a:ext>
          </a:extLst>
        </xdr:cNvPr>
        <xdr:cNvSpPr txBox="1"/>
      </xdr:nvSpPr>
      <xdr:spPr>
        <a:xfrm>
          <a:off x="13500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CAAF6546-90FF-48E2-8E49-BCDFD960DE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A96AB1AC-069E-4BA3-A64F-1B5F4E12380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DFCEB567-BFDD-458A-9609-E390A13A85E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230D0218-8FC8-4FF7-B5A6-240621ABEE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931C8119-B0E3-4FB2-954D-D7F00E7DE6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AC02962F-0370-42F0-A84A-A3C408E88F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F5BEC4F6-9A5E-4A90-AE0B-282805DDDE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895BD872-717F-4158-9BFB-B6858C7D48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FCC9EB88-952E-4638-A54B-5E88BD30BAA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E5009755-DEED-4C49-8C63-9216208B61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a:extLst>
            <a:ext uri="{FF2B5EF4-FFF2-40B4-BE49-F238E27FC236}">
              <a16:creationId xmlns:a16="http://schemas.microsoft.com/office/drawing/2014/main" id="{DE2B098A-B411-48DA-9D5A-F08FCB4BE29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2" name="直線コネクタ 651">
          <a:extLst>
            <a:ext uri="{FF2B5EF4-FFF2-40B4-BE49-F238E27FC236}">
              <a16:creationId xmlns:a16="http://schemas.microsoft.com/office/drawing/2014/main" id="{34246BCA-8C99-4E73-B5C2-4A2835B544D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3" name="テキスト ボックス 652">
          <a:extLst>
            <a:ext uri="{FF2B5EF4-FFF2-40B4-BE49-F238E27FC236}">
              <a16:creationId xmlns:a16="http://schemas.microsoft.com/office/drawing/2014/main" id="{493293E7-0B8A-471B-8619-2CD7A4C8091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4" name="直線コネクタ 653">
          <a:extLst>
            <a:ext uri="{FF2B5EF4-FFF2-40B4-BE49-F238E27FC236}">
              <a16:creationId xmlns:a16="http://schemas.microsoft.com/office/drawing/2014/main" id="{1F624BAE-FB61-4A49-88BE-994E82C92AF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5" name="テキスト ボックス 654">
          <a:extLst>
            <a:ext uri="{FF2B5EF4-FFF2-40B4-BE49-F238E27FC236}">
              <a16:creationId xmlns:a16="http://schemas.microsoft.com/office/drawing/2014/main" id="{A4DD7343-15CA-407D-8B0B-618825EE28A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6" name="直線コネクタ 655">
          <a:extLst>
            <a:ext uri="{FF2B5EF4-FFF2-40B4-BE49-F238E27FC236}">
              <a16:creationId xmlns:a16="http://schemas.microsoft.com/office/drawing/2014/main" id="{78A55620-995F-40A0-9AA5-C17E35BF59B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7" name="テキスト ボックス 656">
          <a:extLst>
            <a:ext uri="{FF2B5EF4-FFF2-40B4-BE49-F238E27FC236}">
              <a16:creationId xmlns:a16="http://schemas.microsoft.com/office/drawing/2014/main" id="{77341BFD-5F4D-45B8-AB48-D603E161092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8" name="直線コネクタ 657">
          <a:extLst>
            <a:ext uri="{FF2B5EF4-FFF2-40B4-BE49-F238E27FC236}">
              <a16:creationId xmlns:a16="http://schemas.microsoft.com/office/drawing/2014/main" id="{09F0A2C0-84CD-4206-BC8F-5DB75A7C03C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9" name="テキスト ボックス 658">
          <a:extLst>
            <a:ext uri="{FF2B5EF4-FFF2-40B4-BE49-F238E27FC236}">
              <a16:creationId xmlns:a16="http://schemas.microsoft.com/office/drawing/2014/main" id="{5F2015E7-88FC-410A-A2FA-27E8F925890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0" name="直線コネクタ 659">
          <a:extLst>
            <a:ext uri="{FF2B5EF4-FFF2-40B4-BE49-F238E27FC236}">
              <a16:creationId xmlns:a16="http://schemas.microsoft.com/office/drawing/2014/main" id="{91DAD354-25BB-4891-872B-EC669570C13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1" name="テキスト ボックス 660">
          <a:extLst>
            <a:ext uri="{FF2B5EF4-FFF2-40B4-BE49-F238E27FC236}">
              <a16:creationId xmlns:a16="http://schemas.microsoft.com/office/drawing/2014/main" id="{86ADEE86-F07C-4CED-95BC-F8B6E536EAB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2" name="直線コネクタ 661">
          <a:extLst>
            <a:ext uri="{FF2B5EF4-FFF2-40B4-BE49-F238E27FC236}">
              <a16:creationId xmlns:a16="http://schemas.microsoft.com/office/drawing/2014/main" id="{078EDFF6-C37A-40D9-ADAF-4F2BE768B1A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3" name="テキスト ボックス 662">
          <a:extLst>
            <a:ext uri="{FF2B5EF4-FFF2-40B4-BE49-F238E27FC236}">
              <a16:creationId xmlns:a16="http://schemas.microsoft.com/office/drawing/2014/main" id="{B4C7DC16-5C81-436B-9125-91A1840D0D3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4DC09B6E-0D94-4482-AB77-F4DDA8A67A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E68B2A14-1D5F-44E0-98AA-BE15F7F06C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学校施設】&#10;一人当たり面積グラフ枠">
          <a:extLst>
            <a:ext uri="{FF2B5EF4-FFF2-40B4-BE49-F238E27FC236}">
              <a16:creationId xmlns:a16="http://schemas.microsoft.com/office/drawing/2014/main" id="{0892EF9E-FF38-41D6-832A-3750089845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667" name="直線コネクタ 666">
          <a:extLst>
            <a:ext uri="{FF2B5EF4-FFF2-40B4-BE49-F238E27FC236}">
              <a16:creationId xmlns:a16="http://schemas.microsoft.com/office/drawing/2014/main" id="{79D18FE3-46E0-40D7-85C4-8B8B053CD12F}"/>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668" name="【学校施設】&#10;一人当たり面積最小値テキスト">
          <a:extLst>
            <a:ext uri="{FF2B5EF4-FFF2-40B4-BE49-F238E27FC236}">
              <a16:creationId xmlns:a16="http://schemas.microsoft.com/office/drawing/2014/main" id="{BA03AEAF-8F96-4608-A9F4-73D60F87A1EE}"/>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69" name="直線コネクタ 668">
          <a:extLst>
            <a:ext uri="{FF2B5EF4-FFF2-40B4-BE49-F238E27FC236}">
              <a16:creationId xmlns:a16="http://schemas.microsoft.com/office/drawing/2014/main" id="{0484545F-85F0-4B4E-A7E3-C9F14FD29B93}"/>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70" name="【学校施設】&#10;一人当たり面積最大値テキスト">
          <a:extLst>
            <a:ext uri="{FF2B5EF4-FFF2-40B4-BE49-F238E27FC236}">
              <a16:creationId xmlns:a16="http://schemas.microsoft.com/office/drawing/2014/main" id="{901B61EC-23E9-43D6-9581-B9D2C287C1B8}"/>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71" name="直線コネクタ 670">
          <a:extLst>
            <a:ext uri="{FF2B5EF4-FFF2-40B4-BE49-F238E27FC236}">
              <a16:creationId xmlns:a16="http://schemas.microsoft.com/office/drawing/2014/main" id="{B413284D-40D1-40C9-96CF-C1994E1FB191}"/>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72" name="【学校施設】&#10;一人当たり面積平均値テキスト">
          <a:extLst>
            <a:ext uri="{FF2B5EF4-FFF2-40B4-BE49-F238E27FC236}">
              <a16:creationId xmlns:a16="http://schemas.microsoft.com/office/drawing/2014/main" id="{5DA27E11-5847-4122-9B7A-A04F07D17628}"/>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73" name="フローチャート: 判断 672">
          <a:extLst>
            <a:ext uri="{FF2B5EF4-FFF2-40B4-BE49-F238E27FC236}">
              <a16:creationId xmlns:a16="http://schemas.microsoft.com/office/drawing/2014/main" id="{A8D995EE-2408-4627-9097-ECB982F7CBB1}"/>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74" name="フローチャート: 判断 673">
          <a:extLst>
            <a:ext uri="{FF2B5EF4-FFF2-40B4-BE49-F238E27FC236}">
              <a16:creationId xmlns:a16="http://schemas.microsoft.com/office/drawing/2014/main" id="{7C9BD67F-D856-4A16-A56B-505459A506EF}"/>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112485</xdr:rowOff>
    </xdr:from>
    <xdr:to>
      <xdr:col>107</xdr:col>
      <xdr:colOff>101600</xdr:colOff>
      <xdr:row>60</xdr:row>
      <xdr:rowOff>42635</xdr:rowOff>
    </xdr:to>
    <xdr:sp macro="" textlink="">
      <xdr:nvSpPr>
        <xdr:cNvPr id="675" name="フローチャート: 判断 674">
          <a:extLst>
            <a:ext uri="{FF2B5EF4-FFF2-40B4-BE49-F238E27FC236}">
              <a16:creationId xmlns:a16="http://schemas.microsoft.com/office/drawing/2014/main" id="{19260477-DE65-4BE2-B6A5-5CCE6F1ADDA3}"/>
            </a:ext>
          </a:extLst>
        </xdr:cNvPr>
        <xdr:cNvSpPr/>
      </xdr:nvSpPr>
      <xdr:spPr>
        <a:xfrm>
          <a:off x="20383500" y="102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76" name="フローチャート: 判断 675">
          <a:extLst>
            <a:ext uri="{FF2B5EF4-FFF2-40B4-BE49-F238E27FC236}">
              <a16:creationId xmlns:a16="http://schemas.microsoft.com/office/drawing/2014/main" id="{05B985E8-0D9D-4B0C-8EF2-3EE08F71E85C}"/>
            </a:ext>
          </a:extLst>
        </xdr:cNvPr>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77" name="フローチャート: 判断 676">
          <a:extLst>
            <a:ext uri="{FF2B5EF4-FFF2-40B4-BE49-F238E27FC236}">
              <a16:creationId xmlns:a16="http://schemas.microsoft.com/office/drawing/2014/main" id="{516819A1-BDC9-40B3-AC6E-A7B7A6CB3162}"/>
            </a:ext>
          </a:extLst>
        </xdr:cNvPr>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931BA633-3869-4D64-8F17-4D8D4220FB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9C46EF41-F187-48BB-AF42-3FDFF65603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32FDA8CA-AEC9-47A7-93CC-0E13AF4EB2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E0DC6AC2-B350-43BC-9459-BDF45DD508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8F6041EC-F3FF-487C-97E3-EE61544ADA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146776</xdr:rowOff>
    </xdr:from>
    <xdr:to>
      <xdr:col>116</xdr:col>
      <xdr:colOff>114300</xdr:colOff>
      <xdr:row>56</xdr:row>
      <xdr:rowOff>76926</xdr:rowOff>
    </xdr:to>
    <xdr:sp macro="" textlink="">
      <xdr:nvSpPr>
        <xdr:cNvPr id="683" name="楕円 682">
          <a:extLst>
            <a:ext uri="{FF2B5EF4-FFF2-40B4-BE49-F238E27FC236}">
              <a16:creationId xmlns:a16="http://schemas.microsoft.com/office/drawing/2014/main" id="{37FBA885-6363-46D3-AC47-F4D3FD514187}"/>
            </a:ext>
          </a:extLst>
        </xdr:cNvPr>
        <xdr:cNvSpPr/>
      </xdr:nvSpPr>
      <xdr:spPr>
        <a:xfrm>
          <a:off x="22110700" y="957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61703</xdr:rowOff>
    </xdr:from>
    <xdr:ext cx="469744" cy="259045"/>
    <xdr:sp macro="" textlink="">
      <xdr:nvSpPr>
        <xdr:cNvPr id="684" name="【学校施設】&#10;一人当たり面積該当値テキスト">
          <a:extLst>
            <a:ext uri="{FF2B5EF4-FFF2-40B4-BE49-F238E27FC236}">
              <a16:creationId xmlns:a16="http://schemas.microsoft.com/office/drawing/2014/main" id="{E846B26F-4494-437C-8AF8-510D88CCD42B}"/>
            </a:ext>
          </a:extLst>
        </xdr:cNvPr>
        <xdr:cNvSpPr txBox="1"/>
      </xdr:nvSpPr>
      <xdr:spPr>
        <a:xfrm>
          <a:off x="22199600" y="949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156573</xdr:rowOff>
    </xdr:from>
    <xdr:to>
      <xdr:col>112</xdr:col>
      <xdr:colOff>38100</xdr:colOff>
      <xdr:row>56</xdr:row>
      <xdr:rowOff>86723</xdr:rowOff>
    </xdr:to>
    <xdr:sp macro="" textlink="">
      <xdr:nvSpPr>
        <xdr:cNvPr id="685" name="楕円 684">
          <a:extLst>
            <a:ext uri="{FF2B5EF4-FFF2-40B4-BE49-F238E27FC236}">
              <a16:creationId xmlns:a16="http://schemas.microsoft.com/office/drawing/2014/main" id="{2B004A70-4C91-4D45-911B-22E9BDA3C63E}"/>
            </a:ext>
          </a:extLst>
        </xdr:cNvPr>
        <xdr:cNvSpPr/>
      </xdr:nvSpPr>
      <xdr:spPr>
        <a:xfrm>
          <a:off x="21272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26126</xdr:rowOff>
    </xdr:from>
    <xdr:to>
      <xdr:col>116</xdr:col>
      <xdr:colOff>63500</xdr:colOff>
      <xdr:row>56</xdr:row>
      <xdr:rowOff>35923</xdr:rowOff>
    </xdr:to>
    <xdr:cxnSp macro="">
      <xdr:nvCxnSpPr>
        <xdr:cNvPr id="686" name="直線コネクタ 685">
          <a:extLst>
            <a:ext uri="{FF2B5EF4-FFF2-40B4-BE49-F238E27FC236}">
              <a16:creationId xmlns:a16="http://schemas.microsoft.com/office/drawing/2014/main" id="{F28D977B-C500-4F65-A461-704BB40916CE}"/>
            </a:ext>
          </a:extLst>
        </xdr:cNvPr>
        <xdr:cNvCxnSpPr/>
      </xdr:nvCxnSpPr>
      <xdr:spPr>
        <a:xfrm flipV="1">
          <a:off x="21323300" y="9627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76563</xdr:rowOff>
    </xdr:from>
    <xdr:to>
      <xdr:col>107</xdr:col>
      <xdr:colOff>101600</xdr:colOff>
      <xdr:row>57</xdr:row>
      <xdr:rowOff>6713</xdr:rowOff>
    </xdr:to>
    <xdr:sp macro="" textlink="">
      <xdr:nvSpPr>
        <xdr:cNvPr id="687" name="楕円 686">
          <a:extLst>
            <a:ext uri="{FF2B5EF4-FFF2-40B4-BE49-F238E27FC236}">
              <a16:creationId xmlns:a16="http://schemas.microsoft.com/office/drawing/2014/main" id="{E2EA2960-96AB-413F-96FE-26F49430096A}"/>
            </a:ext>
          </a:extLst>
        </xdr:cNvPr>
        <xdr:cNvSpPr/>
      </xdr:nvSpPr>
      <xdr:spPr>
        <a:xfrm>
          <a:off x="20383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35923</xdr:rowOff>
    </xdr:from>
    <xdr:to>
      <xdr:col>111</xdr:col>
      <xdr:colOff>177800</xdr:colOff>
      <xdr:row>56</xdr:row>
      <xdr:rowOff>127363</xdr:rowOff>
    </xdr:to>
    <xdr:cxnSp macro="">
      <xdr:nvCxnSpPr>
        <xdr:cNvPr id="688" name="直線コネクタ 687">
          <a:extLst>
            <a:ext uri="{FF2B5EF4-FFF2-40B4-BE49-F238E27FC236}">
              <a16:creationId xmlns:a16="http://schemas.microsoft.com/office/drawing/2014/main" id="{EE0A3DC7-738C-400D-B39B-0F586AB8806D}"/>
            </a:ext>
          </a:extLst>
        </xdr:cNvPr>
        <xdr:cNvCxnSpPr/>
      </xdr:nvCxnSpPr>
      <xdr:spPr>
        <a:xfrm flipV="1">
          <a:off x="20434300" y="96371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86360</xdr:rowOff>
    </xdr:from>
    <xdr:to>
      <xdr:col>102</xdr:col>
      <xdr:colOff>165100</xdr:colOff>
      <xdr:row>57</xdr:row>
      <xdr:rowOff>16510</xdr:rowOff>
    </xdr:to>
    <xdr:sp macro="" textlink="">
      <xdr:nvSpPr>
        <xdr:cNvPr id="689" name="楕円 688">
          <a:extLst>
            <a:ext uri="{FF2B5EF4-FFF2-40B4-BE49-F238E27FC236}">
              <a16:creationId xmlns:a16="http://schemas.microsoft.com/office/drawing/2014/main" id="{5D65D7CA-66C0-45CD-9617-B477F78B280D}"/>
            </a:ext>
          </a:extLst>
        </xdr:cNvPr>
        <xdr:cNvSpPr/>
      </xdr:nvSpPr>
      <xdr:spPr>
        <a:xfrm>
          <a:off x="19494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127363</xdr:rowOff>
    </xdr:from>
    <xdr:to>
      <xdr:col>107</xdr:col>
      <xdr:colOff>50800</xdr:colOff>
      <xdr:row>56</xdr:row>
      <xdr:rowOff>137160</xdr:rowOff>
    </xdr:to>
    <xdr:cxnSp macro="">
      <xdr:nvCxnSpPr>
        <xdr:cNvPr id="690" name="直線コネクタ 689">
          <a:extLst>
            <a:ext uri="{FF2B5EF4-FFF2-40B4-BE49-F238E27FC236}">
              <a16:creationId xmlns:a16="http://schemas.microsoft.com/office/drawing/2014/main" id="{2EB00105-006C-459E-9A0E-2023C6079A6F}"/>
            </a:ext>
          </a:extLst>
        </xdr:cNvPr>
        <xdr:cNvCxnSpPr/>
      </xdr:nvCxnSpPr>
      <xdr:spPr>
        <a:xfrm flipV="1">
          <a:off x="19545300" y="972856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91" name="n_1aveValue【学校施設】&#10;一人当たり面積">
          <a:extLst>
            <a:ext uri="{FF2B5EF4-FFF2-40B4-BE49-F238E27FC236}">
              <a16:creationId xmlns:a16="http://schemas.microsoft.com/office/drawing/2014/main" id="{BE30708C-FC92-4C1B-BFE5-0CBFAE6860DD}"/>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33762</xdr:rowOff>
    </xdr:from>
    <xdr:ext cx="469744" cy="259045"/>
    <xdr:sp macro="" textlink="">
      <xdr:nvSpPr>
        <xdr:cNvPr id="692" name="n_2aveValue【学校施設】&#10;一人当たり面積">
          <a:extLst>
            <a:ext uri="{FF2B5EF4-FFF2-40B4-BE49-F238E27FC236}">
              <a16:creationId xmlns:a16="http://schemas.microsoft.com/office/drawing/2014/main" id="{4C80C19B-AE25-4012-BC5F-14A1E080A287}"/>
            </a:ext>
          </a:extLst>
        </xdr:cNvPr>
        <xdr:cNvSpPr txBox="1"/>
      </xdr:nvSpPr>
      <xdr:spPr>
        <a:xfrm>
          <a:off x="20199427" y="103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53357</xdr:rowOff>
    </xdr:from>
    <xdr:ext cx="469744" cy="259045"/>
    <xdr:sp macro="" textlink="">
      <xdr:nvSpPr>
        <xdr:cNvPr id="693" name="n_3aveValue【学校施設】&#10;一人当たり面積">
          <a:extLst>
            <a:ext uri="{FF2B5EF4-FFF2-40B4-BE49-F238E27FC236}">
              <a16:creationId xmlns:a16="http://schemas.microsoft.com/office/drawing/2014/main" id="{651B4F94-9D28-420A-8090-DFD1ED26A078}"/>
            </a:ext>
          </a:extLst>
        </xdr:cNvPr>
        <xdr:cNvSpPr txBox="1"/>
      </xdr:nvSpPr>
      <xdr:spPr>
        <a:xfrm>
          <a:off x="193104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694" name="n_4aveValue【学校施設】&#10;一人当たり面積">
          <a:extLst>
            <a:ext uri="{FF2B5EF4-FFF2-40B4-BE49-F238E27FC236}">
              <a16:creationId xmlns:a16="http://schemas.microsoft.com/office/drawing/2014/main" id="{1B176818-DC8C-4C8D-B8C5-3BB56A1CA50B}"/>
            </a:ext>
          </a:extLst>
        </xdr:cNvPr>
        <xdr:cNvSpPr txBox="1"/>
      </xdr:nvSpPr>
      <xdr:spPr>
        <a:xfrm>
          <a:off x="18421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103250</xdr:rowOff>
    </xdr:from>
    <xdr:ext cx="469744" cy="259045"/>
    <xdr:sp macro="" textlink="">
      <xdr:nvSpPr>
        <xdr:cNvPr id="695" name="n_1mainValue【学校施設】&#10;一人当たり面積">
          <a:extLst>
            <a:ext uri="{FF2B5EF4-FFF2-40B4-BE49-F238E27FC236}">
              <a16:creationId xmlns:a16="http://schemas.microsoft.com/office/drawing/2014/main" id="{05CBA288-7213-4783-A5E6-8AD41017ABDE}"/>
            </a:ext>
          </a:extLst>
        </xdr:cNvPr>
        <xdr:cNvSpPr txBox="1"/>
      </xdr:nvSpPr>
      <xdr:spPr>
        <a:xfrm>
          <a:off x="21075727" y="936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23240</xdr:rowOff>
    </xdr:from>
    <xdr:ext cx="469744" cy="259045"/>
    <xdr:sp macro="" textlink="">
      <xdr:nvSpPr>
        <xdr:cNvPr id="696" name="n_2mainValue【学校施設】&#10;一人当たり面積">
          <a:extLst>
            <a:ext uri="{FF2B5EF4-FFF2-40B4-BE49-F238E27FC236}">
              <a16:creationId xmlns:a16="http://schemas.microsoft.com/office/drawing/2014/main" id="{E5DB82C8-9342-4D25-A0E4-91C22D9B7F5B}"/>
            </a:ext>
          </a:extLst>
        </xdr:cNvPr>
        <xdr:cNvSpPr txBox="1"/>
      </xdr:nvSpPr>
      <xdr:spPr>
        <a:xfrm>
          <a:off x="20199427" y="9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33037</xdr:rowOff>
    </xdr:from>
    <xdr:ext cx="469744" cy="259045"/>
    <xdr:sp macro="" textlink="">
      <xdr:nvSpPr>
        <xdr:cNvPr id="697" name="n_3mainValue【学校施設】&#10;一人当たり面積">
          <a:extLst>
            <a:ext uri="{FF2B5EF4-FFF2-40B4-BE49-F238E27FC236}">
              <a16:creationId xmlns:a16="http://schemas.microsoft.com/office/drawing/2014/main" id="{3A7CCE7D-24C3-482E-A527-EE5D455570EF}"/>
            </a:ext>
          </a:extLst>
        </xdr:cNvPr>
        <xdr:cNvSpPr txBox="1"/>
      </xdr:nvSpPr>
      <xdr:spPr>
        <a:xfrm>
          <a:off x="19310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a:extLst>
            <a:ext uri="{FF2B5EF4-FFF2-40B4-BE49-F238E27FC236}">
              <a16:creationId xmlns:a16="http://schemas.microsoft.com/office/drawing/2014/main" id="{D46CCD77-ACDE-449F-92F8-9DECC9041AC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a:extLst>
            <a:ext uri="{FF2B5EF4-FFF2-40B4-BE49-F238E27FC236}">
              <a16:creationId xmlns:a16="http://schemas.microsoft.com/office/drawing/2014/main" id="{7FFBF6ED-354D-42DF-961B-BDA2A42D63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a:extLst>
            <a:ext uri="{FF2B5EF4-FFF2-40B4-BE49-F238E27FC236}">
              <a16:creationId xmlns:a16="http://schemas.microsoft.com/office/drawing/2014/main" id="{9B00F3AA-F582-438C-8C3B-19321303319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a:extLst>
            <a:ext uri="{FF2B5EF4-FFF2-40B4-BE49-F238E27FC236}">
              <a16:creationId xmlns:a16="http://schemas.microsoft.com/office/drawing/2014/main" id="{67D0BA7B-2F9E-4841-A6A8-92649B4C1B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a:extLst>
            <a:ext uri="{FF2B5EF4-FFF2-40B4-BE49-F238E27FC236}">
              <a16:creationId xmlns:a16="http://schemas.microsoft.com/office/drawing/2014/main" id="{5B9FF67E-EF96-40ED-8545-1CC62A8D5A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a:extLst>
            <a:ext uri="{FF2B5EF4-FFF2-40B4-BE49-F238E27FC236}">
              <a16:creationId xmlns:a16="http://schemas.microsoft.com/office/drawing/2014/main" id="{98266E2A-8C31-4004-A2FD-54CDE71FCC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a:extLst>
            <a:ext uri="{FF2B5EF4-FFF2-40B4-BE49-F238E27FC236}">
              <a16:creationId xmlns:a16="http://schemas.microsoft.com/office/drawing/2014/main" id="{6459FE3C-413D-47B2-90B2-F59D4248DB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a:extLst>
            <a:ext uri="{FF2B5EF4-FFF2-40B4-BE49-F238E27FC236}">
              <a16:creationId xmlns:a16="http://schemas.microsoft.com/office/drawing/2014/main" id="{E702DDE7-F47D-45A0-8314-D08D68A7AD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a:extLst>
            <a:ext uri="{FF2B5EF4-FFF2-40B4-BE49-F238E27FC236}">
              <a16:creationId xmlns:a16="http://schemas.microsoft.com/office/drawing/2014/main" id="{3EA4BED5-CD1A-44E7-83B1-C02A0DA555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a:extLst>
            <a:ext uri="{FF2B5EF4-FFF2-40B4-BE49-F238E27FC236}">
              <a16:creationId xmlns:a16="http://schemas.microsoft.com/office/drawing/2014/main" id="{B17A0C41-555A-452D-BE14-78A2A1B6CF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a:extLst>
            <a:ext uri="{FF2B5EF4-FFF2-40B4-BE49-F238E27FC236}">
              <a16:creationId xmlns:a16="http://schemas.microsoft.com/office/drawing/2014/main" id="{E2109DC9-B8C4-4993-B1C7-3D9A2FD712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a:extLst>
            <a:ext uri="{FF2B5EF4-FFF2-40B4-BE49-F238E27FC236}">
              <a16:creationId xmlns:a16="http://schemas.microsoft.com/office/drawing/2014/main" id="{B8D6985E-2B8A-41C9-9D1E-0C025972AEC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80C82C1B-AC18-4E95-9B14-F8FBF5985B0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a:extLst>
            <a:ext uri="{FF2B5EF4-FFF2-40B4-BE49-F238E27FC236}">
              <a16:creationId xmlns:a16="http://schemas.microsoft.com/office/drawing/2014/main" id="{A6D73770-95B8-45FA-9EF6-DFC67153E10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a:extLst>
            <a:ext uri="{FF2B5EF4-FFF2-40B4-BE49-F238E27FC236}">
              <a16:creationId xmlns:a16="http://schemas.microsoft.com/office/drawing/2014/main" id="{DA1FC06A-70E1-41F7-A6F1-D0868243F7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a:extLst>
            <a:ext uri="{FF2B5EF4-FFF2-40B4-BE49-F238E27FC236}">
              <a16:creationId xmlns:a16="http://schemas.microsoft.com/office/drawing/2014/main" id="{EF74995A-5D1C-4342-B75C-60DEFC003A8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a:extLst>
            <a:ext uri="{FF2B5EF4-FFF2-40B4-BE49-F238E27FC236}">
              <a16:creationId xmlns:a16="http://schemas.microsoft.com/office/drawing/2014/main" id="{B6224AEF-1B94-4EC6-A882-9A8380291B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a:extLst>
            <a:ext uri="{FF2B5EF4-FFF2-40B4-BE49-F238E27FC236}">
              <a16:creationId xmlns:a16="http://schemas.microsoft.com/office/drawing/2014/main" id="{2517BF4D-C6C6-44B9-BA32-60AE212E881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a:extLst>
            <a:ext uri="{FF2B5EF4-FFF2-40B4-BE49-F238E27FC236}">
              <a16:creationId xmlns:a16="http://schemas.microsoft.com/office/drawing/2014/main" id="{F21E52F8-0BF4-44AE-A58C-56248097D7E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a:extLst>
            <a:ext uri="{FF2B5EF4-FFF2-40B4-BE49-F238E27FC236}">
              <a16:creationId xmlns:a16="http://schemas.microsoft.com/office/drawing/2014/main" id="{EEC741C4-7F8D-433C-A90A-7B83A29F6AD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a:extLst>
            <a:ext uri="{FF2B5EF4-FFF2-40B4-BE49-F238E27FC236}">
              <a16:creationId xmlns:a16="http://schemas.microsoft.com/office/drawing/2014/main" id="{121730FC-3C0A-4C77-9CA6-0EA381A45D2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E7FA9F22-4A28-4481-ACDA-C122C93EBA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a:extLst>
            <a:ext uri="{FF2B5EF4-FFF2-40B4-BE49-F238E27FC236}">
              <a16:creationId xmlns:a16="http://schemas.microsoft.com/office/drawing/2014/main" id="{C54A9CE4-513A-4056-887F-140B6719EDA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児童館】&#10;有形固定資産減価償却率グラフ枠">
          <a:extLst>
            <a:ext uri="{FF2B5EF4-FFF2-40B4-BE49-F238E27FC236}">
              <a16:creationId xmlns:a16="http://schemas.microsoft.com/office/drawing/2014/main" id="{36BE81C3-BD1C-4E2A-B757-F55D0F9542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22" name="直線コネクタ 721">
          <a:extLst>
            <a:ext uri="{FF2B5EF4-FFF2-40B4-BE49-F238E27FC236}">
              <a16:creationId xmlns:a16="http://schemas.microsoft.com/office/drawing/2014/main" id="{B4BF4C82-7D97-4DFA-A8C7-4FFA1984109C}"/>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23" name="【児童館】&#10;有形固定資産減価償却率最小値テキスト">
          <a:extLst>
            <a:ext uri="{FF2B5EF4-FFF2-40B4-BE49-F238E27FC236}">
              <a16:creationId xmlns:a16="http://schemas.microsoft.com/office/drawing/2014/main" id="{3CD5F733-0902-49DC-A795-E4E4B8AD0C3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24" name="直線コネクタ 723">
          <a:extLst>
            <a:ext uri="{FF2B5EF4-FFF2-40B4-BE49-F238E27FC236}">
              <a16:creationId xmlns:a16="http://schemas.microsoft.com/office/drawing/2014/main" id="{C10EE626-7323-429D-A604-EA6C1F3711EC}"/>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25" name="【児童館】&#10;有形固定資産減価償却率最大値テキスト">
          <a:extLst>
            <a:ext uri="{FF2B5EF4-FFF2-40B4-BE49-F238E27FC236}">
              <a16:creationId xmlns:a16="http://schemas.microsoft.com/office/drawing/2014/main" id="{44C67F1C-A3B7-47C8-9436-5CFAA1BC883D}"/>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26" name="直線コネクタ 725">
          <a:extLst>
            <a:ext uri="{FF2B5EF4-FFF2-40B4-BE49-F238E27FC236}">
              <a16:creationId xmlns:a16="http://schemas.microsoft.com/office/drawing/2014/main" id="{A68C6F85-6CD9-43D5-A7C3-25A53848158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27" name="【児童館】&#10;有形固定資産減価償却率平均値テキスト">
          <a:extLst>
            <a:ext uri="{FF2B5EF4-FFF2-40B4-BE49-F238E27FC236}">
              <a16:creationId xmlns:a16="http://schemas.microsoft.com/office/drawing/2014/main" id="{D9BD44CA-4A03-4245-8EC4-7340094395F5}"/>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28" name="フローチャート: 判断 727">
          <a:extLst>
            <a:ext uri="{FF2B5EF4-FFF2-40B4-BE49-F238E27FC236}">
              <a16:creationId xmlns:a16="http://schemas.microsoft.com/office/drawing/2014/main" id="{31D045ED-EADA-494D-8C14-49EDFAC9C52F}"/>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29" name="フローチャート: 判断 728">
          <a:extLst>
            <a:ext uri="{FF2B5EF4-FFF2-40B4-BE49-F238E27FC236}">
              <a16:creationId xmlns:a16="http://schemas.microsoft.com/office/drawing/2014/main" id="{112609FC-2A16-4B0B-A5EB-BDCEAE7A8095}"/>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30" name="フローチャート: 判断 729">
          <a:extLst>
            <a:ext uri="{FF2B5EF4-FFF2-40B4-BE49-F238E27FC236}">
              <a16:creationId xmlns:a16="http://schemas.microsoft.com/office/drawing/2014/main" id="{C2A571BF-6D7E-4398-8DC1-BD7A382B9A74}"/>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31" name="フローチャート: 判断 730">
          <a:extLst>
            <a:ext uri="{FF2B5EF4-FFF2-40B4-BE49-F238E27FC236}">
              <a16:creationId xmlns:a16="http://schemas.microsoft.com/office/drawing/2014/main" id="{15E82DBF-84AE-4AB2-8DE3-8F4ADC99BAB6}"/>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732" name="フローチャート: 判断 731">
          <a:extLst>
            <a:ext uri="{FF2B5EF4-FFF2-40B4-BE49-F238E27FC236}">
              <a16:creationId xmlns:a16="http://schemas.microsoft.com/office/drawing/2014/main" id="{98FF2C79-EFE1-4CBD-A19A-36D27AB9DD35}"/>
            </a:ext>
          </a:extLst>
        </xdr:cNvPr>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99D521C9-C9CC-4322-9349-4BFDFF2CF2F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659F33DB-B5E8-4831-8820-AA2432B0634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4AA8C267-FEEB-4B26-878B-0B810707F2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DA09BF4C-EC1B-4300-9D39-B3BE939EFA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B20ED8DA-E651-4F78-B995-C21D69D840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738" name="楕円 737">
          <a:extLst>
            <a:ext uri="{FF2B5EF4-FFF2-40B4-BE49-F238E27FC236}">
              <a16:creationId xmlns:a16="http://schemas.microsoft.com/office/drawing/2014/main" id="{110E47D2-849D-490E-9A80-A19FB50B7C81}"/>
            </a:ext>
          </a:extLst>
        </xdr:cNvPr>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739" name="【児童館】&#10;有形固定資産減価償却率該当値テキスト">
          <a:extLst>
            <a:ext uri="{FF2B5EF4-FFF2-40B4-BE49-F238E27FC236}">
              <a16:creationId xmlns:a16="http://schemas.microsoft.com/office/drawing/2014/main" id="{F4081A25-A58F-4988-ADF3-DD615013E80C}"/>
            </a:ext>
          </a:extLst>
        </xdr:cNvPr>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740" name="楕円 739">
          <a:extLst>
            <a:ext uri="{FF2B5EF4-FFF2-40B4-BE49-F238E27FC236}">
              <a16:creationId xmlns:a16="http://schemas.microsoft.com/office/drawing/2014/main" id="{B8585967-88FA-4AE8-9E5F-A7144AEE6D2A}"/>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99061</xdr:rowOff>
    </xdr:from>
    <xdr:to>
      <xdr:col>85</xdr:col>
      <xdr:colOff>127000</xdr:colOff>
      <xdr:row>84</xdr:row>
      <xdr:rowOff>148589</xdr:rowOff>
    </xdr:to>
    <xdr:cxnSp macro="">
      <xdr:nvCxnSpPr>
        <xdr:cNvPr id="741" name="直線コネクタ 740">
          <a:extLst>
            <a:ext uri="{FF2B5EF4-FFF2-40B4-BE49-F238E27FC236}">
              <a16:creationId xmlns:a16="http://schemas.microsoft.com/office/drawing/2014/main" id="{FAE742D2-E96F-4B3C-BD81-0480F166DCDC}"/>
            </a:ext>
          </a:extLst>
        </xdr:cNvPr>
        <xdr:cNvCxnSpPr/>
      </xdr:nvCxnSpPr>
      <xdr:spPr>
        <a:xfrm>
          <a:off x="15481300" y="145008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168275</xdr:rowOff>
    </xdr:from>
    <xdr:to>
      <xdr:col>76</xdr:col>
      <xdr:colOff>165100</xdr:colOff>
      <xdr:row>84</xdr:row>
      <xdr:rowOff>98425</xdr:rowOff>
    </xdr:to>
    <xdr:sp macro="" textlink="">
      <xdr:nvSpPr>
        <xdr:cNvPr id="742" name="楕円 741">
          <a:extLst>
            <a:ext uri="{FF2B5EF4-FFF2-40B4-BE49-F238E27FC236}">
              <a16:creationId xmlns:a16="http://schemas.microsoft.com/office/drawing/2014/main" id="{FAB3EFA3-4649-4692-9971-3C9BDEE8A1A9}"/>
            </a:ext>
          </a:extLst>
        </xdr:cNvPr>
        <xdr:cNvSpPr/>
      </xdr:nvSpPr>
      <xdr:spPr>
        <a:xfrm>
          <a:off x="14541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47625</xdr:rowOff>
    </xdr:from>
    <xdr:to>
      <xdr:col>81</xdr:col>
      <xdr:colOff>50800</xdr:colOff>
      <xdr:row>84</xdr:row>
      <xdr:rowOff>99061</xdr:rowOff>
    </xdr:to>
    <xdr:cxnSp macro="">
      <xdr:nvCxnSpPr>
        <xdr:cNvPr id="743" name="直線コネクタ 742">
          <a:extLst>
            <a:ext uri="{FF2B5EF4-FFF2-40B4-BE49-F238E27FC236}">
              <a16:creationId xmlns:a16="http://schemas.microsoft.com/office/drawing/2014/main" id="{7694936E-A884-4819-BC32-804E33EAD797}"/>
            </a:ext>
          </a:extLst>
        </xdr:cNvPr>
        <xdr:cNvCxnSpPr/>
      </xdr:nvCxnSpPr>
      <xdr:spPr>
        <a:xfrm>
          <a:off x="14592300" y="144494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116839</xdr:rowOff>
    </xdr:from>
    <xdr:to>
      <xdr:col>72</xdr:col>
      <xdr:colOff>38100</xdr:colOff>
      <xdr:row>84</xdr:row>
      <xdr:rowOff>46989</xdr:rowOff>
    </xdr:to>
    <xdr:sp macro="" textlink="">
      <xdr:nvSpPr>
        <xdr:cNvPr id="744" name="楕円 743">
          <a:extLst>
            <a:ext uri="{FF2B5EF4-FFF2-40B4-BE49-F238E27FC236}">
              <a16:creationId xmlns:a16="http://schemas.microsoft.com/office/drawing/2014/main" id="{D6E78F20-668D-4667-9297-ED3752183D0A}"/>
            </a:ext>
          </a:extLst>
        </xdr:cNvPr>
        <xdr:cNvSpPr/>
      </xdr:nvSpPr>
      <xdr:spPr>
        <a:xfrm>
          <a:off x="13652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167639</xdr:rowOff>
    </xdr:from>
    <xdr:to>
      <xdr:col>76</xdr:col>
      <xdr:colOff>114300</xdr:colOff>
      <xdr:row>84</xdr:row>
      <xdr:rowOff>47625</xdr:rowOff>
    </xdr:to>
    <xdr:cxnSp macro="">
      <xdr:nvCxnSpPr>
        <xdr:cNvPr id="745" name="直線コネクタ 744">
          <a:extLst>
            <a:ext uri="{FF2B5EF4-FFF2-40B4-BE49-F238E27FC236}">
              <a16:creationId xmlns:a16="http://schemas.microsoft.com/office/drawing/2014/main" id="{1C76C702-BBD4-49B3-BE19-DC714989DA07}"/>
            </a:ext>
          </a:extLst>
        </xdr:cNvPr>
        <xdr:cNvCxnSpPr/>
      </xdr:nvCxnSpPr>
      <xdr:spPr>
        <a:xfrm>
          <a:off x="13703300" y="143979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46" name="n_1aveValue【児童館】&#10;有形固定資産減価償却率">
          <a:extLst>
            <a:ext uri="{FF2B5EF4-FFF2-40B4-BE49-F238E27FC236}">
              <a16:creationId xmlns:a16="http://schemas.microsoft.com/office/drawing/2014/main" id="{56F2AE71-C33D-4991-8E39-1A45B7633D81}"/>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47" name="n_2aveValue【児童館】&#10;有形固定資産減価償却率">
          <a:extLst>
            <a:ext uri="{FF2B5EF4-FFF2-40B4-BE49-F238E27FC236}">
              <a16:creationId xmlns:a16="http://schemas.microsoft.com/office/drawing/2014/main" id="{853AEB8B-DBBC-46A1-A0C5-9DAABC6DA763}"/>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48" name="n_3aveValue【児童館】&#10;有形固定資産減価償却率">
          <a:extLst>
            <a:ext uri="{FF2B5EF4-FFF2-40B4-BE49-F238E27FC236}">
              <a16:creationId xmlns:a16="http://schemas.microsoft.com/office/drawing/2014/main" id="{7C708FE4-0DF8-4B2D-809E-FA2530963A57}"/>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749" name="n_4aveValue【児童館】&#10;有形固定資産減価償却率">
          <a:extLst>
            <a:ext uri="{FF2B5EF4-FFF2-40B4-BE49-F238E27FC236}">
              <a16:creationId xmlns:a16="http://schemas.microsoft.com/office/drawing/2014/main" id="{99D63DC0-DC50-45D4-B0F0-46E92025D633}"/>
            </a:ext>
          </a:extLst>
        </xdr:cNvPr>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750" name="n_1mainValue【児童館】&#10;有形固定資産減価償却率">
          <a:extLst>
            <a:ext uri="{FF2B5EF4-FFF2-40B4-BE49-F238E27FC236}">
              <a16:creationId xmlns:a16="http://schemas.microsoft.com/office/drawing/2014/main" id="{84F00CB9-471D-4E21-9BCC-642E9EAEDCAB}"/>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89552</xdr:rowOff>
    </xdr:from>
    <xdr:ext cx="405111" cy="259045"/>
    <xdr:sp macro="" textlink="">
      <xdr:nvSpPr>
        <xdr:cNvPr id="751" name="n_2mainValue【児童館】&#10;有形固定資産減価償却率">
          <a:extLst>
            <a:ext uri="{FF2B5EF4-FFF2-40B4-BE49-F238E27FC236}">
              <a16:creationId xmlns:a16="http://schemas.microsoft.com/office/drawing/2014/main" id="{CC9CC207-CC60-48B1-81DA-9936CF4E477B}"/>
            </a:ext>
          </a:extLst>
        </xdr:cNvPr>
        <xdr:cNvSpPr txBox="1"/>
      </xdr:nvSpPr>
      <xdr:spPr>
        <a:xfrm>
          <a:off x="14389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38116</xdr:rowOff>
    </xdr:from>
    <xdr:ext cx="405111" cy="259045"/>
    <xdr:sp macro="" textlink="">
      <xdr:nvSpPr>
        <xdr:cNvPr id="752" name="n_3mainValue【児童館】&#10;有形固定資産減価償却率">
          <a:extLst>
            <a:ext uri="{FF2B5EF4-FFF2-40B4-BE49-F238E27FC236}">
              <a16:creationId xmlns:a16="http://schemas.microsoft.com/office/drawing/2014/main" id="{C3BBFBB0-D738-4754-985E-2BDF8B6A2F10}"/>
            </a:ext>
          </a:extLst>
        </xdr:cNvPr>
        <xdr:cNvSpPr txBox="1"/>
      </xdr:nvSpPr>
      <xdr:spPr>
        <a:xfrm>
          <a:off x="13500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a:extLst>
            <a:ext uri="{FF2B5EF4-FFF2-40B4-BE49-F238E27FC236}">
              <a16:creationId xmlns:a16="http://schemas.microsoft.com/office/drawing/2014/main" id="{2141CFA5-84DB-4170-B439-8A633E43173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a:extLst>
            <a:ext uri="{FF2B5EF4-FFF2-40B4-BE49-F238E27FC236}">
              <a16:creationId xmlns:a16="http://schemas.microsoft.com/office/drawing/2014/main" id="{D1850ED8-BB68-49F1-A1DD-DD673D987C5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a:extLst>
            <a:ext uri="{FF2B5EF4-FFF2-40B4-BE49-F238E27FC236}">
              <a16:creationId xmlns:a16="http://schemas.microsoft.com/office/drawing/2014/main" id="{3533AA8A-E8E5-4194-92A2-9886C1ADC5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a:extLst>
            <a:ext uri="{FF2B5EF4-FFF2-40B4-BE49-F238E27FC236}">
              <a16:creationId xmlns:a16="http://schemas.microsoft.com/office/drawing/2014/main" id="{6B6374ED-FCB8-471C-BCA7-5A60C59F0A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a:extLst>
            <a:ext uri="{FF2B5EF4-FFF2-40B4-BE49-F238E27FC236}">
              <a16:creationId xmlns:a16="http://schemas.microsoft.com/office/drawing/2014/main" id="{72B7E907-7457-49E3-B953-AD4A43A69D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a:extLst>
            <a:ext uri="{FF2B5EF4-FFF2-40B4-BE49-F238E27FC236}">
              <a16:creationId xmlns:a16="http://schemas.microsoft.com/office/drawing/2014/main" id="{75513DCB-7D4D-481E-A6FE-21898E69AD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a:extLst>
            <a:ext uri="{FF2B5EF4-FFF2-40B4-BE49-F238E27FC236}">
              <a16:creationId xmlns:a16="http://schemas.microsoft.com/office/drawing/2014/main" id="{CDA31A8A-0BF0-4A99-BB1E-D4EFD90B34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a:extLst>
            <a:ext uri="{FF2B5EF4-FFF2-40B4-BE49-F238E27FC236}">
              <a16:creationId xmlns:a16="http://schemas.microsoft.com/office/drawing/2014/main" id="{2338741B-BFEF-4480-8B34-4640D61CE7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a:extLst>
            <a:ext uri="{FF2B5EF4-FFF2-40B4-BE49-F238E27FC236}">
              <a16:creationId xmlns:a16="http://schemas.microsoft.com/office/drawing/2014/main" id="{7B537E18-4539-4CB7-B711-BEB37F370A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a:extLst>
            <a:ext uri="{FF2B5EF4-FFF2-40B4-BE49-F238E27FC236}">
              <a16:creationId xmlns:a16="http://schemas.microsoft.com/office/drawing/2014/main" id="{EC6B9E9A-7763-45B8-8159-B5EC304276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a:extLst>
            <a:ext uri="{FF2B5EF4-FFF2-40B4-BE49-F238E27FC236}">
              <a16:creationId xmlns:a16="http://schemas.microsoft.com/office/drawing/2014/main" id="{2E014461-92DD-4B8F-A6DE-8AFCD11FA21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a:extLst>
            <a:ext uri="{FF2B5EF4-FFF2-40B4-BE49-F238E27FC236}">
              <a16:creationId xmlns:a16="http://schemas.microsoft.com/office/drawing/2014/main" id="{F74C147D-F7AF-4F66-8AB4-DE2059C521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a:extLst>
            <a:ext uri="{FF2B5EF4-FFF2-40B4-BE49-F238E27FC236}">
              <a16:creationId xmlns:a16="http://schemas.microsoft.com/office/drawing/2014/main" id="{E91C7F47-91DD-4879-B31F-279239E2E45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a:extLst>
            <a:ext uri="{FF2B5EF4-FFF2-40B4-BE49-F238E27FC236}">
              <a16:creationId xmlns:a16="http://schemas.microsoft.com/office/drawing/2014/main" id="{F007AA7B-37DE-416B-9A22-8D90EBC17C5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a:extLst>
            <a:ext uri="{FF2B5EF4-FFF2-40B4-BE49-F238E27FC236}">
              <a16:creationId xmlns:a16="http://schemas.microsoft.com/office/drawing/2014/main" id="{2DEC9329-3E80-4009-8374-0920AF84779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a:extLst>
            <a:ext uri="{FF2B5EF4-FFF2-40B4-BE49-F238E27FC236}">
              <a16:creationId xmlns:a16="http://schemas.microsoft.com/office/drawing/2014/main" id="{DADFB182-D33B-4910-BA1B-E18509745CC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a:extLst>
            <a:ext uri="{FF2B5EF4-FFF2-40B4-BE49-F238E27FC236}">
              <a16:creationId xmlns:a16="http://schemas.microsoft.com/office/drawing/2014/main" id="{96FD35CA-4573-4F08-A739-AB4B68FE1E7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a:extLst>
            <a:ext uri="{FF2B5EF4-FFF2-40B4-BE49-F238E27FC236}">
              <a16:creationId xmlns:a16="http://schemas.microsoft.com/office/drawing/2014/main" id="{CF615319-4E31-4B1F-AB80-E4FABB8A32E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a:extLst>
            <a:ext uri="{FF2B5EF4-FFF2-40B4-BE49-F238E27FC236}">
              <a16:creationId xmlns:a16="http://schemas.microsoft.com/office/drawing/2014/main" id="{D911106E-F301-41E5-8DFC-5A19113EB4D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a:extLst>
            <a:ext uri="{FF2B5EF4-FFF2-40B4-BE49-F238E27FC236}">
              <a16:creationId xmlns:a16="http://schemas.microsoft.com/office/drawing/2014/main" id="{F8013133-891B-4B29-B186-13583BFB31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児童館】&#10;一人当たり面積グラフ枠">
          <a:extLst>
            <a:ext uri="{FF2B5EF4-FFF2-40B4-BE49-F238E27FC236}">
              <a16:creationId xmlns:a16="http://schemas.microsoft.com/office/drawing/2014/main" id="{9C740849-E6B6-44F6-AA0C-BC31E72F9F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74" name="直線コネクタ 773">
          <a:extLst>
            <a:ext uri="{FF2B5EF4-FFF2-40B4-BE49-F238E27FC236}">
              <a16:creationId xmlns:a16="http://schemas.microsoft.com/office/drawing/2014/main" id="{EDC13F21-0A2F-4C92-BA21-5FE8895AB20F}"/>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75" name="【児童館】&#10;一人当たり面積最小値テキスト">
          <a:extLst>
            <a:ext uri="{FF2B5EF4-FFF2-40B4-BE49-F238E27FC236}">
              <a16:creationId xmlns:a16="http://schemas.microsoft.com/office/drawing/2014/main" id="{DCE19D45-4E54-4E94-AC1A-6E97F7216084}"/>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76" name="直線コネクタ 775">
          <a:extLst>
            <a:ext uri="{FF2B5EF4-FFF2-40B4-BE49-F238E27FC236}">
              <a16:creationId xmlns:a16="http://schemas.microsoft.com/office/drawing/2014/main" id="{100AB72B-C452-4833-87EE-C122A8008EE4}"/>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77" name="【児童館】&#10;一人当たり面積最大値テキスト">
          <a:extLst>
            <a:ext uri="{FF2B5EF4-FFF2-40B4-BE49-F238E27FC236}">
              <a16:creationId xmlns:a16="http://schemas.microsoft.com/office/drawing/2014/main" id="{AE505BD6-04EF-4093-8492-BA698A200B86}"/>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78" name="直線コネクタ 777">
          <a:extLst>
            <a:ext uri="{FF2B5EF4-FFF2-40B4-BE49-F238E27FC236}">
              <a16:creationId xmlns:a16="http://schemas.microsoft.com/office/drawing/2014/main" id="{6CDFF9B5-302C-4540-A656-D312649D76C1}"/>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79" name="【児童館】&#10;一人当たり面積平均値テキスト">
          <a:extLst>
            <a:ext uri="{FF2B5EF4-FFF2-40B4-BE49-F238E27FC236}">
              <a16:creationId xmlns:a16="http://schemas.microsoft.com/office/drawing/2014/main" id="{B1AFBEE6-66EF-40C8-ADAC-9A6EAB2A9D5F}"/>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80" name="フローチャート: 判断 779">
          <a:extLst>
            <a:ext uri="{FF2B5EF4-FFF2-40B4-BE49-F238E27FC236}">
              <a16:creationId xmlns:a16="http://schemas.microsoft.com/office/drawing/2014/main" id="{0497CA2A-5199-4886-9D0E-CE963E8EE47F}"/>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81" name="フローチャート: 判断 780">
          <a:extLst>
            <a:ext uri="{FF2B5EF4-FFF2-40B4-BE49-F238E27FC236}">
              <a16:creationId xmlns:a16="http://schemas.microsoft.com/office/drawing/2014/main" id="{8F808475-807C-45E2-A55A-B7B0EBE535D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782" name="フローチャート: 判断 781">
          <a:extLst>
            <a:ext uri="{FF2B5EF4-FFF2-40B4-BE49-F238E27FC236}">
              <a16:creationId xmlns:a16="http://schemas.microsoft.com/office/drawing/2014/main" id="{917B4511-5231-4D9E-BCAD-36B900A1A7A9}"/>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83" name="フローチャート: 判断 782">
          <a:extLst>
            <a:ext uri="{FF2B5EF4-FFF2-40B4-BE49-F238E27FC236}">
              <a16:creationId xmlns:a16="http://schemas.microsoft.com/office/drawing/2014/main" id="{8202F2FA-E74D-4279-8103-D3773184EC82}"/>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84" name="フローチャート: 判断 783">
          <a:extLst>
            <a:ext uri="{FF2B5EF4-FFF2-40B4-BE49-F238E27FC236}">
              <a16:creationId xmlns:a16="http://schemas.microsoft.com/office/drawing/2014/main" id="{55D1CBB1-E2F9-40EF-8758-709BA5DF08E2}"/>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88801344-6A25-430D-A41A-D88B6D1213C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DBE77B7-0A3D-4C7C-B2D2-EB8D676B20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48FC3791-2E77-47E4-BFDB-2C49229879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D0D832B6-7E10-44E0-B7FC-A06C8A1CD2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FC8D0142-C69D-4FEA-8D01-3B8398D367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90" name="楕円 789">
          <a:extLst>
            <a:ext uri="{FF2B5EF4-FFF2-40B4-BE49-F238E27FC236}">
              <a16:creationId xmlns:a16="http://schemas.microsoft.com/office/drawing/2014/main" id="{0E3B0EA0-F306-4592-9034-3069A8A2C61C}"/>
            </a:ext>
          </a:extLst>
        </xdr:cNvPr>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791" name="【児童館】&#10;一人当たり面積該当値テキスト">
          <a:extLst>
            <a:ext uri="{FF2B5EF4-FFF2-40B4-BE49-F238E27FC236}">
              <a16:creationId xmlns:a16="http://schemas.microsoft.com/office/drawing/2014/main" id="{6BB51910-DE46-4A4A-97D7-BE6847945C49}"/>
            </a:ext>
          </a:extLst>
        </xdr:cNvPr>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792" name="楕円 791">
          <a:extLst>
            <a:ext uri="{FF2B5EF4-FFF2-40B4-BE49-F238E27FC236}">
              <a16:creationId xmlns:a16="http://schemas.microsoft.com/office/drawing/2014/main" id="{7AAA8D11-8B51-40C5-9605-7620F63BC2A3}"/>
            </a:ext>
          </a:extLst>
        </xdr:cNvPr>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60961</xdr:rowOff>
    </xdr:to>
    <xdr:cxnSp macro="">
      <xdr:nvCxnSpPr>
        <xdr:cNvPr id="793" name="直線コネクタ 792">
          <a:extLst>
            <a:ext uri="{FF2B5EF4-FFF2-40B4-BE49-F238E27FC236}">
              <a16:creationId xmlns:a16="http://schemas.microsoft.com/office/drawing/2014/main" id="{5C128B1B-BA7D-4412-AA0A-D2115909F396}"/>
            </a:ext>
          </a:extLst>
        </xdr:cNvPr>
        <xdr:cNvCxnSpPr/>
      </xdr:nvCxnSpPr>
      <xdr:spPr>
        <a:xfrm>
          <a:off x="21323300" y="1411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94" name="楕円 793">
          <a:extLst>
            <a:ext uri="{FF2B5EF4-FFF2-40B4-BE49-F238E27FC236}">
              <a16:creationId xmlns:a16="http://schemas.microsoft.com/office/drawing/2014/main" id="{234CD93E-9C8F-44D1-8909-D5F0B6969940}"/>
            </a:ext>
          </a:extLst>
        </xdr:cNvPr>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83820</xdr:rowOff>
    </xdr:to>
    <xdr:cxnSp macro="">
      <xdr:nvCxnSpPr>
        <xdr:cNvPr id="795" name="直線コネクタ 794">
          <a:extLst>
            <a:ext uri="{FF2B5EF4-FFF2-40B4-BE49-F238E27FC236}">
              <a16:creationId xmlns:a16="http://schemas.microsoft.com/office/drawing/2014/main" id="{2CFBF287-EEE9-42C1-94EE-F6B282288CEF}"/>
            </a:ext>
          </a:extLst>
        </xdr:cNvPr>
        <xdr:cNvCxnSpPr/>
      </xdr:nvCxnSpPr>
      <xdr:spPr>
        <a:xfrm flipV="1">
          <a:off x="20434300" y="1411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96" name="楕円 795">
          <a:extLst>
            <a:ext uri="{FF2B5EF4-FFF2-40B4-BE49-F238E27FC236}">
              <a16:creationId xmlns:a16="http://schemas.microsoft.com/office/drawing/2014/main" id="{68CEE454-150B-4881-9D42-47E896EDE57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83820</xdr:rowOff>
    </xdr:to>
    <xdr:cxnSp macro="">
      <xdr:nvCxnSpPr>
        <xdr:cNvPr id="797" name="直線コネクタ 796">
          <a:extLst>
            <a:ext uri="{FF2B5EF4-FFF2-40B4-BE49-F238E27FC236}">
              <a16:creationId xmlns:a16="http://schemas.microsoft.com/office/drawing/2014/main" id="{8E9B2BA8-F7D9-483B-9A1D-E1E162131259}"/>
            </a:ext>
          </a:extLst>
        </xdr:cNvPr>
        <xdr:cNvCxnSpPr/>
      </xdr:nvCxnSpPr>
      <xdr:spPr>
        <a:xfrm>
          <a:off x="19545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98" name="n_1aveValue【児童館】&#10;一人当たり面積">
          <a:extLst>
            <a:ext uri="{FF2B5EF4-FFF2-40B4-BE49-F238E27FC236}">
              <a16:creationId xmlns:a16="http://schemas.microsoft.com/office/drawing/2014/main" id="{BF373E93-0E5D-4916-981E-DB66A62B63E6}"/>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799" name="n_2aveValue【児童館】&#10;一人当たり面積">
          <a:extLst>
            <a:ext uri="{FF2B5EF4-FFF2-40B4-BE49-F238E27FC236}">
              <a16:creationId xmlns:a16="http://schemas.microsoft.com/office/drawing/2014/main" id="{E41E3B22-3B64-49C2-BA76-320CA9635C55}"/>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00" name="n_3aveValue【児童館】&#10;一人当たり面積">
          <a:extLst>
            <a:ext uri="{FF2B5EF4-FFF2-40B4-BE49-F238E27FC236}">
              <a16:creationId xmlns:a16="http://schemas.microsoft.com/office/drawing/2014/main" id="{A7161E1C-37CC-41A4-A975-F315D9748F84}"/>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01" name="n_4aveValue【児童館】&#10;一人当たり面積">
          <a:extLst>
            <a:ext uri="{FF2B5EF4-FFF2-40B4-BE49-F238E27FC236}">
              <a16:creationId xmlns:a16="http://schemas.microsoft.com/office/drawing/2014/main" id="{8687B667-F599-418B-846B-D272AF1DDB4C}"/>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02" name="n_1mainValue【児童館】&#10;一人当たり面積">
          <a:extLst>
            <a:ext uri="{FF2B5EF4-FFF2-40B4-BE49-F238E27FC236}">
              <a16:creationId xmlns:a16="http://schemas.microsoft.com/office/drawing/2014/main" id="{C668A0F6-29AB-4922-9114-7B36EBA159FC}"/>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803" name="n_2mainValue【児童館】&#10;一人当たり面積">
          <a:extLst>
            <a:ext uri="{FF2B5EF4-FFF2-40B4-BE49-F238E27FC236}">
              <a16:creationId xmlns:a16="http://schemas.microsoft.com/office/drawing/2014/main" id="{263DBD8F-A3A3-40F7-848E-D51D89754E07}"/>
            </a:ext>
          </a:extLst>
        </xdr:cNvPr>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804" name="n_3mainValue【児童館】&#10;一人当たり面積">
          <a:extLst>
            <a:ext uri="{FF2B5EF4-FFF2-40B4-BE49-F238E27FC236}">
              <a16:creationId xmlns:a16="http://schemas.microsoft.com/office/drawing/2014/main" id="{33D9CC7F-EEF3-4321-AE01-263B4110F8E9}"/>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5" name="正方形/長方形 804">
          <a:extLst>
            <a:ext uri="{FF2B5EF4-FFF2-40B4-BE49-F238E27FC236}">
              <a16:creationId xmlns:a16="http://schemas.microsoft.com/office/drawing/2014/main" id="{12D707C1-9BF0-4DEE-94D2-73CE9DF922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6" name="正方形/長方形 805">
          <a:extLst>
            <a:ext uri="{FF2B5EF4-FFF2-40B4-BE49-F238E27FC236}">
              <a16:creationId xmlns:a16="http://schemas.microsoft.com/office/drawing/2014/main" id="{8E0F71A8-E90C-4611-9A16-A1D1E807C8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7" name="正方形/長方形 806">
          <a:extLst>
            <a:ext uri="{FF2B5EF4-FFF2-40B4-BE49-F238E27FC236}">
              <a16:creationId xmlns:a16="http://schemas.microsoft.com/office/drawing/2014/main" id="{B00C3EF7-ABD4-4FD9-9B78-FA65FF100A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8" name="正方形/長方形 807">
          <a:extLst>
            <a:ext uri="{FF2B5EF4-FFF2-40B4-BE49-F238E27FC236}">
              <a16:creationId xmlns:a16="http://schemas.microsoft.com/office/drawing/2014/main" id="{38AC3730-9BA3-4B6E-B789-191715D8E75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9" name="正方形/長方形 808">
          <a:extLst>
            <a:ext uri="{FF2B5EF4-FFF2-40B4-BE49-F238E27FC236}">
              <a16:creationId xmlns:a16="http://schemas.microsoft.com/office/drawing/2014/main" id="{F01D3471-AD50-4F46-AAEE-86EF924B14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0" name="正方形/長方形 809">
          <a:extLst>
            <a:ext uri="{FF2B5EF4-FFF2-40B4-BE49-F238E27FC236}">
              <a16:creationId xmlns:a16="http://schemas.microsoft.com/office/drawing/2014/main" id="{C8CDBFB9-5C4F-4078-8DBC-746DCCC9A9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1" name="正方形/長方形 810">
          <a:extLst>
            <a:ext uri="{FF2B5EF4-FFF2-40B4-BE49-F238E27FC236}">
              <a16:creationId xmlns:a16="http://schemas.microsoft.com/office/drawing/2014/main" id="{6EA06174-DD76-46B6-9338-5377C301CB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a:extLst>
            <a:ext uri="{FF2B5EF4-FFF2-40B4-BE49-F238E27FC236}">
              <a16:creationId xmlns:a16="http://schemas.microsoft.com/office/drawing/2014/main" id="{41269EDB-EFC9-47A2-8A34-1894402FF4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a:extLst>
            <a:ext uri="{FF2B5EF4-FFF2-40B4-BE49-F238E27FC236}">
              <a16:creationId xmlns:a16="http://schemas.microsoft.com/office/drawing/2014/main" id="{129F57DA-64B9-486F-923F-48E9E29EF8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a:extLst>
            <a:ext uri="{FF2B5EF4-FFF2-40B4-BE49-F238E27FC236}">
              <a16:creationId xmlns:a16="http://schemas.microsoft.com/office/drawing/2014/main" id="{0EB29AD1-C8A4-4F6F-95CB-07EB7E34CD4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a:extLst>
            <a:ext uri="{FF2B5EF4-FFF2-40B4-BE49-F238E27FC236}">
              <a16:creationId xmlns:a16="http://schemas.microsoft.com/office/drawing/2014/main" id="{D1470BF7-DC84-4364-8589-D5704CD1C5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6" name="直線コネクタ 815">
          <a:extLst>
            <a:ext uri="{FF2B5EF4-FFF2-40B4-BE49-F238E27FC236}">
              <a16:creationId xmlns:a16="http://schemas.microsoft.com/office/drawing/2014/main" id="{139BD1B5-9B07-4D9C-BC90-D1E0150FF76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47C9E77D-0597-4220-A149-94CB65B5B5A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8" name="直線コネクタ 817">
          <a:extLst>
            <a:ext uri="{FF2B5EF4-FFF2-40B4-BE49-F238E27FC236}">
              <a16:creationId xmlns:a16="http://schemas.microsoft.com/office/drawing/2014/main" id="{6392D45B-CCA6-4B42-BE7D-497C78B012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9" name="テキスト ボックス 818">
          <a:extLst>
            <a:ext uri="{FF2B5EF4-FFF2-40B4-BE49-F238E27FC236}">
              <a16:creationId xmlns:a16="http://schemas.microsoft.com/office/drawing/2014/main" id="{A781EF93-A923-4F94-9744-03BD549F864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0" name="直線コネクタ 819">
          <a:extLst>
            <a:ext uri="{FF2B5EF4-FFF2-40B4-BE49-F238E27FC236}">
              <a16:creationId xmlns:a16="http://schemas.microsoft.com/office/drawing/2014/main" id="{8E869A7D-552C-47EA-9E58-E0BDE3F3174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1" name="テキスト ボックス 820">
          <a:extLst>
            <a:ext uri="{FF2B5EF4-FFF2-40B4-BE49-F238E27FC236}">
              <a16:creationId xmlns:a16="http://schemas.microsoft.com/office/drawing/2014/main" id="{55ED7357-D447-4D2C-8FE6-C1A2743F4EC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2" name="直線コネクタ 821">
          <a:extLst>
            <a:ext uri="{FF2B5EF4-FFF2-40B4-BE49-F238E27FC236}">
              <a16:creationId xmlns:a16="http://schemas.microsoft.com/office/drawing/2014/main" id="{F4A9CA2F-736E-4359-8940-021DD1D7EC1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3" name="テキスト ボックス 822">
          <a:extLst>
            <a:ext uri="{FF2B5EF4-FFF2-40B4-BE49-F238E27FC236}">
              <a16:creationId xmlns:a16="http://schemas.microsoft.com/office/drawing/2014/main" id="{E477C514-549E-46E7-9F02-E4E2FA64AC5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4" name="直線コネクタ 823">
          <a:extLst>
            <a:ext uri="{FF2B5EF4-FFF2-40B4-BE49-F238E27FC236}">
              <a16:creationId xmlns:a16="http://schemas.microsoft.com/office/drawing/2014/main" id="{E9A4953B-388E-4E21-9623-94BCD5881A9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5" name="テキスト ボックス 824">
          <a:extLst>
            <a:ext uri="{FF2B5EF4-FFF2-40B4-BE49-F238E27FC236}">
              <a16:creationId xmlns:a16="http://schemas.microsoft.com/office/drawing/2014/main" id="{20FA09DA-94EE-482E-AEED-FF48241B059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DFB8B7B2-81CA-4263-B0B9-C4115F8DEB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7" name="テキスト ボックス 826">
          <a:extLst>
            <a:ext uri="{FF2B5EF4-FFF2-40B4-BE49-F238E27FC236}">
              <a16:creationId xmlns:a16="http://schemas.microsoft.com/office/drawing/2014/main" id="{16501D16-16E7-4AEC-B2F0-B5AC33CFA05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8" name="【公民館】&#10;有形固定資産減価償却率グラフ枠">
          <a:extLst>
            <a:ext uri="{FF2B5EF4-FFF2-40B4-BE49-F238E27FC236}">
              <a16:creationId xmlns:a16="http://schemas.microsoft.com/office/drawing/2014/main" id="{E6B271F3-1909-4C0B-A703-02913631A1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829" name="直線コネクタ 828">
          <a:extLst>
            <a:ext uri="{FF2B5EF4-FFF2-40B4-BE49-F238E27FC236}">
              <a16:creationId xmlns:a16="http://schemas.microsoft.com/office/drawing/2014/main" id="{CBEF5776-4D81-4868-B0EF-FE5C1CF10D5F}"/>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830" name="【公民館】&#10;有形固定資産減価償却率最小値テキスト">
          <a:extLst>
            <a:ext uri="{FF2B5EF4-FFF2-40B4-BE49-F238E27FC236}">
              <a16:creationId xmlns:a16="http://schemas.microsoft.com/office/drawing/2014/main" id="{CCAE5383-EF7B-40D5-A185-E90B040D37D1}"/>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831" name="直線コネクタ 830">
          <a:extLst>
            <a:ext uri="{FF2B5EF4-FFF2-40B4-BE49-F238E27FC236}">
              <a16:creationId xmlns:a16="http://schemas.microsoft.com/office/drawing/2014/main" id="{8F138508-E3A9-499A-94F7-3EEE75111DD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832" name="【公民館】&#10;有形固定資産減価償却率最大値テキスト">
          <a:extLst>
            <a:ext uri="{FF2B5EF4-FFF2-40B4-BE49-F238E27FC236}">
              <a16:creationId xmlns:a16="http://schemas.microsoft.com/office/drawing/2014/main" id="{C3ADED95-11FB-4071-BFE8-41CB71CA99AE}"/>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833" name="直線コネクタ 832">
          <a:extLst>
            <a:ext uri="{FF2B5EF4-FFF2-40B4-BE49-F238E27FC236}">
              <a16:creationId xmlns:a16="http://schemas.microsoft.com/office/drawing/2014/main" id="{E94178FB-B384-425B-8A49-382C79DF9A9C}"/>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834" name="【公民館】&#10;有形固定資産減価償却率平均値テキスト">
          <a:extLst>
            <a:ext uri="{FF2B5EF4-FFF2-40B4-BE49-F238E27FC236}">
              <a16:creationId xmlns:a16="http://schemas.microsoft.com/office/drawing/2014/main" id="{6B291702-8E8A-4CF1-9CE4-D8258655EBA9}"/>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835" name="フローチャート: 判断 834">
          <a:extLst>
            <a:ext uri="{FF2B5EF4-FFF2-40B4-BE49-F238E27FC236}">
              <a16:creationId xmlns:a16="http://schemas.microsoft.com/office/drawing/2014/main" id="{01728E78-9C00-47EC-8381-8F035D53359C}"/>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836" name="フローチャート: 判断 835">
          <a:extLst>
            <a:ext uri="{FF2B5EF4-FFF2-40B4-BE49-F238E27FC236}">
              <a16:creationId xmlns:a16="http://schemas.microsoft.com/office/drawing/2014/main" id="{86900C77-10D4-4DA6-AF97-0790898BAF7D}"/>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37" name="フローチャート: 判断 836">
          <a:extLst>
            <a:ext uri="{FF2B5EF4-FFF2-40B4-BE49-F238E27FC236}">
              <a16:creationId xmlns:a16="http://schemas.microsoft.com/office/drawing/2014/main" id="{953B79DD-1523-46BC-A1E8-C81E82D8F90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838" name="フローチャート: 判断 837">
          <a:extLst>
            <a:ext uri="{FF2B5EF4-FFF2-40B4-BE49-F238E27FC236}">
              <a16:creationId xmlns:a16="http://schemas.microsoft.com/office/drawing/2014/main" id="{5A5F120D-14E9-495E-8E52-ED3A1C4314E1}"/>
            </a:ext>
          </a:extLst>
        </xdr:cNvPr>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839" name="フローチャート: 判断 838">
          <a:extLst>
            <a:ext uri="{FF2B5EF4-FFF2-40B4-BE49-F238E27FC236}">
              <a16:creationId xmlns:a16="http://schemas.microsoft.com/office/drawing/2014/main" id="{34817259-7AD9-4CB8-B62C-0E029A42A9C0}"/>
            </a:ext>
          </a:extLst>
        </xdr:cNvPr>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4635F170-1E33-4818-AC34-ECC66F93D52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1BB92DEC-AC8B-451D-BEA5-48CFCF37DB0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FB5F3F18-7047-472A-B80C-211EE54A96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A2F328F2-D9B4-4C24-AEB3-B96850DC2D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4D3D432A-3F70-4845-A2C6-FD87E332E7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845" name="楕円 844">
          <a:extLst>
            <a:ext uri="{FF2B5EF4-FFF2-40B4-BE49-F238E27FC236}">
              <a16:creationId xmlns:a16="http://schemas.microsoft.com/office/drawing/2014/main" id="{4083E744-CC2B-4AE8-B7D5-6EA1532DF868}"/>
            </a:ext>
          </a:extLst>
        </xdr:cNvPr>
        <xdr:cNvSpPr/>
      </xdr:nvSpPr>
      <xdr:spPr>
        <a:xfrm>
          <a:off x="162687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38752</xdr:rowOff>
    </xdr:from>
    <xdr:ext cx="405111" cy="259045"/>
    <xdr:sp macro="" textlink="">
      <xdr:nvSpPr>
        <xdr:cNvPr id="846" name="【公民館】&#10;有形固定資産減価償却率該当値テキスト">
          <a:extLst>
            <a:ext uri="{FF2B5EF4-FFF2-40B4-BE49-F238E27FC236}">
              <a16:creationId xmlns:a16="http://schemas.microsoft.com/office/drawing/2014/main" id="{E9DE8A50-3BC7-4F86-9439-4B1B7431BF9D}"/>
            </a:ext>
          </a:extLst>
        </xdr:cNvPr>
        <xdr:cNvSpPr txBox="1"/>
      </xdr:nvSpPr>
      <xdr:spPr>
        <a:xfrm>
          <a:off x="16357600"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162561</xdr:rowOff>
    </xdr:from>
    <xdr:to>
      <xdr:col>81</xdr:col>
      <xdr:colOff>101600</xdr:colOff>
      <xdr:row>103</xdr:row>
      <xdr:rowOff>92711</xdr:rowOff>
    </xdr:to>
    <xdr:sp macro="" textlink="">
      <xdr:nvSpPr>
        <xdr:cNvPr id="847" name="楕円 846">
          <a:extLst>
            <a:ext uri="{FF2B5EF4-FFF2-40B4-BE49-F238E27FC236}">
              <a16:creationId xmlns:a16="http://schemas.microsoft.com/office/drawing/2014/main" id="{B42B3385-C00A-470C-96D4-07187C74742D}"/>
            </a:ext>
          </a:extLst>
        </xdr:cNvPr>
        <xdr:cNvSpPr/>
      </xdr:nvSpPr>
      <xdr:spPr>
        <a:xfrm>
          <a:off x="15430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41911</xdr:rowOff>
    </xdr:from>
    <xdr:to>
      <xdr:col>85</xdr:col>
      <xdr:colOff>127000</xdr:colOff>
      <xdr:row>103</xdr:row>
      <xdr:rowOff>66675</xdr:rowOff>
    </xdr:to>
    <xdr:cxnSp macro="">
      <xdr:nvCxnSpPr>
        <xdr:cNvPr id="848" name="直線コネクタ 847">
          <a:extLst>
            <a:ext uri="{FF2B5EF4-FFF2-40B4-BE49-F238E27FC236}">
              <a16:creationId xmlns:a16="http://schemas.microsoft.com/office/drawing/2014/main" id="{689EEB37-2ED4-4DCC-BE54-69DB9EB275A4}"/>
            </a:ext>
          </a:extLst>
        </xdr:cNvPr>
        <xdr:cNvCxnSpPr/>
      </xdr:nvCxnSpPr>
      <xdr:spPr>
        <a:xfrm>
          <a:off x="15481300" y="177012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168275</xdr:rowOff>
    </xdr:from>
    <xdr:to>
      <xdr:col>76</xdr:col>
      <xdr:colOff>165100</xdr:colOff>
      <xdr:row>103</xdr:row>
      <xdr:rowOff>98425</xdr:rowOff>
    </xdr:to>
    <xdr:sp macro="" textlink="">
      <xdr:nvSpPr>
        <xdr:cNvPr id="849" name="楕円 848">
          <a:extLst>
            <a:ext uri="{FF2B5EF4-FFF2-40B4-BE49-F238E27FC236}">
              <a16:creationId xmlns:a16="http://schemas.microsoft.com/office/drawing/2014/main" id="{7E5391E0-068C-4F72-B488-018BAAA2C5DE}"/>
            </a:ext>
          </a:extLst>
        </xdr:cNvPr>
        <xdr:cNvSpPr/>
      </xdr:nvSpPr>
      <xdr:spPr>
        <a:xfrm>
          <a:off x="14541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47625</xdr:rowOff>
    </xdr:to>
    <xdr:cxnSp macro="">
      <xdr:nvCxnSpPr>
        <xdr:cNvPr id="850" name="直線コネクタ 849">
          <a:extLst>
            <a:ext uri="{FF2B5EF4-FFF2-40B4-BE49-F238E27FC236}">
              <a16:creationId xmlns:a16="http://schemas.microsoft.com/office/drawing/2014/main" id="{97F5A7CC-7D60-4C00-A8C2-B0E758152486}"/>
            </a:ext>
          </a:extLst>
        </xdr:cNvPr>
        <xdr:cNvCxnSpPr/>
      </xdr:nvCxnSpPr>
      <xdr:spPr>
        <a:xfrm flipV="1">
          <a:off x="14592300" y="177012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160655</xdr:rowOff>
    </xdr:from>
    <xdr:to>
      <xdr:col>72</xdr:col>
      <xdr:colOff>38100</xdr:colOff>
      <xdr:row>103</xdr:row>
      <xdr:rowOff>90805</xdr:rowOff>
    </xdr:to>
    <xdr:sp macro="" textlink="">
      <xdr:nvSpPr>
        <xdr:cNvPr id="851" name="楕円 850">
          <a:extLst>
            <a:ext uri="{FF2B5EF4-FFF2-40B4-BE49-F238E27FC236}">
              <a16:creationId xmlns:a16="http://schemas.microsoft.com/office/drawing/2014/main" id="{80862415-C230-46FB-BB36-EC72444CA60B}"/>
            </a:ext>
          </a:extLst>
        </xdr:cNvPr>
        <xdr:cNvSpPr/>
      </xdr:nvSpPr>
      <xdr:spPr>
        <a:xfrm>
          <a:off x="13652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40005</xdr:rowOff>
    </xdr:from>
    <xdr:to>
      <xdr:col>76</xdr:col>
      <xdr:colOff>114300</xdr:colOff>
      <xdr:row>103</xdr:row>
      <xdr:rowOff>47625</xdr:rowOff>
    </xdr:to>
    <xdr:cxnSp macro="">
      <xdr:nvCxnSpPr>
        <xdr:cNvPr id="852" name="直線コネクタ 851">
          <a:extLst>
            <a:ext uri="{FF2B5EF4-FFF2-40B4-BE49-F238E27FC236}">
              <a16:creationId xmlns:a16="http://schemas.microsoft.com/office/drawing/2014/main" id="{2DEFA839-6089-48D3-8281-4FD923D0EA8E}"/>
            </a:ext>
          </a:extLst>
        </xdr:cNvPr>
        <xdr:cNvCxnSpPr/>
      </xdr:nvCxnSpPr>
      <xdr:spPr>
        <a:xfrm>
          <a:off x="13703300" y="176993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853" name="n_1aveValue【公民館】&#10;有形固定資産減価償却率">
          <a:extLst>
            <a:ext uri="{FF2B5EF4-FFF2-40B4-BE49-F238E27FC236}">
              <a16:creationId xmlns:a16="http://schemas.microsoft.com/office/drawing/2014/main" id="{F37A3F08-19C4-42CE-AFB3-CE326A1206E7}"/>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854" name="n_2aveValue【公民館】&#10;有形固定資産減価償却率">
          <a:extLst>
            <a:ext uri="{FF2B5EF4-FFF2-40B4-BE49-F238E27FC236}">
              <a16:creationId xmlns:a16="http://schemas.microsoft.com/office/drawing/2014/main" id="{8D122FF4-2BA0-4360-B4A6-22CA032913DB}"/>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91457</xdr:rowOff>
    </xdr:from>
    <xdr:ext cx="405111" cy="259045"/>
    <xdr:sp macro="" textlink="">
      <xdr:nvSpPr>
        <xdr:cNvPr id="855" name="n_3aveValue【公民館】&#10;有形固定資産減価償却率">
          <a:extLst>
            <a:ext uri="{FF2B5EF4-FFF2-40B4-BE49-F238E27FC236}">
              <a16:creationId xmlns:a16="http://schemas.microsoft.com/office/drawing/2014/main" id="{F3754725-FDBE-487F-A778-6A3DE6753949}"/>
            </a:ext>
          </a:extLst>
        </xdr:cNvPr>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856" name="n_4aveValue【公民館】&#10;有形固定資産減価償却率">
          <a:extLst>
            <a:ext uri="{FF2B5EF4-FFF2-40B4-BE49-F238E27FC236}">
              <a16:creationId xmlns:a16="http://schemas.microsoft.com/office/drawing/2014/main" id="{B6EA20EC-EED1-431E-9542-B9380B172D08}"/>
            </a:ext>
          </a:extLst>
        </xdr:cNvPr>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109238</xdr:rowOff>
    </xdr:from>
    <xdr:ext cx="405111" cy="259045"/>
    <xdr:sp macro="" textlink="">
      <xdr:nvSpPr>
        <xdr:cNvPr id="857" name="n_1mainValue【公民館】&#10;有形固定資産減価償却率">
          <a:extLst>
            <a:ext uri="{FF2B5EF4-FFF2-40B4-BE49-F238E27FC236}">
              <a16:creationId xmlns:a16="http://schemas.microsoft.com/office/drawing/2014/main" id="{1579CE10-22C0-4DF9-B632-749464851937}"/>
            </a:ext>
          </a:extLst>
        </xdr:cNvPr>
        <xdr:cNvSpPr txBox="1"/>
      </xdr:nvSpPr>
      <xdr:spPr>
        <a:xfrm>
          <a:off x="15266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114952</xdr:rowOff>
    </xdr:from>
    <xdr:ext cx="405111" cy="259045"/>
    <xdr:sp macro="" textlink="">
      <xdr:nvSpPr>
        <xdr:cNvPr id="858" name="n_2mainValue【公民館】&#10;有形固定資産減価償却率">
          <a:extLst>
            <a:ext uri="{FF2B5EF4-FFF2-40B4-BE49-F238E27FC236}">
              <a16:creationId xmlns:a16="http://schemas.microsoft.com/office/drawing/2014/main" id="{5E91662C-4136-4B64-9DA8-16721E02F357}"/>
            </a:ext>
          </a:extLst>
        </xdr:cNvPr>
        <xdr:cNvSpPr txBox="1"/>
      </xdr:nvSpPr>
      <xdr:spPr>
        <a:xfrm>
          <a:off x="14389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107332</xdr:rowOff>
    </xdr:from>
    <xdr:ext cx="405111" cy="259045"/>
    <xdr:sp macro="" textlink="">
      <xdr:nvSpPr>
        <xdr:cNvPr id="859" name="n_3mainValue【公民館】&#10;有形固定資産減価償却率">
          <a:extLst>
            <a:ext uri="{FF2B5EF4-FFF2-40B4-BE49-F238E27FC236}">
              <a16:creationId xmlns:a16="http://schemas.microsoft.com/office/drawing/2014/main" id="{3A60188F-6B33-47A9-8972-4F72D6917BC7}"/>
            </a:ext>
          </a:extLst>
        </xdr:cNvPr>
        <xdr:cNvSpPr txBox="1"/>
      </xdr:nvSpPr>
      <xdr:spPr>
        <a:xfrm>
          <a:off x="13500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0" name="正方形/長方形 859">
          <a:extLst>
            <a:ext uri="{FF2B5EF4-FFF2-40B4-BE49-F238E27FC236}">
              <a16:creationId xmlns:a16="http://schemas.microsoft.com/office/drawing/2014/main" id="{55AD4D64-502E-4216-B1A2-A09A676924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1" name="正方形/長方形 860">
          <a:extLst>
            <a:ext uri="{FF2B5EF4-FFF2-40B4-BE49-F238E27FC236}">
              <a16:creationId xmlns:a16="http://schemas.microsoft.com/office/drawing/2014/main" id="{737F5F1F-0640-4142-9971-A8A6B51F09D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2" name="正方形/長方形 861">
          <a:extLst>
            <a:ext uri="{FF2B5EF4-FFF2-40B4-BE49-F238E27FC236}">
              <a16:creationId xmlns:a16="http://schemas.microsoft.com/office/drawing/2014/main" id="{C8B31A24-DBD3-48D8-ABF2-B47D6E4BBD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3" name="正方形/長方形 862">
          <a:extLst>
            <a:ext uri="{FF2B5EF4-FFF2-40B4-BE49-F238E27FC236}">
              <a16:creationId xmlns:a16="http://schemas.microsoft.com/office/drawing/2014/main" id="{37C2860B-998D-4C1A-8FAB-FF6E2D48C1A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4" name="正方形/長方形 863">
          <a:extLst>
            <a:ext uri="{FF2B5EF4-FFF2-40B4-BE49-F238E27FC236}">
              <a16:creationId xmlns:a16="http://schemas.microsoft.com/office/drawing/2014/main" id="{D9BC7DE1-60DA-422B-9F40-93F602FAF0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5" name="正方形/長方形 864">
          <a:extLst>
            <a:ext uri="{FF2B5EF4-FFF2-40B4-BE49-F238E27FC236}">
              <a16:creationId xmlns:a16="http://schemas.microsoft.com/office/drawing/2014/main" id="{307FF44B-971A-4A0A-A142-CECBA9EC4F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6" name="正方形/長方形 865">
          <a:extLst>
            <a:ext uri="{FF2B5EF4-FFF2-40B4-BE49-F238E27FC236}">
              <a16:creationId xmlns:a16="http://schemas.microsoft.com/office/drawing/2014/main" id="{68909EE7-4BDC-4C5A-9993-B444B40B86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7" name="正方形/長方形 866">
          <a:extLst>
            <a:ext uri="{FF2B5EF4-FFF2-40B4-BE49-F238E27FC236}">
              <a16:creationId xmlns:a16="http://schemas.microsoft.com/office/drawing/2014/main" id="{4875B5AF-8EE8-4FA9-9BD9-139E22E6BC3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8" name="テキスト ボックス 867">
          <a:extLst>
            <a:ext uri="{FF2B5EF4-FFF2-40B4-BE49-F238E27FC236}">
              <a16:creationId xmlns:a16="http://schemas.microsoft.com/office/drawing/2014/main" id="{E8099B5E-EF51-4398-A573-A08E0B5474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9" name="直線コネクタ 868">
          <a:extLst>
            <a:ext uri="{FF2B5EF4-FFF2-40B4-BE49-F238E27FC236}">
              <a16:creationId xmlns:a16="http://schemas.microsoft.com/office/drawing/2014/main" id="{035E7C3B-D795-4DD9-9350-68A5EE4FD4F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70" name="直線コネクタ 869">
          <a:extLst>
            <a:ext uri="{FF2B5EF4-FFF2-40B4-BE49-F238E27FC236}">
              <a16:creationId xmlns:a16="http://schemas.microsoft.com/office/drawing/2014/main" id="{97F3C5FE-BF2F-42B3-BFF1-4E9D66C058C5}"/>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71" name="テキスト ボックス 870">
          <a:extLst>
            <a:ext uri="{FF2B5EF4-FFF2-40B4-BE49-F238E27FC236}">
              <a16:creationId xmlns:a16="http://schemas.microsoft.com/office/drawing/2014/main" id="{D8D0D77E-3629-4853-AFEE-5ABC366B92F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72" name="直線コネクタ 871">
          <a:extLst>
            <a:ext uri="{FF2B5EF4-FFF2-40B4-BE49-F238E27FC236}">
              <a16:creationId xmlns:a16="http://schemas.microsoft.com/office/drawing/2014/main" id="{4328C953-E897-4F51-B9E1-AE5E34D9AAD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73" name="テキスト ボックス 872">
          <a:extLst>
            <a:ext uri="{FF2B5EF4-FFF2-40B4-BE49-F238E27FC236}">
              <a16:creationId xmlns:a16="http://schemas.microsoft.com/office/drawing/2014/main" id="{96499240-5393-459F-AF8D-49CBAB9F75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4" name="直線コネクタ 873">
          <a:extLst>
            <a:ext uri="{FF2B5EF4-FFF2-40B4-BE49-F238E27FC236}">
              <a16:creationId xmlns:a16="http://schemas.microsoft.com/office/drawing/2014/main" id="{54163ACA-DB5B-4885-965C-B9791456480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5" name="テキスト ボックス 874">
          <a:extLst>
            <a:ext uri="{FF2B5EF4-FFF2-40B4-BE49-F238E27FC236}">
              <a16:creationId xmlns:a16="http://schemas.microsoft.com/office/drawing/2014/main" id="{2635E38F-15E8-4D39-BC22-68CA6CC678A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6" name="直線コネクタ 875">
          <a:extLst>
            <a:ext uri="{FF2B5EF4-FFF2-40B4-BE49-F238E27FC236}">
              <a16:creationId xmlns:a16="http://schemas.microsoft.com/office/drawing/2014/main" id="{52519A87-495D-44FA-B5A8-108569B1E6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7" name="テキスト ボックス 876">
          <a:extLst>
            <a:ext uri="{FF2B5EF4-FFF2-40B4-BE49-F238E27FC236}">
              <a16:creationId xmlns:a16="http://schemas.microsoft.com/office/drawing/2014/main" id="{4CB76B75-08EB-494E-820B-63D8FDD585B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8" name="【公民館】&#10;一人当たり面積グラフ枠">
          <a:extLst>
            <a:ext uri="{FF2B5EF4-FFF2-40B4-BE49-F238E27FC236}">
              <a16:creationId xmlns:a16="http://schemas.microsoft.com/office/drawing/2014/main" id="{8D365098-331B-40AA-8AE9-0C86E1F5C36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79" name="直線コネクタ 878">
          <a:extLst>
            <a:ext uri="{FF2B5EF4-FFF2-40B4-BE49-F238E27FC236}">
              <a16:creationId xmlns:a16="http://schemas.microsoft.com/office/drawing/2014/main" id="{EDA18FF9-84F0-43CB-8918-2122EB06BD96}"/>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80" name="【公民館】&#10;一人当たり面積最小値テキスト">
          <a:extLst>
            <a:ext uri="{FF2B5EF4-FFF2-40B4-BE49-F238E27FC236}">
              <a16:creationId xmlns:a16="http://schemas.microsoft.com/office/drawing/2014/main" id="{4027A340-90D2-450D-8DED-44A112B7D665}"/>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81" name="直線コネクタ 880">
          <a:extLst>
            <a:ext uri="{FF2B5EF4-FFF2-40B4-BE49-F238E27FC236}">
              <a16:creationId xmlns:a16="http://schemas.microsoft.com/office/drawing/2014/main" id="{13D0A38D-A87C-4456-A5EF-E37DE36CA1A7}"/>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82" name="【公民館】&#10;一人当たり面積最大値テキスト">
          <a:extLst>
            <a:ext uri="{FF2B5EF4-FFF2-40B4-BE49-F238E27FC236}">
              <a16:creationId xmlns:a16="http://schemas.microsoft.com/office/drawing/2014/main" id="{504E6DA6-2015-4B94-9F7C-467E3C6A1CBE}"/>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83" name="直線コネクタ 882">
          <a:extLst>
            <a:ext uri="{FF2B5EF4-FFF2-40B4-BE49-F238E27FC236}">
              <a16:creationId xmlns:a16="http://schemas.microsoft.com/office/drawing/2014/main" id="{8735638D-513F-4913-ABA5-0FC724481508}"/>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84" name="【公民館】&#10;一人当たり面積平均値テキスト">
          <a:extLst>
            <a:ext uri="{FF2B5EF4-FFF2-40B4-BE49-F238E27FC236}">
              <a16:creationId xmlns:a16="http://schemas.microsoft.com/office/drawing/2014/main" id="{E05C061E-B48E-479A-AA31-C0E124C96249}"/>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85" name="フローチャート: 判断 884">
          <a:extLst>
            <a:ext uri="{FF2B5EF4-FFF2-40B4-BE49-F238E27FC236}">
              <a16:creationId xmlns:a16="http://schemas.microsoft.com/office/drawing/2014/main" id="{7B964B8F-0717-4F83-9207-50A7A0B47C66}"/>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86" name="フローチャート: 判断 885">
          <a:extLst>
            <a:ext uri="{FF2B5EF4-FFF2-40B4-BE49-F238E27FC236}">
              <a16:creationId xmlns:a16="http://schemas.microsoft.com/office/drawing/2014/main" id="{5BAF9800-4101-43DA-B4F7-069FD70A83E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87" name="フローチャート: 判断 886">
          <a:extLst>
            <a:ext uri="{FF2B5EF4-FFF2-40B4-BE49-F238E27FC236}">
              <a16:creationId xmlns:a16="http://schemas.microsoft.com/office/drawing/2014/main" id="{5B450996-C42E-4736-AA60-9312274BF1E6}"/>
            </a:ext>
          </a:extLst>
        </xdr:cNvPr>
        <xdr:cNvSpPr/>
      </xdr:nvSpPr>
      <xdr:spPr>
        <a:xfrm>
          <a:off x="20383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88" name="フローチャート: 判断 887">
          <a:extLst>
            <a:ext uri="{FF2B5EF4-FFF2-40B4-BE49-F238E27FC236}">
              <a16:creationId xmlns:a16="http://schemas.microsoft.com/office/drawing/2014/main" id="{F056C480-89DB-47A7-BB1F-A014BA5C677C}"/>
            </a:ext>
          </a:extLst>
        </xdr:cNvPr>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89" name="フローチャート: 判断 888">
          <a:extLst>
            <a:ext uri="{FF2B5EF4-FFF2-40B4-BE49-F238E27FC236}">
              <a16:creationId xmlns:a16="http://schemas.microsoft.com/office/drawing/2014/main" id="{D12BD6F6-7A3E-491B-8E1D-8A6E5FC5065B}"/>
            </a:ext>
          </a:extLst>
        </xdr:cNvPr>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83280ABC-84AE-46DD-888C-B303BC4CF8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CBFD0218-B865-48AB-BA12-D60835BEB1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EA7A7396-E1F2-498C-8FC0-F8CFF38695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40D3BDDD-9EA8-48B4-B127-76DE168556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4606189C-AD64-4B6E-BD17-D0E5628BBD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895" name="楕円 894">
          <a:extLst>
            <a:ext uri="{FF2B5EF4-FFF2-40B4-BE49-F238E27FC236}">
              <a16:creationId xmlns:a16="http://schemas.microsoft.com/office/drawing/2014/main" id="{94BA90D7-A79E-4419-9E15-D36E8A3FA3FF}"/>
            </a:ext>
          </a:extLst>
        </xdr:cNvPr>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896" name="【公民館】&#10;一人当たり面積該当値テキスト">
          <a:extLst>
            <a:ext uri="{FF2B5EF4-FFF2-40B4-BE49-F238E27FC236}">
              <a16:creationId xmlns:a16="http://schemas.microsoft.com/office/drawing/2014/main" id="{ADFBC6D6-87A7-4941-8DF8-42877C057BA2}"/>
            </a:ext>
          </a:extLst>
        </xdr:cNvPr>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168275</xdr:rowOff>
    </xdr:from>
    <xdr:to>
      <xdr:col>112</xdr:col>
      <xdr:colOff>38100</xdr:colOff>
      <xdr:row>102</xdr:row>
      <xdr:rowOff>98425</xdr:rowOff>
    </xdr:to>
    <xdr:sp macro="" textlink="">
      <xdr:nvSpPr>
        <xdr:cNvPr id="897" name="楕円 896">
          <a:extLst>
            <a:ext uri="{FF2B5EF4-FFF2-40B4-BE49-F238E27FC236}">
              <a16:creationId xmlns:a16="http://schemas.microsoft.com/office/drawing/2014/main" id="{66CC6A00-00A5-4C4E-9F8D-818FBE0BD0AE}"/>
            </a:ext>
          </a:extLst>
        </xdr:cNvPr>
        <xdr:cNvSpPr/>
      </xdr:nvSpPr>
      <xdr:spPr>
        <a:xfrm>
          <a:off x="21272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47625</xdr:rowOff>
    </xdr:from>
    <xdr:to>
      <xdr:col>116</xdr:col>
      <xdr:colOff>63500</xdr:colOff>
      <xdr:row>102</xdr:row>
      <xdr:rowOff>53339</xdr:rowOff>
    </xdr:to>
    <xdr:cxnSp macro="">
      <xdr:nvCxnSpPr>
        <xdr:cNvPr id="898" name="直線コネクタ 897">
          <a:extLst>
            <a:ext uri="{FF2B5EF4-FFF2-40B4-BE49-F238E27FC236}">
              <a16:creationId xmlns:a16="http://schemas.microsoft.com/office/drawing/2014/main" id="{E0D3D694-48DA-4830-9AD0-6F08787F41B4}"/>
            </a:ext>
          </a:extLst>
        </xdr:cNvPr>
        <xdr:cNvCxnSpPr/>
      </xdr:nvCxnSpPr>
      <xdr:spPr>
        <a:xfrm>
          <a:off x="21323300" y="175355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111125</xdr:rowOff>
    </xdr:from>
    <xdr:to>
      <xdr:col>107</xdr:col>
      <xdr:colOff>101600</xdr:colOff>
      <xdr:row>102</xdr:row>
      <xdr:rowOff>41275</xdr:rowOff>
    </xdr:to>
    <xdr:sp macro="" textlink="">
      <xdr:nvSpPr>
        <xdr:cNvPr id="899" name="楕円 898">
          <a:extLst>
            <a:ext uri="{FF2B5EF4-FFF2-40B4-BE49-F238E27FC236}">
              <a16:creationId xmlns:a16="http://schemas.microsoft.com/office/drawing/2014/main" id="{1E8BD236-7223-485A-860F-50A16C4A7F7F}"/>
            </a:ext>
          </a:extLst>
        </xdr:cNvPr>
        <xdr:cNvSpPr/>
      </xdr:nvSpPr>
      <xdr:spPr>
        <a:xfrm>
          <a:off x="20383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161925</xdr:rowOff>
    </xdr:from>
    <xdr:to>
      <xdr:col>111</xdr:col>
      <xdr:colOff>177800</xdr:colOff>
      <xdr:row>102</xdr:row>
      <xdr:rowOff>47625</xdr:rowOff>
    </xdr:to>
    <xdr:cxnSp macro="">
      <xdr:nvCxnSpPr>
        <xdr:cNvPr id="900" name="直線コネクタ 899">
          <a:extLst>
            <a:ext uri="{FF2B5EF4-FFF2-40B4-BE49-F238E27FC236}">
              <a16:creationId xmlns:a16="http://schemas.microsoft.com/office/drawing/2014/main" id="{E3C50B6D-1F28-4F93-A4EC-6E16CD60C7E4}"/>
            </a:ext>
          </a:extLst>
        </xdr:cNvPr>
        <xdr:cNvCxnSpPr/>
      </xdr:nvCxnSpPr>
      <xdr:spPr>
        <a:xfrm>
          <a:off x="20434300" y="17478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111125</xdr:rowOff>
    </xdr:from>
    <xdr:to>
      <xdr:col>102</xdr:col>
      <xdr:colOff>165100</xdr:colOff>
      <xdr:row>102</xdr:row>
      <xdr:rowOff>41275</xdr:rowOff>
    </xdr:to>
    <xdr:sp macro="" textlink="">
      <xdr:nvSpPr>
        <xdr:cNvPr id="901" name="楕円 900">
          <a:extLst>
            <a:ext uri="{FF2B5EF4-FFF2-40B4-BE49-F238E27FC236}">
              <a16:creationId xmlns:a16="http://schemas.microsoft.com/office/drawing/2014/main" id="{009512EF-B215-4857-A7CD-D42B4C4EB8D2}"/>
            </a:ext>
          </a:extLst>
        </xdr:cNvPr>
        <xdr:cNvSpPr/>
      </xdr:nvSpPr>
      <xdr:spPr>
        <a:xfrm>
          <a:off x="19494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161925</xdr:rowOff>
    </xdr:from>
    <xdr:to>
      <xdr:col>107</xdr:col>
      <xdr:colOff>50800</xdr:colOff>
      <xdr:row>101</xdr:row>
      <xdr:rowOff>161925</xdr:rowOff>
    </xdr:to>
    <xdr:cxnSp macro="">
      <xdr:nvCxnSpPr>
        <xdr:cNvPr id="902" name="直線コネクタ 901">
          <a:extLst>
            <a:ext uri="{FF2B5EF4-FFF2-40B4-BE49-F238E27FC236}">
              <a16:creationId xmlns:a16="http://schemas.microsoft.com/office/drawing/2014/main" id="{F56266B8-906A-4F0E-9D0B-38BE0127C08D}"/>
            </a:ext>
          </a:extLst>
        </xdr:cNvPr>
        <xdr:cNvCxnSpPr/>
      </xdr:nvCxnSpPr>
      <xdr:spPr>
        <a:xfrm>
          <a:off x="19545300" y="17478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03" name="n_1aveValue【公民館】&#10;一人当たり面積">
          <a:extLst>
            <a:ext uri="{FF2B5EF4-FFF2-40B4-BE49-F238E27FC236}">
              <a16:creationId xmlns:a16="http://schemas.microsoft.com/office/drawing/2014/main" id="{6BCF338F-74DE-457E-A24A-B9FC537BE503}"/>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904" name="n_2aveValue【公民館】&#10;一人当たり面積">
          <a:extLst>
            <a:ext uri="{FF2B5EF4-FFF2-40B4-BE49-F238E27FC236}">
              <a16:creationId xmlns:a16="http://schemas.microsoft.com/office/drawing/2014/main" id="{C54B5DAD-96C5-4ECA-9C87-C652AE8805C4}"/>
            </a:ext>
          </a:extLst>
        </xdr:cNvPr>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55263</xdr:rowOff>
    </xdr:from>
    <xdr:ext cx="469744" cy="259045"/>
    <xdr:sp macro="" textlink="">
      <xdr:nvSpPr>
        <xdr:cNvPr id="905" name="n_3aveValue【公民館】&#10;一人当たり面積">
          <a:extLst>
            <a:ext uri="{FF2B5EF4-FFF2-40B4-BE49-F238E27FC236}">
              <a16:creationId xmlns:a16="http://schemas.microsoft.com/office/drawing/2014/main" id="{338CE5B0-D955-4B48-B5F6-20919B726545}"/>
            </a:ext>
          </a:extLst>
        </xdr:cNvPr>
        <xdr:cNvSpPr txBox="1"/>
      </xdr:nvSpPr>
      <xdr:spPr>
        <a:xfrm>
          <a:off x="193104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906" name="n_4aveValue【公民館】&#10;一人当たり面積">
          <a:extLst>
            <a:ext uri="{FF2B5EF4-FFF2-40B4-BE49-F238E27FC236}">
              <a16:creationId xmlns:a16="http://schemas.microsoft.com/office/drawing/2014/main" id="{DD7CCD89-D7C9-4AAC-92A0-EE2B5EA4E975}"/>
            </a:ext>
          </a:extLst>
        </xdr:cNvPr>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114952</xdr:rowOff>
    </xdr:from>
    <xdr:ext cx="469744" cy="259045"/>
    <xdr:sp macro="" textlink="">
      <xdr:nvSpPr>
        <xdr:cNvPr id="907" name="n_1mainValue【公民館】&#10;一人当たり面積">
          <a:extLst>
            <a:ext uri="{FF2B5EF4-FFF2-40B4-BE49-F238E27FC236}">
              <a16:creationId xmlns:a16="http://schemas.microsoft.com/office/drawing/2014/main" id="{73033AB8-1B8F-46B2-BED1-3244058948A3}"/>
            </a:ext>
          </a:extLst>
        </xdr:cNvPr>
        <xdr:cNvSpPr txBox="1"/>
      </xdr:nvSpPr>
      <xdr:spPr>
        <a:xfrm>
          <a:off x="210757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57802</xdr:rowOff>
    </xdr:from>
    <xdr:ext cx="469744" cy="259045"/>
    <xdr:sp macro="" textlink="">
      <xdr:nvSpPr>
        <xdr:cNvPr id="908" name="n_2mainValue【公民館】&#10;一人当たり面積">
          <a:extLst>
            <a:ext uri="{FF2B5EF4-FFF2-40B4-BE49-F238E27FC236}">
              <a16:creationId xmlns:a16="http://schemas.microsoft.com/office/drawing/2014/main" id="{995BDA26-4138-4EEE-B87D-95F39F79A99B}"/>
            </a:ext>
          </a:extLst>
        </xdr:cNvPr>
        <xdr:cNvSpPr txBox="1"/>
      </xdr:nvSpPr>
      <xdr:spPr>
        <a:xfrm>
          <a:off x="20199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57802</xdr:rowOff>
    </xdr:from>
    <xdr:ext cx="469744" cy="259045"/>
    <xdr:sp macro="" textlink="">
      <xdr:nvSpPr>
        <xdr:cNvPr id="909" name="n_3mainValue【公民館】&#10;一人当たり面積">
          <a:extLst>
            <a:ext uri="{FF2B5EF4-FFF2-40B4-BE49-F238E27FC236}">
              <a16:creationId xmlns:a16="http://schemas.microsoft.com/office/drawing/2014/main" id="{BE274938-069E-4D81-AEFB-D50ABD12C4B7}"/>
            </a:ext>
          </a:extLst>
        </xdr:cNvPr>
        <xdr:cNvSpPr txBox="1"/>
      </xdr:nvSpPr>
      <xdr:spPr>
        <a:xfrm>
          <a:off x="193104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0" name="正方形/長方形 909">
          <a:extLst>
            <a:ext uri="{FF2B5EF4-FFF2-40B4-BE49-F238E27FC236}">
              <a16:creationId xmlns:a16="http://schemas.microsoft.com/office/drawing/2014/main" id="{C9074BDB-1C9E-4CCD-9297-9531A137045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1" name="正方形/長方形 910">
          <a:extLst>
            <a:ext uri="{FF2B5EF4-FFF2-40B4-BE49-F238E27FC236}">
              <a16:creationId xmlns:a16="http://schemas.microsoft.com/office/drawing/2014/main" id="{D3B3C71B-0790-47D2-8DA4-3F29805DF7C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2" name="テキスト ボックス 911">
          <a:extLst>
            <a:ext uri="{FF2B5EF4-FFF2-40B4-BE49-F238E27FC236}">
              <a16:creationId xmlns:a16="http://schemas.microsoft.com/office/drawing/2014/main" id="{C5E86AF9-C3AB-4C8B-8957-B916E948D08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民間移譲などにより市の郊外部に多くの園がある状況である。引き続き民間移譲の可能性を検討しつつ、老朽化が進んでいる施設も多いことから、計画的に更新していく必要がある。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１人当たり面積は平均より多く、有形固定資産減価償却率も高くなっており、単に更新するだけでなく統廃合の検討を行う必要がある。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有形固定資産減価償却率が高く老朽化が進んでいるものの、１人当たりの面積が高いことから、単に更新するだけでなく学校など既存施設への統合を検討する必要がある。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523AC9E-1B8B-44EC-B88B-E8E04D6A10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3D9AD8-7F70-4B9F-98CA-D1599A9769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96BFEF-11A7-44B0-92D2-218F652F7C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20FC36-76A3-4746-9A0A-90FDB4C196D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731C4D-1750-481B-BA77-9DD52CCBEA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4F2C7D-F02F-4069-B9C5-A63262DC50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EB0BB8-B422-4390-A797-71C71A0E6B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713780-2850-42F0-B9BF-47935D6D4D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EEA095-DDD6-468A-B057-3DA06C6CBF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7CC636-59D9-4D07-AD23-3D37E14CC2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F5D4B4-0F10-4679-96A6-3A7F232C81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E670C4-232D-4914-A203-6FEA22F142E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BCE293-D23D-4587-ACE8-974F99781E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34EC76-2336-4AC6-86F5-32AE6E9981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60C93F-E55E-4FCE-B3FF-FA3EE81FD24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91FEA2-FE7F-4C83-952A-65D8206E40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AD38C3-E06F-405A-AF4F-D44700B229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0908FD-20BF-4D93-986D-AF6AFC5181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812848-D25B-4A21-915A-599DD9AE4F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F1D1AB-0078-46D9-BF3B-657F17B2D7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08A228-4891-476F-9339-A1D371D08A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31B230-49A1-4D41-A238-31E4683F13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489EDC-18A2-40B4-8E8E-2DA0EC3442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8B74E1-4801-4AB1-9052-6FD312513B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BF7828-454F-47D4-A8F6-6E861F6FB21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26FF7B-8F8A-4795-A4CC-6CD4BAB12D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971DFD-301D-4DF5-AA23-E1DBF6151B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884FEC-B841-4C4A-A575-14FBA84C642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5176D9-F3C1-4F91-8EFD-564510D4EB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7DFC73-05E1-4E41-B640-5945A2D6ED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17ED27-C720-46EA-B1BF-995250BF23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EE590E4-1EC8-4B1D-B06B-9FB0D2CCAD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6CB5CA-F3C3-4EDC-B5EA-C1304B3FAE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C8221C-1637-46C7-9EE4-C683A51E1E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DF1D844-0956-4FA9-8C90-4A6A3DBDE20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F81735-48A4-4AB7-BFB8-65566F8CFA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47348A-AE6B-466E-9803-691232AC9B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01246B1-12D5-40A1-9EE6-E45CB447C03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4890611-0751-4421-AB86-896A712859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7664BE4-2B31-4B3E-ABE4-2B38BEE0A3C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978FEF9-D8BC-41AC-A8D4-FDDA9948D8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69471C-7388-4BDE-8365-7268EB8A0C4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0A4C72-BC22-4171-9296-4D0D422276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B723A5B-7D62-4ECB-BB38-4DBEC9BE80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741B874-36D4-4F0C-AC69-C70D713F74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55ED53-A65D-4561-9878-DE3F4BB0363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B1EAB90-31EA-4CA2-A6CD-B2390CE0071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C82AC7D-C1C8-4897-87F6-3DD2057CFE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9857FEB-DF82-4FD1-900B-D36E29ECD9C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97FD296-709F-4E09-A8C8-32840C03D6D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604E5D-8B7F-4226-958B-4171B2265AC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B28556C-4A55-49C3-984B-3847A41F822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4DCB00-1DC4-4F2F-AC8B-64A8433E83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7930412-FAE4-4504-88CD-27460887D9D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0654AE5-3792-4340-A0C3-ECE91D1F15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D9FB4B86-BF90-42EC-BDEA-41DE3F65986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8D7F3E00-DC21-485F-A65C-D493B66D7B3E}"/>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0CF5545-C9B1-4ED3-BF93-87EF52A94AA1}"/>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D39871DA-FA5B-49BD-8B5E-A8140BB42DB3}"/>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C4FD0E6F-2DF5-4BBE-986B-BC7BE820C20C}"/>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ADA2F193-F4B9-4110-B554-BCB1849829E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3E24AB3F-C208-4F5A-BFED-B40D09189E42}"/>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A88E4310-32D8-46A5-9A71-CBA68E6E9F34}"/>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279FDDB0-A8F2-4577-9DAA-1A0003655C18}"/>
            </a:ext>
          </a:extLst>
        </xdr:cNvPr>
        <xdr:cNvSpPr/>
      </xdr:nvSpPr>
      <xdr:spPr>
        <a:xfrm>
          <a:off x="2857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a:extLst>
            <a:ext uri="{FF2B5EF4-FFF2-40B4-BE49-F238E27FC236}">
              <a16:creationId xmlns:a16="http://schemas.microsoft.com/office/drawing/2014/main" id="{B5257ADB-C763-404A-A258-EB6059E68F4F}"/>
            </a:ext>
          </a:extLst>
        </xdr:cNvPr>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DBD01CFB-5AD3-4CEF-843F-0EC0102D92A6}"/>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FB77EF-E010-4CE4-9733-1E90F3F2D6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ED1769-56C8-43CF-A4E5-0DEA128FC31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ED8DBE-D18E-476D-A757-BFC919C3841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238F13-0E60-4D7A-A340-5FA78BAE70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B00634-F550-4455-AAE1-3DED0E75EB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3" name="楕円 72">
          <a:extLst>
            <a:ext uri="{FF2B5EF4-FFF2-40B4-BE49-F238E27FC236}">
              <a16:creationId xmlns:a16="http://schemas.microsoft.com/office/drawing/2014/main" id="{A360D154-B07C-4502-83BD-55F94DBE0A52}"/>
            </a:ext>
          </a:extLst>
        </xdr:cNvPr>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4" name="【図書館】&#10;有形固定資産減価償却率該当値テキスト">
          <a:extLst>
            <a:ext uri="{FF2B5EF4-FFF2-40B4-BE49-F238E27FC236}">
              <a16:creationId xmlns:a16="http://schemas.microsoft.com/office/drawing/2014/main" id="{2D953B27-1E67-44C7-980E-4BA52F038947}"/>
            </a:ext>
          </a:extLst>
        </xdr:cNvPr>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118745</xdr:rowOff>
    </xdr:from>
    <xdr:to>
      <xdr:col>20</xdr:col>
      <xdr:colOff>38100</xdr:colOff>
      <xdr:row>39</xdr:row>
      <xdr:rowOff>48895</xdr:rowOff>
    </xdr:to>
    <xdr:sp macro="" textlink="">
      <xdr:nvSpPr>
        <xdr:cNvPr id="75" name="楕円 74">
          <a:extLst>
            <a:ext uri="{FF2B5EF4-FFF2-40B4-BE49-F238E27FC236}">
              <a16:creationId xmlns:a16="http://schemas.microsoft.com/office/drawing/2014/main" id="{1271ECE6-A672-481F-95C8-62F1C8FBCB69}"/>
            </a:ext>
          </a:extLst>
        </xdr:cNvPr>
        <xdr:cNvSpPr/>
      </xdr:nvSpPr>
      <xdr:spPr>
        <a:xfrm>
          <a:off x="3746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169545</xdr:rowOff>
    </xdr:from>
    <xdr:to>
      <xdr:col>24</xdr:col>
      <xdr:colOff>63500</xdr:colOff>
      <xdr:row>39</xdr:row>
      <xdr:rowOff>22860</xdr:rowOff>
    </xdr:to>
    <xdr:cxnSp macro="">
      <xdr:nvCxnSpPr>
        <xdr:cNvPr id="76" name="直線コネクタ 75">
          <a:extLst>
            <a:ext uri="{FF2B5EF4-FFF2-40B4-BE49-F238E27FC236}">
              <a16:creationId xmlns:a16="http://schemas.microsoft.com/office/drawing/2014/main" id="{193044AB-CA4E-4AFF-A12B-DF8F794BD310}"/>
            </a:ext>
          </a:extLst>
        </xdr:cNvPr>
        <xdr:cNvCxnSpPr/>
      </xdr:nvCxnSpPr>
      <xdr:spPr>
        <a:xfrm>
          <a:off x="3797300" y="66846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92075</xdr:rowOff>
    </xdr:from>
    <xdr:to>
      <xdr:col>15</xdr:col>
      <xdr:colOff>101600</xdr:colOff>
      <xdr:row>39</xdr:row>
      <xdr:rowOff>22225</xdr:rowOff>
    </xdr:to>
    <xdr:sp macro="" textlink="">
      <xdr:nvSpPr>
        <xdr:cNvPr id="77" name="楕円 76">
          <a:extLst>
            <a:ext uri="{FF2B5EF4-FFF2-40B4-BE49-F238E27FC236}">
              <a16:creationId xmlns:a16="http://schemas.microsoft.com/office/drawing/2014/main" id="{2E8E8116-CC8B-4E8D-88B5-60C70A4483B6}"/>
            </a:ext>
          </a:extLst>
        </xdr:cNvPr>
        <xdr:cNvSpPr/>
      </xdr:nvSpPr>
      <xdr:spPr>
        <a:xfrm>
          <a:off x="2857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142875</xdr:rowOff>
    </xdr:from>
    <xdr:to>
      <xdr:col>19</xdr:col>
      <xdr:colOff>177800</xdr:colOff>
      <xdr:row>38</xdr:row>
      <xdr:rowOff>169545</xdr:rowOff>
    </xdr:to>
    <xdr:cxnSp macro="">
      <xdr:nvCxnSpPr>
        <xdr:cNvPr id="78" name="直線コネクタ 77">
          <a:extLst>
            <a:ext uri="{FF2B5EF4-FFF2-40B4-BE49-F238E27FC236}">
              <a16:creationId xmlns:a16="http://schemas.microsoft.com/office/drawing/2014/main" id="{D8524358-A96D-4D88-82B1-A86A206020E2}"/>
            </a:ext>
          </a:extLst>
        </xdr:cNvPr>
        <xdr:cNvCxnSpPr/>
      </xdr:nvCxnSpPr>
      <xdr:spPr>
        <a:xfrm>
          <a:off x="2908300" y="66579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67310</xdr:rowOff>
    </xdr:from>
    <xdr:to>
      <xdr:col>10</xdr:col>
      <xdr:colOff>165100</xdr:colOff>
      <xdr:row>38</xdr:row>
      <xdr:rowOff>168910</xdr:rowOff>
    </xdr:to>
    <xdr:sp macro="" textlink="">
      <xdr:nvSpPr>
        <xdr:cNvPr id="79" name="楕円 78">
          <a:extLst>
            <a:ext uri="{FF2B5EF4-FFF2-40B4-BE49-F238E27FC236}">
              <a16:creationId xmlns:a16="http://schemas.microsoft.com/office/drawing/2014/main" id="{85DFD852-799B-4D40-A863-67EB4AFF891A}"/>
            </a:ext>
          </a:extLst>
        </xdr:cNvPr>
        <xdr:cNvSpPr/>
      </xdr:nvSpPr>
      <xdr:spPr>
        <a:xfrm>
          <a:off x="196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118110</xdr:rowOff>
    </xdr:from>
    <xdr:to>
      <xdr:col>15</xdr:col>
      <xdr:colOff>50800</xdr:colOff>
      <xdr:row>38</xdr:row>
      <xdr:rowOff>142875</xdr:rowOff>
    </xdr:to>
    <xdr:cxnSp macro="">
      <xdr:nvCxnSpPr>
        <xdr:cNvPr id="80" name="直線コネクタ 79">
          <a:extLst>
            <a:ext uri="{FF2B5EF4-FFF2-40B4-BE49-F238E27FC236}">
              <a16:creationId xmlns:a16="http://schemas.microsoft.com/office/drawing/2014/main" id="{A87497C5-DD54-4450-8387-93DAFA2313E2}"/>
            </a:ext>
          </a:extLst>
        </xdr:cNvPr>
        <xdr:cNvCxnSpPr/>
      </xdr:nvCxnSpPr>
      <xdr:spPr>
        <a:xfrm>
          <a:off x="2019300" y="66332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1" name="n_1aveValue【図書館】&#10;有形固定資産減価償却率">
          <a:extLst>
            <a:ext uri="{FF2B5EF4-FFF2-40B4-BE49-F238E27FC236}">
              <a16:creationId xmlns:a16="http://schemas.microsoft.com/office/drawing/2014/main" id="{B72C483C-4554-4546-B401-26653FE514AD}"/>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2" name="n_2aveValue【図書館】&#10;有形固定資産減価償却率">
          <a:extLst>
            <a:ext uri="{FF2B5EF4-FFF2-40B4-BE49-F238E27FC236}">
              <a16:creationId xmlns:a16="http://schemas.microsoft.com/office/drawing/2014/main" id="{CC08A0F7-2E60-46F0-B001-B9A47CD481F6}"/>
            </a:ext>
          </a:extLst>
        </xdr:cNvPr>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63517</xdr:rowOff>
    </xdr:from>
    <xdr:ext cx="405111" cy="259045"/>
    <xdr:sp macro="" textlink="">
      <xdr:nvSpPr>
        <xdr:cNvPr id="83" name="n_3aveValue【図書館】&#10;有形固定資産減価償却率">
          <a:extLst>
            <a:ext uri="{FF2B5EF4-FFF2-40B4-BE49-F238E27FC236}">
              <a16:creationId xmlns:a16="http://schemas.microsoft.com/office/drawing/2014/main" id="{24E0E71D-7EF8-48DD-A5F0-554AEB590E35}"/>
            </a:ext>
          </a:extLst>
        </xdr:cNvPr>
        <xdr:cNvSpPr txBox="1"/>
      </xdr:nvSpPr>
      <xdr:spPr>
        <a:xfrm>
          <a:off x="1816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4" name="n_4aveValue【図書館】&#10;有形固定資産減価償却率">
          <a:extLst>
            <a:ext uri="{FF2B5EF4-FFF2-40B4-BE49-F238E27FC236}">
              <a16:creationId xmlns:a16="http://schemas.microsoft.com/office/drawing/2014/main" id="{5E1649A7-B706-4010-BF76-BD62E56401A2}"/>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40022</xdr:rowOff>
    </xdr:from>
    <xdr:ext cx="405111" cy="259045"/>
    <xdr:sp macro="" textlink="">
      <xdr:nvSpPr>
        <xdr:cNvPr id="85" name="n_1mainValue【図書館】&#10;有形固定資産減価償却率">
          <a:extLst>
            <a:ext uri="{FF2B5EF4-FFF2-40B4-BE49-F238E27FC236}">
              <a16:creationId xmlns:a16="http://schemas.microsoft.com/office/drawing/2014/main" id="{E651CF11-E0C9-4685-913F-0B2AC0BDB5B2}"/>
            </a:ext>
          </a:extLst>
        </xdr:cNvPr>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13352</xdr:rowOff>
    </xdr:from>
    <xdr:ext cx="405111" cy="259045"/>
    <xdr:sp macro="" textlink="">
      <xdr:nvSpPr>
        <xdr:cNvPr id="86" name="n_2mainValue【図書館】&#10;有形固定資産減価償却率">
          <a:extLst>
            <a:ext uri="{FF2B5EF4-FFF2-40B4-BE49-F238E27FC236}">
              <a16:creationId xmlns:a16="http://schemas.microsoft.com/office/drawing/2014/main" id="{40A250F8-C4E8-4E18-A1F5-17A531C4FB39}"/>
            </a:ext>
          </a:extLst>
        </xdr:cNvPr>
        <xdr:cNvSpPr txBox="1"/>
      </xdr:nvSpPr>
      <xdr:spPr>
        <a:xfrm>
          <a:off x="2705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160037</xdr:rowOff>
    </xdr:from>
    <xdr:ext cx="405111" cy="259045"/>
    <xdr:sp macro="" textlink="">
      <xdr:nvSpPr>
        <xdr:cNvPr id="87" name="n_3mainValue【図書館】&#10;有形固定資産減価償却率">
          <a:extLst>
            <a:ext uri="{FF2B5EF4-FFF2-40B4-BE49-F238E27FC236}">
              <a16:creationId xmlns:a16="http://schemas.microsoft.com/office/drawing/2014/main" id="{1B69A55D-6727-4494-8DDE-291585E41EEF}"/>
            </a:ext>
          </a:extLst>
        </xdr:cNvPr>
        <xdr:cNvSpPr txBox="1"/>
      </xdr:nvSpPr>
      <xdr:spPr>
        <a:xfrm>
          <a:off x="1816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8B01F805-442E-4DD0-9FA8-AD4E526E72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29037F8-E59F-4E4A-81DB-9D090559CD7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60CAF11-3534-4EE4-8422-B76E160884B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DCB3B88-22A5-4394-947A-3AB64E2174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1028578-C6A6-4210-A5CF-601FC2F06A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77DF034-505F-409C-9391-9E0BC299BB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E4B10723-E5ED-44F0-AA74-D14748ADA85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A86C1F58-8C56-4676-968F-70A37E49D2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B32228D1-28B1-483A-B7EF-2398F7ABEE4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EA6B0D39-2B32-4624-855F-4527263914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B765D546-56D4-42BA-93B3-061798CA561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2675C24B-565F-42A6-8460-A760D5C47CD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BC2E9CED-F9BB-4F4D-9162-67C1694A379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31FD6443-DC20-42E0-94FC-7200B93E8D6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2D400ED7-B7C8-4ED2-9281-3FE6A44D39B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21E38236-1C1C-472D-855E-9A5DC0B6C99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B9EB944B-E92E-431C-8BDE-D0A03160BC6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EC4D5E5B-9754-463A-BE43-12F34B5D75D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4BF343D-9373-432C-8932-12BCDE85E7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69972AA-BCE4-4D3D-86E1-D333C5FE468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DBE7E79B-291C-4AAA-A84F-FD9871E854B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9" name="直線コネクタ 108">
          <a:extLst>
            <a:ext uri="{FF2B5EF4-FFF2-40B4-BE49-F238E27FC236}">
              <a16:creationId xmlns:a16="http://schemas.microsoft.com/office/drawing/2014/main" id="{2FE79AF2-851D-4907-A595-3DD4883DE3F1}"/>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0" name="【図書館】&#10;一人当たり面積最小値テキスト">
          <a:extLst>
            <a:ext uri="{FF2B5EF4-FFF2-40B4-BE49-F238E27FC236}">
              <a16:creationId xmlns:a16="http://schemas.microsoft.com/office/drawing/2014/main" id="{007229A3-F75B-4C41-BCEE-7F0E86F3C8B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1" name="直線コネクタ 110">
          <a:extLst>
            <a:ext uri="{FF2B5EF4-FFF2-40B4-BE49-F238E27FC236}">
              <a16:creationId xmlns:a16="http://schemas.microsoft.com/office/drawing/2014/main" id="{E3467152-9164-410B-874F-E1ACB0ED7545}"/>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2" name="【図書館】&#10;一人当たり面積最大値テキスト">
          <a:extLst>
            <a:ext uri="{FF2B5EF4-FFF2-40B4-BE49-F238E27FC236}">
              <a16:creationId xmlns:a16="http://schemas.microsoft.com/office/drawing/2014/main" id="{3378F8A4-0209-46BE-B999-D5BA72825CDC}"/>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3" name="直線コネクタ 112">
          <a:extLst>
            <a:ext uri="{FF2B5EF4-FFF2-40B4-BE49-F238E27FC236}">
              <a16:creationId xmlns:a16="http://schemas.microsoft.com/office/drawing/2014/main" id="{8384491D-D1C1-4286-9556-D466914CB23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4" name="【図書館】&#10;一人当たり面積平均値テキスト">
          <a:extLst>
            <a:ext uri="{FF2B5EF4-FFF2-40B4-BE49-F238E27FC236}">
              <a16:creationId xmlns:a16="http://schemas.microsoft.com/office/drawing/2014/main" id="{D6CD5037-075A-4F54-96B9-E4C57F213A06}"/>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5" name="フローチャート: 判断 114">
          <a:extLst>
            <a:ext uri="{FF2B5EF4-FFF2-40B4-BE49-F238E27FC236}">
              <a16:creationId xmlns:a16="http://schemas.microsoft.com/office/drawing/2014/main" id="{794AAC02-9526-4235-B2EA-94E4E2E14E34}"/>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6" name="フローチャート: 判断 115">
          <a:extLst>
            <a:ext uri="{FF2B5EF4-FFF2-40B4-BE49-F238E27FC236}">
              <a16:creationId xmlns:a16="http://schemas.microsoft.com/office/drawing/2014/main" id="{271DE887-934F-4AE9-A1AB-004B3D98CEE1}"/>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7" name="フローチャート: 判断 116">
          <a:extLst>
            <a:ext uri="{FF2B5EF4-FFF2-40B4-BE49-F238E27FC236}">
              <a16:creationId xmlns:a16="http://schemas.microsoft.com/office/drawing/2014/main" id="{4CA9AA26-1812-4E88-8731-F3C151AADA39}"/>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8" name="フローチャート: 判断 117">
          <a:extLst>
            <a:ext uri="{FF2B5EF4-FFF2-40B4-BE49-F238E27FC236}">
              <a16:creationId xmlns:a16="http://schemas.microsoft.com/office/drawing/2014/main" id="{FBE924E4-2466-4EFA-AEB8-8C0B68E96B2A}"/>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19" name="フローチャート: 判断 118">
          <a:extLst>
            <a:ext uri="{FF2B5EF4-FFF2-40B4-BE49-F238E27FC236}">
              <a16:creationId xmlns:a16="http://schemas.microsoft.com/office/drawing/2014/main" id="{53EAE6AA-A427-4622-BB81-357EE36E9E08}"/>
            </a:ext>
          </a:extLst>
        </xdr:cNvPr>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80CA656-D338-4209-9AC4-842F76125C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302DACC8-3A15-410A-B3DB-A5C081CD16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D3B647D-0410-4860-83AE-C8059A5801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73274D0-E066-4BE9-931D-1652F29CEB5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E1E45E1-5948-46A1-8CF8-6D6226628F2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125" name="楕円 124">
          <a:extLst>
            <a:ext uri="{FF2B5EF4-FFF2-40B4-BE49-F238E27FC236}">
              <a16:creationId xmlns:a16="http://schemas.microsoft.com/office/drawing/2014/main" id="{851CF607-BC9A-43D8-96FD-60B591661A1F}"/>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59707</xdr:rowOff>
    </xdr:from>
    <xdr:ext cx="469744" cy="259045"/>
    <xdr:sp macro="" textlink="">
      <xdr:nvSpPr>
        <xdr:cNvPr id="126" name="【図書館】&#10;一人当たり面積該当値テキスト">
          <a:extLst>
            <a:ext uri="{FF2B5EF4-FFF2-40B4-BE49-F238E27FC236}">
              <a16:creationId xmlns:a16="http://schemas.microsoft.com/office/drawing/2014/main" id="{96B0D661-7528-48ED-9F61-C9EFC7DE0C6C}"/>
            </a:ext>
          </a:extLst>
        </xdr:cNvPr>
        <xdr:cNvSpPr txBox="1"/>
      </xdr:nvSpPr>
      <xdr:spPr>
        <a:xfrm>
          <a:off x="105156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36830</xdr:rowOff>
    </xdr:from>
    <xdr:to>
      <xdr:col>50</xdr:col>
      <xdr:colOff>165100</xdr:colOff>
      <xdr:row>37</xdr:row>
      <xdr:rowOff>138430</xdr:rowOff>
    </xdr:to>
    <xdr:sp macro="" textlink="">
      <xdr:nvSpPr>
        <xdr:cNvPr id="127" name="楕円 126">
          <a:extLst>
            <a:ext uri="{FF2B5EF4-FFF2-40B4-BE49-F238E27FC236}">
              <a16:creationId xmlns:a16="http://schemas.microsoft.com/office/drawing/2014/main" id="{EA5BB0E1-7C98-4E8F-874C-C59C49F3D099}"/>
            </a:ext>
          </a:extLst>
        </xdr:cNvPr>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87630</xdr:rowOff>
    </xdr:from>
    <xdr:to>
      <xdr:col>55</xdr:col>
      <xdr:colOff>0</xdr:colOff>
      <xdr:row>37</xdr:row>
      <xdr:rowOff>87630</xdr:rowOff>
    </xdr:to>
    <xdr:cxnSp macro="">
      <xdr:nvCxnSpPr>
        <xdr:cNvPr id="128" name="直線コネクタ 127">
          <a:extLst>
            <a:ext uri="{FF2B5EF4-FFF2-40B4-BE49-F238E27FC236}">
              <a16:creationId xmlns:a16="http://schemas.microsoft.com/office/drawing/2014/main" id="{E1DF3E02-20EF-4267-99C5-82D0E26301E1}"/>
            </a:ext>
          </a:extLst>
        </xdr:cNvPr>
        <xdr:cNvCxnSpPr/>
      </xdr:nvCxnSpPr>
      <xdr:spPr>
        <a:xfrm>
          <a:off x="9639300" y="643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36830</xdr:rowOff>
    </xdr:from>
    <xdr:to>
      <xdr:col>46</xdr:col>
      <xdr:colOff>38100</xdr:colOff>
      <xdr:row>37</xdr:row>
      <xdr:rowOff>138430</xdr:rowOff>
    </xdr:to>
    <xdr:sp macro="" textlink="">
      <xdr:nvSpPr>
        <xdr:cNvPr id="129" name="楕円 128">
          <a:extLst>
            <a:ext uri="{FF2B5EF4-FFF2-40B4-BE49-F238E27FC236}">
              <a16:creationId xmlns:a16="http://schemas.microsoft.com/office/drawing/2014/main" id="{392DCF82-2141-41C4-897E-D8C017E6AEEC}"/>
            </a:ext>
          </a:extLst>
        </xdr:cNvPr>
        <xdr:cNvSpPr/>
      </xdr:nvSpPr>
      <xdr:spPr>
        <a:xfrm>
          <a:off x="8699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87630</xdr:rowOff>
    </xdr:from>
    <xdr:to>
      <xdr:col>50</xdr:col>
      <xdr:colOff>114300</xdr:colOff>
      <xdr:row>37</xdr:row>
      <xdr:rowOff>87630</xdr:rowOff>
    </xdr:to>
    <xdr:cxnSp macro="">
      <xdr:nvCxnSpPr>
        <xdr:cNvPr id="130" name="直線コネクタ 129">
          <a:extLst>
            <a:ext uri="{FF2B5EF4-FFF2-40B4-BE49-F238E27FC236}">
              <a16:creationId xmlns:a16="http://schemas.microsoft.com/office/drawing/2014/main" id="{974EA7E5-9563-4314-BD45-69FA1337CD82}"/>
            </a:ext>
          </a:extLst>
        </xdr:cNvPr>
        <xdr:cNvCxnSpPr/>
      </xdr:nvCxnSpPr>
      <xdr:spPr>
        <a:xfrm>
          <a:off x="8750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1" name="楕円 130">
          <a:extLst>
            <a:ext uri="{FF2B5EF4-FFF2-40B4-BE49-F238E27FC236}">
              <a16:creationId xmlns:a16="http://schemas.microsoft.com/office/drawing/2014/main" id="{8677C770-67E4-40E5-A693-11D92953A13D}"/>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87630</xdr:rowOff>
    </xdr:from>
    <xdr:to>
      <xdr:col>45</xdr:col>
      <xdr:colOff>177800</xdr:colOff>
      <xdr:row>37</xdr:row>
      <xdr:rowOff>87630</xdr:rowOff>
    </xdr:to>
    <xdr:cxnSp macro="">
      <xdr:nvCxnSpPr>
        <xdr:cNvPr id="132" name="直線コネクタ 131">
          <a:extLst>
            <a:ext uri="{FF2B5EF4-FFF2-40B4-BE49-F238E27FC236}">
              <a16:creationId xmlns:a16="http://schemas.microsoft.com/office/drawing/2014/main" id="{6E0C8385-CEB8-4BD5-832C-681D803F00AF}"/>
            </a:ext>
          </a:extLst>
        </xdr:cNvPr>
        <xdr:cNvCxnSpPr/>
      </xdr:nvCxnSpPr>
      <xdr:spPr>
        <a:xfrm>
          <a:off x="7861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3" name="n_1aveValue【図書館】&#10;一人当たり面積">
          <a:extLst>
            <a:ext uri="{FF2B5EF4-FFF2-40B4-BE49-F238E27FC236}">
              <a16:creationId xmlns:a16="http://schemas.microsoft.com/office/drawing/2014/main" id="{BE1D0EAA-51E3-42F5-9C58-9E5E6ADAB290}"/>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4" name="n_2aveValue【図書館】&#10;一人当たり面積">
          <a:extLst>
            <a:ext uri="{FF2B5EF4-FFF2-40B4-BE49-F238E27FC236}">
              <a16:creationId xmlns:a16="http://schemas.microsoft.com/office/drawing/2014/main" id="{FFF346A3-7CEB-4009-9258-B2CDAB7C4469}"/>
            </a:ext>
          </a:extLst>
        </xdr:cNvPr>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35" name="n_3aveValue【図書館】&#10;一人当たり面積">
          <a:extLst>
            <a:ext uri="{FF2B5EF4-FFF2-40B4-BE49-F238E27FC236}">
              <a16:creationId xmlns:a16="http://schemas.microsoft.com/office/drawing/2014/main" id="{3556E966-1DEF-44C0-89D3-12C000D4BDE4}"/>
            </a:ext>
          </a:extLst>
        </xdr:cNvPr>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36" name="n_4aveValue【図書館】&#10;一人当たり面積">
          <a:extLst>
            <a:ext uri="{FF2B5EF4-FFF2-40B4-BE49-F238E27FC236}">
              <a16:creationId xmlns:a16="http://schemas.microsoft.com/office/drawing/2014/main" id="{BA3B368D-E79A-403D-9990-EC332AA02C19}"/>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154957</xdr:rowOff>
    </xdr:from>
    <xdr:ext cx="469744" cy="259045"/>
    <xdr:sp macro="" textlink="">
      <xdr:nvSpPr>
        <xdr:cNvPr id="137" name="n_1mainValue【図書館】&#10;一人当たり面積">
          <a:extLst>
            <a:ext uri="{FF2B5EF4-FFF2-40B4-BE49-F238E27FC236}">
              <a16:creationId xmlns:a16="http://schemas.microsoft.com/office/drawing/2014/main" id="{2BBD8074-30EB-45D3-AE12-BEB4E2C4BD0F}"/>
            </a:ext>
          </a:extLst>
        </xdr:cNvPr>
        <xdr:cNvSpPr txBox="1"/>
      </xdr:nvSpPr>
      <xdr:spPr>
        <a:xfrm>
          <a:off x="9391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154957</xdr:rowOff>
    </xdr:from>
    <xdr:ext cx="469744" cy="259045"/>
    <xdr:sp macro="" textlink="">
      <xdr:nvSpPr>
        <xdr:cNvPr id="138" name="n_2mainValue【図書館】&#10;一人当たり面積">
          <a:extLst>
            <a:ext uri="{FF2B5EF4-FFF2-40B4-BE49-F238E27FC236}">
              <a16:creationId xmlns:a16="http://schemas.microsoft.com/office/drawing/2014/main" id="{F26D5AE3-DE9D-4B58-B759-EC34A3185686}"/>
            </a:ext>
          </a:extLst>
        </xdr:cNvPr>
        <xdr:cNvSpPr txBox="1"/>
      </xdr:nvSpPr>
      <xdr:spPr>
        <a:xfrm>
          <a:off x="8515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39" name="n_3mainValue【図書館】&#10;一人当たり面積">
          <a:extLst>
            <a:ext uri="{FF2B5EF4-FFF2-40B4-BE49-F238E27FC236}">
              <a16:creationId xmlns:a16="http://schemas.microsoft.com/office/drawing/2014/main" id="{04664E8E-EE9A-4D7B-B9F8-7384CE5316C3}"/>
            </a:ext>
          </a:extLst>
        </xdr:cNvPr>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0F87AF9-AFCB-41D9-9328-E8E8849EC0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463714A-74B9-49E9-AEF5-7AC6CB8170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384C8C2F-D980-4356-9734-DD2283A52E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DC8E55D-728E-4A22-B300-F486DD6F0F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FFCB5200-0F6F-4B9A-BAA1-6D68AD4399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5AAF7E0C-72DB-4E77-9AF3-7C2622C47E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FF0CF619-8BB9-4A7B-BB58-237B455CBF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A7804C54-7021-4462-AF80-AAE7C2F3641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1E44D072-17CF-4326-8943-18B95B9622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FBD25504-C7D0-46D4-9F47-17E478A3AB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388238A1-3A1F-4A39-9BD7-7EBD320B52F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23C1AD0E-8413-4968-8E4A-27439A437D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72EBF3EC-367B-4CA7-A7C0-032908A8309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B3CFAD1A-8461-42E4-97D0-60550CA11A8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A6068B09-D390-4F5C-9CAF-57CA0DD1B2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2A7BAEBD-66DF-4D1C-892A-6B84485C453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BB186009-1CFD-459F-B728-17DB71C1966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A841787A-DC0C-4AD2-A42A-74CCBD31777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E4F0792D-1E11-432C-BA7C-D4D196C0AA7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B3AB6ED0-EFF2-47DE-B91D-B6C25B44C3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91F4B5D4-6A04-4478-A6D2-3EB5FF427A4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F427402F-6821-42FB-BE00-13992954F2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60613665-FE95-4191-8913-42D25FE6B15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C5BEB6EE-A00D-4252-9152-E1F46303E3F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64" name="直線コネクタ 163">
          <a:extLst>
            <a:ext uri="{FF2B5EF4-FFF2-40B4-BE49-F238E27FC236}">
              <a16:creationId xmlns:a16="http://schemas.microsoft.com/office/drawing/2014/main" id="{05CAEA54-9B1D-407E-B774-47C88F1B9675}"/>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D8222D97-B59D-4658-984B-B12144C204EA}"/>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6" name="直線コネクタ 165">
          <a:extLst>
            <a:ext uri="{FF2B5EF4-FFF2-40B4-BE49-F238E27FC236}">
              <a16:creationId xmlns:a16="http://schemas.microsoft.com/office/drawing/2014/main" id="{1742D388-8D5F-4227-80A6-C12CC4F0DE5A}"/>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A4B86F13-4693-4406-977E-B007EF3A5906}"/>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id="{E1A40468-229B-495E-95DE-398E107D7D35}"/>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4F5D836A-CC22-469F-9612-B0C9D1D2AEDF}"/>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0" name="フローチャート: 判断 169">
          <a:extLst>
            <a:ext uri="{FF2B5EF4-FFF2-40B4-BE49-F238E27FC236}">
              <a16:creationId xmlns:a16="http://schemas.microsoft.com/office/drawing/2014/main" id="{9723F1FB-FF4F-4C9B-B6DF-3FA4EBF7653C}"/>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1" name="フローチャート: 判断 170">
          <a:extLst>
            <a:ext uri="{FF2B5EF4-FFF2-40B4-BE49-F238E27FC236}">
              <a16:creationId xmlns:a16="http://schemas.microsoft.com/office/drawing/2014/main" id="{65AB789D-47EC-4B35-9A54-81845352F2DE}"/>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2" name="フローチャート: 判断 171">
          <a:extLst>
            <a:ext uri="{FF2B5EF4-FFF2-40B4-BE49-F238E27FC236}">
              <a16:creationId xmlns:a16="http://schemas.microsoft.com/office/drawing/2014/main" id="{3F7692D6-EAB2-48BF-9CBF-E9B812342526}"/>
            </a:ext>
          </a:extLst>
        </xdr:cNvPr>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3" name="フローチャート: 判断 172">
          <a:extLst>
            <a:ext uri="{FF2B5EF4-FFF2-40B4-BE49-F238E27FC236}">
              <a16:creationId xmlns:a16="http://schemas.microsoft.com/office/drawing/2014/main" id="{0CC1479C-7B65-4D32-B468-86A4718D18AF}"/>
            </a:ext>
          </a:extLst>
        </xdr:cNvPr>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74" name="フローチャート: 判断 173">
          <a:extLst>
            <a:ext uri="{FF2B5EF4-FFF2-40B4-BE49-F238E27FC236}">
              <a16:creationId xmlns:a16="http://schemas.microsoft.com/office/drawing/2014/main" id="{6EC593CB-DAF2-48CA-B554-7D63CEDA61FA}"/>
            </a:ext>
          </a:extLst>
        </xdr:cNvPr>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915E972-6591-4087-8EA8-5FC98E3D01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7F2A961-FDEF-412F-BC8E-2D8B5D65D1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0D3A4A0-2024-41ED-BB61-0B170EF4014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3408E60-5EEE-468F-B2CD-0A9F568DB2D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352B390-08B6-48AE-AC47-9BF783F843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0" name="楕円 179">
          <a:extLst>
            <a:ext uri="{FF2B5EF4-FFF2-40B4-BE49-F238E27FC236}">
              <a16:creationId xmlns:a16="http://schemas.microsoft.com/office/drawing/2014/main" id="{6A9723D4-834F-4E6A-9DF9-6546913F7FFB}"/>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826757A0-2254-44DC-9AFE-1F956E1F3ABC}"/>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2" name="楕円 181">
          <a:extLst>
            <a:ext uri="{FF2B5EF4-FFF2-40B4-BE49-F238E27FC236}">
              <a16:creationId xmlns:a16="http://schemas.microsoft.com/office/drawing/2014/main" id="{89C111DC-6604-40AB-827C-2C4B139313D2}"/>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76200</xdr:rowOff>
    </xdr:to>
    <xdr:cxnSp macro="">
      <xdr:nvCxnSpPr>
        <xdr:cNvPr id="183" name="直線コネクタ 182">
          <a:extLst>
            <a:ext uri="{FF2B5EF4-FFF2-40B4-BE49-F238E27FC236}">
              <a16:creationId xmlns:a16="http://schemas.microsoft.com/office/drawing/2014/main" id="{FD6C4E0F-0893-4917-A428-98CABF98780D}"/>
            </a:ext>
          </a:extLst>
        </xdr:cNvPr>
        <xdr:cNvCxnSpPr/>
      </xdr:nvCxnSpPr>
      <xdr:spPr>
        <a:xfrm>
          <a:off x="3797300" y="103384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4" name="楕円 183">
          <a:extLst>
            <a:ext uri="{FF2B5EF4-FFF2-40B4-BE49-F238E27FC236}">
              <a16:creationId xmlns:a16="http://schemas.microsoft.com/office/drawing/2014/main" id="{93AC271D-0DFF-48BC-B06A-B1EA4D8250D9}"/>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51435</xdr:rowOff>
    </xdr:to>
    <xdr:cxnSp macro="">
      <xdr:nvCxnSpPr>
        <xdr:cNvPr id="185" name="直線コネクタ 184">
          <a:extLst>
            <a:ext uri="{FF2B5EF4-FFF2-40B4-BE49-F238E27FC236}">
              <a16:creationId xmlns:a16="http://schemas.microsoft.com/office/drawing/2014/main" id="{9054468A-D366-42B0-ADEC-109E99E3EDC7}"/>
            </a:ext>
          </a:extLst>
        </xdr:cNvPr>
        <xdr:cNvCxnSpPr/>
      </xdr:nvCxnSpPr>
      <xdr:spPr>
        <a:xfrm>
          <a:off x="2908300" y="1030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86" name="楕円 185">
          <a:extLst>
            <a:ext uri="{FF2B5EF4-FFF2-40B4-BE49-F238E27FC236}">
              <a16:creationId xmlns:a16="http://schemas.microsoft.com/office/drawing/2014/main" id="{D63E29DE-DD9E-4DB9-848B-1952EA5BD6F6}"/>
            </a:ext>
          </a:extLst>
        </xdr:cNvPr>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116205</xdr:rowOff>
    </xdr:to>
    <xdr:cxnSp macro="">
      <xdr:nvCxnSpPr>
        <xdr:cNvPr id="187" name="直線コネクタ 186">
          <a:extLst>
            <a:ext uri="{FF2B5EF4-FFF2-40B4-BE49-F238E27FC236}">
              <a16:creationId xmlns:a16="http://schemas.microsoft.com/office/drawing/2014/main" id="{CCBA9519-97BE-40D9-B2D2-F30BCF3F91BD}"/>
            </a:ext>
          </a:extLst>
        </xdr:cNvPr>
        <xdr:cNvCxnSpPr/>
      </xdr:nvCxnSpPr>
      <xdr:spPr>
        <a:xfrm flipV="1">
          <a:off x="2019300" y="1030033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88" name="n_1aveValue【体育館・プール】&#10;有形固定資産減価償却率">
          <a:extLst>
            <a:ext uri="{FF2B5EF4-FFF2-40B4-BE49-F238E27FC236}">
              <a16:creationId xmlns:a16="http://schemas.microsoft.com/office/drawing/2014/main" id="{CC617309-5ABD-4BC5-9272-BBDF2CE2B1A4}"/>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89" name="n_2aveValue【体育館・プール】&#10;有形固定資産減価償却率">
          <a:extLst>
            <a:ext uri="{FF2B5EF4-FFF2-40B4-BE49-F238E27FC236}">
              <a16:creationId xmlns:a16="http://schemas.microsoft.com/office/drawing/2014/main" id="{09CF64A5-C85D-4CF9-981C-A98B7FCED3C2}"/>
            </a:ext>
          </a:extLst>
        </xdr:cNvPr>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0" name="n_3aveValue【体育館・プール】&#10;有形固定資産減価償却率">
          <a:extLst>
            <a:ext uri="{FF2B5EF4-FFF2-40B4-BE49-F238E27FC236}">
              <a16:creationId xmlns:a16="http://schemas.microsoft.com/office/drawing/2014/main" id="{787BEC90-D731-416D-9899-37C0402B6880}"/>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191" name="n_4aveValue【体育館・プール】&#10;有形固定資産減価償却率">
          <a:extLst>
            <a:ext uri="{FF2B5EF4-FFF2-40B4-BE49-F238E27FC236}">
              <a16:creationId xmlns:a16="http://schemas.microsoft.com/office/drawing/2014/main" id="{54F96FDC-7A7E-44F8-ACC0-C25BED0A3EB5}"/>
            </a:ext>
          </a:extLst>
        </xdr:cNvPr>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192" name="n_1mainValue【体育館・プール】&#10;有形固定資産減価償却率">
          <a:extLst>
            <a:ext uri="{FF2B5EF4-FFF2-40B4-BE49-F238E27FC236}">
              <a16:creationId xmlns:a16="http://schemas.microsoft.com/office/drawing/2014/main" id="{50FA3125-F1D6-456C-8DC5-A06A801DA441}"/>
            </a:ext>
          </a:extLst>
        </xdr:cNvPr>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193" name="n_2mainValue【体育館・プール】&#10;有形固定資産減価償却率">
          <a:extLst>
            <a:ext uri="{FF2B5EF4-FFF2-40B4-BE49-F238E27FC236}">
              <a16:creationId xmlns:a16="http://schemas.microsoft.com/office/drawing/2014/main" id="{657D418F-198E-4A68-B3DE-698E19725A18}"/>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94" name="n_3mainValue【体育館・プール】&#10;有形固定資産減価償却率">
          <a:extLst>
            <a:ext uri="{FF2B5EF4-FFF2-40B4-BE49-F238E27FC236}">
              <a16:creationId xmlns:a16="http://schemas.microsoft.com/office/drawing/2014/main" id="{85ACB901-D818-4D4A-A086-F3D84DDE8B77}"/>
            </a:ext>
          </a:extLst>
        </xdr:cNvPr>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7E9F3EFE-A12D-4BC7-A4EC-E1DCD5CDFE6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375F64E3-042C-4469-86E3-696931ADCB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23AE6E08-A4D9-4DB1-87FA-8D13023563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51297F0A-CA00-4F87-9AF5-412B5425529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866917CB-4E09-46B6-90A8-A28EB568FD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5F310949-63FF-4EB8-8A24-CAF17F8AA2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70969688-1575-420D-A24A-936DA4D8AE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32E60F48-57E0-476A-A0F4-D07FBA7CAFB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A4ECE905-A5C5-4B7D-AA96-2FCF8BD6B1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E7F1EF28-4E98-42AC-B5B4-E34CE22BCC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45C0C148-E216-438E-A013-C42F89C2CC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id="{4AD78625-4294-44E8-AE75-11D154384DE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812380F-1635-41C6-A498-1E9A57A79F3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id="{A8C86CF3-B4E9-44C6-8FA1-71A4217D902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C89BB195-4680-4615-AB95-8D194050F0B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id="{BBAAD9B4-3013-42B6-B478-F162178BDE9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C0501997-9438-4558-8637-22A496BF6EC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id="{2ED377CF-433B-4E6E-AB94-440D9B18C70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3DE7D89E-BD7C-4E30-9044-CA1BCF405A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CA566F0-1585-4ABD-9DD5-C8CB92DB812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FEB4F8EF-F561-4113-807F-32E77F83C8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16" name="直線コネクタ 215">
          <a:extLst>
            <a:ext uri="{FF2B5EF4-FFF2-40B4-BE49-F238E27FC236}">
              <a16:creationId xmlns:a16="http://schemas.microsoft.com/office/drawing/2014/main" id="{F8714373-9353-43EC-A82C-F55C219E41FD}"/>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7" name="【体育館・プール】&#10;一人当たり面積最小値テキスト">
          <a:extLst>
            <a:ext uri="{FF2B5EF4-FFF2-40B4-BE49-F238E27FC236}">
              <a16:creationId xmlns:a16="http://schemas.microsoft.com/office/drawing/2014/main" id="{85F1716D-1846-4D3A-86AF-CB6C08FBB7F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8" name="直線コネクタ 217">
          <a:extLst>
            <a:ext uri="{FF2B5EF4-FFF2-40B4-BE49-F238E27FC236}">
              <a16:creationId xmlns:a16="http://schemas.microsoft.com/office/drawing/2014/main" id="{EA4F230B-4A30-4171-9EE7-6EEAA79F595A}"/>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9" name="【体育館・プール】&#10;一人当たり面積最大値テキスト">
          <a:extLst>
            <a:ext uri="{FF2B5EF4-FFF2-40B4-BE49-F238E27FC236}">
              <a16:creationId xmlns:a16="http://schemas.microsoft.com/office/drawing/2014/main" id="{7625D8C0-AD57-4F9B-8116-0CC5F6F90A8F}"/>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0" name="直線コネクタ 219">
          <a:extLst>
            <a:ext uri="{FF2B5EF4-FFF2-40B4-BE49-F238E27FC236}">
              <a16:creationId xmlns:a16="http://schemas.microsoft.com/office/drawing/2014/main" id="{19928DCE-D0F5-4034-BE89-B16CD8CFE91D}"/>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1" name="【体育館・プール】&#10;一人当たり面積平均値テキスト">
          <a:extLst>
            <a:ext uri="{FF2B5EF4-FFF2-40B4-BE49-F238E27FC236}">
              <a16:creationId xmlns:a16="http://schemas.microsoft.com/office/drawing/2014/main" id="{E8809D51-530E-49B0-BFF8-54A9EDC25E3A}"/>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2" name="フローチャート: 判断 221">
          <a:extLst>
            <a:ext uri="{FF2B5EF4-FFF2-40B4-BE49-F238E27FC236}">
              <a16:creationId xmlns:a16="http://schemas.microsoft.com/office/drawing/2014/main" id="{26DFD99F-9E17-483A-B560-233C1B9BE719}"/>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3" name="フローチャート: 判断 222">
          <a:extLst>
            <a:ext uri="{FF2B5EF4-FFF2-40B4-BE49-F238E27FC236}">
              <a16:creationId xmlns:a16="http://schemas.microsoft.com/office/drawing/2014/main" id="{30A68557-36A9-4803-91B6-D5516C066F91}"/>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24" name="フローチャート: 判断 223">
          <a:extLst>
            <a:ext uri="{FF2B5EF4-FFF2-40B4-BE49-F238E27FC236}">
              <a16:creationId xmlns:a16="http://schemas.microsoft.com/office/drawing/2014/main" id="{458D1D4B-879F-415B-9937-F7097A661FC9}"/>
            </a:ext>
          </a:extLst>
        </xdr:cNvPr>
        <xdr:cNvSpPr/>
      </xdr:nvSpPr>
      <xdr:spPr>
        <a:xfrm>
          <a:off x="8699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25" name="フローチャート: 判断 224">
          <a:extLst>
            <a:ext uri="{FF2B5EF4-FFF2-40B4-BE49-F238E27FC236}">
              <a16:creationId xmlns:a16="http://schemas.microsoft.com/office/drawing/2014/main" id="{052C6F60-BA9A-4F7B-98FB-9622F6CB538E}"/>
            </a:ext>
          </a:extLst>
        </xdr:cNvPr>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26" name="フローチャート: 判断 225">
          <a:extLst>
            <a:ext uri="{FF2B5EF4-FFF2-40B4-BE49-F238E27FC236}">
              <a16:creationId xmlns:a16="http://schemas.microsoft.com/office/drawing/2014/main" id="{CBCCC1EE-32A2-490C-A17D-C0FE06849151}"/>
            </a:ext>
          </a:extLst>
        </xdr:cNvPr>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0DFA3E9-3000-493B-B6B2-D67C2EE505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9509F8B-6A51-4055-A768-341E0F4018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5BC8879-C8D6-4F23-9AC7-55F59D8C412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D56C474-92CA-4376-844D-6B2FB6D711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1D1DFAC-0032-479A-99D3-4DAD98AE73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32" name="楕円 231">
          <a:extLst>
            <a:ext uri="{FF2B5EF4-FFF2-40B4-BE49-F238E27FC236}">
              <a16:creationId xmlns:a16="http://schemas.microsoft.com/office/drawing/2014/main" id="{C6377C53-FB52-4210-B6F2-85031BBDA324}"/>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33" name="【体育館・プール】&#10;一人当たり面積該当値テキスト">
          <a:extLst>
            <a:ext uri="{FF2B5EF4-FFF2-40B4-BE49-F238E27FC236}">
              <a16:creationId xmlns:a16="http://schemas.microsoft.com/office/drawing/2014/main" id="{97DAAA61-5A8C-465F-BE10-76DB62B49B5C}"/>
            </a:ext>
          </a:extLst>
        </xdr:cNvPr>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106934</xdr:rowOff>
    </xdr:from>
    <xdr:to>
      <xdr:col>50</xdr:col>
      <xdr:colOff>165100</xdr:colOff>
      <xdr:row>63</xdr:row>
      <xdr:rowOff>37084</xdr:rowOff>
    </xdr:to>
    <xdr:sp macro="" textlink="">
      <xdr:nvSpPr>
        <xdr:cNvPr id="234" name="楕円 233">
          <a:extLst>
            <a:ext uri="{FF2B5EF4-FFF2-40B4-BE49-F238E27FC236}">
              <a16:creationId xmlns:a16="http://schemas.microsoft.com/office/drawing/2014/main" id="{97AA98DE-6428-4BAD-9DE6-BF0DFDC63378}"/>
            </a:ext>
          </a:extLst>
        </xdr:cNvPr>
        <xdr:cNvSpPr/>
      </xdr:nvSpPr>
      <xdr:spPr>
        <a:xfrm>
          <a:off x="9588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157734</xdr:rowOff>
    </xdr:to>
    <xdr:cxnSp macro="">
      <xdr:nvCxnSpPr>
        <xdr:cNvPr id="235" name="直線コネクタ 234">
          <a:extLst>
            <a:ext uri="{FF2B5EF4-FFF2-40B4-BE49-F238E27FC236}">
              <a16:creationId xmlns:a16="http://schemas.microsoft.com/office/drawing/2014/main" id="{5A6E20A4-0958-4E04-B1FE-1755AFC9EF04}"/>
            </a:ext>
          </a:extLst>
        </xdr:cNvPr>
        <xdr:cNvCxnSpPr/>
      </xdr:nvCxnSpPr>
      <xdr:spPr>
        <a:xfrm flipV="1">
          <a:off x="9639300" y="1077620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145796</xdr:rowOff>
    </xdr:from>
    <xdr:to>
      <xdr:col>46</xdr:col>
      <xdr:colOff>38100</xdr:colOff>
      <xdr:row>63</xdr:row>
      <xdr:rowOff>75946</xdr:rowOff>
    </xdr:to>
    <xdr:sp macro="" textlink="">
      <xdr:nvSpPr>
        <xdr:cNvPr id="236" name="楕円 235">
          <a:extLst>
            <a:ext uri="{FF2B5EF4-FFF2-40B4-BE49-F238E27FC236}">
              <a16:creationId xmlns:a16="http://schemas.microsoft.com/office/drawing/2014/main" id="{EFB0B422-4A32-4688-AF81-EAD2D68786EC}"/>
            </a:ext>
          </a:extLst>
        </xdr:cNvPr>
        <xdr:cNvSpPr/>
      </xdr:nvSpPr>
      <xdr:spPr>
        <a:xfrm>
          <a:off x="8699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157734</xdr:rowOff>
    </xdr:from>
    <xdr:to>
      <xdr:col>50</xdr:col>
      <xdr:colOff>114300</xdr:colOff>
      <xdr:row>63</xdr:row>
      <xdr:rowOff>25146</xdr:rowOff>
    </xdr:to>
    <xdr:cxnSp macro="">
      <xdr:nvCxnSpPr>
        <xdr:cNvPr id="237" name="直線コネクタ 236">
          <a:extLst>
            <a:ext uri="{FF2B5EF4-FFF2-40B4-BE49-F238E27FC236}">
              <a16:creationId xmlns:a16="http://schemas.microsoft.com/office/drawing/2014/main" id="{E0BEE321-B310-424F-8607-F9B1582D5F15}"/>
            </a:ext>
          </a:extLst>
        </xdr:cNvPr>
        <xdr:cNvCxnSpPr/>
      </xdr:nvCxnSpPr>
      <xdr:spPr>
        <a:xfrm flipV="1">
          <a:off x="8750300" y="107876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145796</xdr:rowOff>
    </xdr:from>
    <xdr:to>
      <xdr:col>41</xdr:col>
      <xdr:colOff>101600</xdr:colOff>
      <xdr:row>63</xdr:row>
      <xdr:rowOff>75946</xdr:rowOff>
    </xdr:to>
    <xdr:sp macro="" textlink="">
      <xdr:nvSpPr>
        <xdr:cNvPr id="238" name="楕円 237">
          <a:extLst>
            <a:ext uri="{FF2B5EF4-FFF2-40B4-BE49-F238E27FC236}">
              <a16:creationId xmlns:a16="http://schemas.microsoft.com/office/drawing/2014/main" id="{2B5A6EC0-1AB8-40C8-8CF2-B939C7C5D7BA}"/>
            </a:ext>
          </a:extLst>
        </xdr:cNvPr>
        <xdr:cNvSpPr/>
      </xdr:nvSpPr>
      <xdr:spPr>
        <a:xfrm>
          <a:off x="7810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25146</xdr:rowOff>
    </xdr:from>
    <xdr:to>
      <xdr:col>45</xdr:col>
      <xdr:colOff>177800</xdr:colOff>
      <xdr:row>63</xdr:row>
      <xdr:rowOff>25146</xdr:rowOff>
    </xdr:to>
    <xdr:cxnSp macro="">
      <xdr:nvCxnSpPr>
        <xdr:cNvPr id="239" name="直線コネクタ 238">
          <a:extLst>
            <a:ext uri="{FF2B5EF4-FFF2-40B4-BE49-F238E27FC236}">
              <a16:creationId xmlns:a16="http://schemas.microsoft.com/office/drawing/2014/main" id="{8C74EFCD-9B93-45E5-BC08-646B74BA37FA}"/>
            </a:ext>
          </a:extLst>
        </xdr:cNvPr>
        <xdr:cNvCxnSpPr/>
      </xdr:nvCxnSpPr>
      <xdr:spPr>
        <a:xfrm>
          <a:off x="7861300" y="1082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0" name="n_1aveValue【体育館・プール】&#10;一人当たり面積">
          <a:extLst>
            <a:ext uri="{FF2B5EF4-FFF2-40B4-BE49-F238E27FC236}">
              <a16:creationId xmlns:a16="http://schemas.microsoft.com/office/drawing/2014/main" id="{2FAD13B9-41DF-4391-8915-49A5ECE411CB}"/>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131335</xdr:rowOff>
    </xdr:from>
    <xdr:ext cx="469744" cy="259045"/>
    <xdr:sp macro="" textlink="">
      <xdr:nvSpPr>
        <xdr:cNvPr id="241" name="n_2aveValue【体育館・プール】&#10;一人当たり面積">
          <a:extLst>
            <a:ext uri="{FF2B5EF4-FFF2-40B4-BE49-F238E27FC236}">
              <a16:creationId xmlns:a16="http://schemas.microsoft.com/office/drawing/2014/main" id="{16BAC277-2B9D-4EB2-914C-DDEF1D3A1D71}"/>
            </a:ext>
          </a:extLst>
        </xdr:cNvPr>
        <xdr:cNvSpPr txBox="1"/>
      </xdr:nvSpPr>
      <xdr:spPr>
        <a:xfrm>
          <a:off x="8515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42" name="n_3aveValue【体育館・プール】&#10;一人当たり面積">
          <a:extLst>
            <a:ext uri="{FF2B5EF4-FFF2-40B4-BE49-F238E27FC236}">
              <a16:creationId xmlns:a16="http://schemas.microsoft.com/office/drawing/2014/main" id="{C1240CA6-1B8A-40DD-B7F8-BF9AE38252D1}"/>
            </a:ext>
          </a:extLst>
        </xdr:cNvPr>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43" name="n_4aveValue【体育館・プール】&#10;一人当たり面積">
          <a:extLst>
            <a:ext uri="{FF2B5EF4-FFF2-40B4-BE49-F238E27FC236}">
              <a16:creationId xmlns:a16="http://schemas.microsoft.com/office/drawing/2014/main" id="{3B67B4E5-37B6-4B01-B44C-39E88FAF8F2B}"/>
            </a:ext>
          </a:extLst>
        </xdr:cNvPr>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28211</xdr:rowOff>
    </xdr:from>
    <xdr:ext cx="469744" cy="259045"/>
    <xdr:sp macro="" textlink="">
      <xdr:nvSpPr>
        <xdr:cNvPr id="244" name="n_1mainValue【体育館・プール】&#10;一人当たり面積">
          <a:extLst>
            <a:ext uri="{FF2B5EF4-FFF2-40B4-BE49-F238E27FC236}">
              <a16:creationId xmlns:a16="http://schemas.microsoft.com/office/drawing/2014/main" id="{A6E0BE6F-443B-43C2-A06D-B8FCEF0D1DBB}"/>
            </a:ext>
          </a:extLst>
        </xdr:cNvPr>
        <xdr:cNvSpPr txBox="1"/>
      </xdr:nvSpPr>
      <xdr:spPr>
        <a:xfrm>
          <a:off x="9391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67073</xdr:rowOff>
    </xdr:from>
    <xdr:ext cx="469744" cy="259045"/>
    <xdr:sp macro="" textlink="">
      <xdr:nvSpPr>
        <xdr:cNvPr id="245" name="n_2mainValue【体育館・プール】&#10;一人当たり面積">
          <a:extLst>
            <a:ext uri="{FF2B5EF4-FFF2-40B4-BE49-F238E27FC236}">
              <a16:creationId xmlns:a16="http://schemas.microsoft.com/office/drawing/2014/main" id="{FE0D0889-4C93-4E39-A9C1-A78A06EB2901}"/>
            </a:ext>
          </a:extLst>
        </xdr:cNvPr>
        <xdr:cNvSpPr txBox="1"/>
      </xdr:nvSpPr>
      <xdr:spPr>
        <a:xfrm>
          <a:off x="8515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67073</xdr:rowOff>
    </xdr:from>
    <xdr:ext cx="469744" cy="259045"/>
    <xdr:sp macro="" textlink="">
      <xdr:nvSpPr>
        <xdr:cNvPr id="246" name="n_3mainValue【体育館・プール】&#10;一人当たり面積">
          <a:extLst>
            <a:ext uri="{FF2B5EF4-FFF2-40B4-BE49-F238E27FC236}">
              <a16:creationId xmlns:a16="http://schemas.microsoft.com/office/drawing/2014/main" id="{7BE5B799-9347-4F6B-98EF-60C4AF61B877}"/>
            </a:ext>
          </a:extLst>
        </xdr:cNvPr>
        <xdr:cNvSpPr txBox="1"/>
      </xdr:nvSpPr>
      <xdr:spPr>
        <a:xfrm>
          <a:off x="7626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7A396F9C-AABF-40AD-9F1D-06410E3EB45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71935C24-BF37-442C-902C-C109549EB3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E4774945-AF10-4A1D-B115-93473D98AB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D29156C-A999-4808-BA36-D0BFDF7E97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D98C556-B7C2-44EB-AB24-69DCCDD89E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66E646D9-F8CC-4B8D-A5FD-5A609671B4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2B88F66E-7653-4EAD-BD8C-27828BA20D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C083472C-3039-4470-A4F5-B494DD4282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95B333D5-969B-4BD5-AEF6-753550274E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93284924-DB4C-4F99-A61B-F4A3021E11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A96AB197-D5CF-4709-9FC9-9D89A1B991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8" name="直線コネクタ 257">
          <a:extLst>
            <a:ext uri="{FF2B5EF4-FFF2-40B4-BE49-F238E27FC236}">
              <a16:creationId xmlns:a16="http://schemas.microsoft.com/office/drawing/2014/main" id="{2C6511F0-5417-4213-8490-5AE1D3BC594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9" name="テキスト ボックス 258">
          <a:extLst>
            <a:ext uri="{FF2B5EF4-FFF2-40B4-BE49-F238E27FC236}">
              <a16:creationId xmlns:a16="http://schemas.microsoft.com/office/drawing/2014/main" id="{9DDC8B24-990D-4B31-9B2A-CE35C144FD5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0" name="直線コネクタ 259">
          <a:extLst>
            <a:ext uri="{FF2B5EF4-FFF2-40B4-BE49-F238E27FC236}">
              <a16:creationId xmlns:a16="http://schemas.microsoft.com/office/drawing/2014/main" id="{93472F9E-023E-4C21-ADDB-207C36DAF8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1" name="テキスト ボックス 260">
          <a:extLst>
            <a:ext uri="{FF2B5EF4-FFF2-40B4-BE49-F238E27FC236}">
              <a16:creationId xmlns:a16="http://schemas.microsoft.com/office/drawing/2014/main" id="{33A29460-9ED0-429D-9D73-7F13115C1BE2}"/>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2" name="直線コネクタ 261">
          <a:extLst>
            <a:ext uri="{FF2B5EF4-FFF2-40B4-BE49-F238E27FC236}">
              <a16:creationId xmlns:a16="http://schemas.microsoft.com/office/drawing/2014/main" id="{8807F2CE-FD1B-45CA-AB61-B70632C4AF8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3" name="テキスト ボックス 262">
          <a:extLst>
            <a:ext uri="{FF2B5EF4-FFF2-40B4-BE49-F238E27FC236}">
              <a16:creationId xmlns:a16="http://schemas.microsoft.com/office/drawing/2014/main" id="{9E6588FC-3918-4E56-AF84-333D96B791E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4" name="直線コネクタ 263">
          <a:extLst>
            <a:ext uri="{FF2B5EF4-FFF2-40B4-BE49-F238E27FC236}">
              <a16:creationId xmlns:a16="http://schemas.microsoft.com/office/drawing/2014/main" id="{DA1F510A-3B30-4E9D-8903-3498B51BD9D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5" name="テキスト ボックス 264">
          <a:extLst>
            <a:ext uri="{FF2B5EF4-FFF2-40B4-BE49-F238E27FC236}">
              <a16:creationId xmlns:a16="http://schemas.microsoft.com/office/drawing/2014/main" id="{6315E4AE-B271-4D29-8612-60F75FA4700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A94DA10A-4AEF-4E7B-AE96-9391C6060D9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7" name="テキスト ボックス 266">
          <a:extLst>
            <a:ext uri="{FF2B5EF4-FFF2-40B4-BE49-F238E27FC236}">
              <a16:creationId xmlns:a16="http://schemas.microsoft.com/office/drawing/2014/main" id="{71DBCBDB-79AA-46FE-972C-0F7C1212785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a:extLst>
            <a:ext uri="{FF2B5EF4-FFF2-40B4-BE49-F238E27FC236}">
              <a16:creationId xmlns:a16="http://schemas.microsoft.com/office/drawing/2014/main" id="{57667311-C3A1-4B57-A655-4F8AACF32E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69" name="直線コネクタ 268">
          <a:extLst>
            <a:ext uri="{FF2B5EF4-FFF2-40B4-BE49-F238E27FC236}">
              <a16:creationId xmlns:a16="http://schemas.microsoft.com/office/drawing/2014/main" id="{A3877E2D-A0FA-4935-98E9-3497415641CC}"/>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70" name="【福祉施設】&#10;有形固定資産減価償却率最小値テキスト">
          <a:extLst>
            <a:ext uri="{FF2B5EF4-FFF2-40B4-BE49-F238E27FC236}">
              <a16:creationId xmlns:a16="http://schemas.microsoft.com/office/drawing/2014/main" id="{8F9DCFD7-5B98-4239-A1C2-43E8071B3198}"/>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71" name="直線コネクタ 270">
          <a:extLst>
            <a:ext uri="{FF2B5EF4-FFF2-40B4-BE49-F238E27FC236}">
              <a16:creationId xmlns:a16="http://schemas.microsoft.com/office/drawing/2014/main" id="{BD572D2F-482F-4F2B-B553-B5AC009C36D3}"/>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72" name="【福祉施設】&#10;有形固定資産減価償却率最大値テキスト">
          <a:extLst>
            <a:ext uri="{FF2B5EF4-FFF2-40B4-BE49-F238E27FC236}">
              <a16:creationId xmlns:a16="http://schemas.microsoft.com/office/drawing/2014/main" id="{077A40F8-0F4B-41A1-AD06-9F03A3338CB4}"/>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73" name="直線コネクタ 272">
          <a:extLst>
            <a:ext uri="{FF2B5EF4-FFF2-40B4-BE49-F238E27FC236}">
              <a16:creationId xmlns:a16="http://schemas.microsoft.com/office/drawing/2014/main" id="{1866D9A8-DE5B-45ED-B801-7C92B81989C7}"/>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74" name="【福祉施設】&#10;有形固定資産減価償却率平均値テキスト">
          <a:extLst>
            <a:ext uri="{FF2B5EF4-FFF2-40B4-BE49-F238E27FC236}">
              <a16:creationId xmlns:a16="http://schemas.microsoft.com/office/drawing/2014/main" id="{16ECE2C3-19DD-41F0-9050-2941F5ED059D}"/>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75" name="フローチャート: 判断 274">
          <a:extLst>
            <a:ext uri="{FF2B5EF4-FFF2-40B4-BE49-F238E27FC236}">
              <a16:creationId xmlns:a16="http://schemas.microsoft.com/office/drawing/2014/main" id="{D9A922D0-4FF9-4E53-90D7-5688C61A2A7A}"/>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76" name="フローチャート: 判断 275">
          <a:extLst>
            <a:ext uri="{FF2B5EF4-FFF2-40B4-BE49-F238E27FC236}">
              <a16:creationId xmlns:a16="http://schemas.microsoft.com/office/drawing/2014/main" id="{C4F929D2-E856-4658-B346-A88450A5611B}"/>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58165</xdr:rowOff>
    </xdr:from>
    <xdr:to>
      <xdr:col>15</xdr:col>
      <xdr:colOff>101600</xdr:colOff>
      <xdr:row>79</xdr:row>
      <xdr:rowOff>159765</xdr:rowOff>
    </xdr:to>
    <xdr:sp macro="" textlink="">
      <xdr:nvSpPr>
        <xdr:cNvPr id="277" name="フローチャート: 判断 276">
          <a:extLst>
            <a:ext uri="{FF2B5EF4-FFF2-40B4-BE49-F238E27FC236}">
              <a16:creationId xmlns:a16="http://schemas.microsoft.com/office/drawing/2014/main" id="{605C0298-EEE4-4120-85E8-909EB719B521}"/>
            </a:ext>
          </a:extLst>
        </xdr:cNvPr>
        <xdr:cNvSpPr/>
      </xdr:nvSpPr>
      <xdr:spPr>
        <a:xfrm>
          <a:off x="2857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78" name="フローチャート: 判断 277">
          <a:extLst>
            <a:ext uri="{FF2B5EF4-FFF2-40B4-BE49-F238E27FC236}">
              <a16:creationId xmlns:a16="http://schemas.microsoft.com/office/drawing/2014/main" id="{E724839F-4AFD-46E5-81DE-5BAB647ADD98}"/>
            </a:ext>
          </a:extLst>
        </xdr:cNvPr>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79" name="フローチャート: 判断 278">
          <a:extLst>
            <a:ext uri="{FF2B5EF4-FFF2-40B4-BE49-F238E27FC236}">
              <a16:creationId xmlns:a16="http://schemas.microsoft.com/office/drawing/2014/main" id="{4F1F77F8-D2EA-4C08-88B7-D44A414B43A6}"/>
            </a:ext>
          </a:extLst>
        </xdr:cNvPr>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4176EDB-3055-40C0-B8B4-C5D62B35DD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E6F245FA-8237-4F85-8598-E19CA368F4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D75498E-8101-4531-B670-6B81115313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D3684A4-C21F-446E-874B-7BC3EC459C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5E3A73AF-EE48-4A8C-9A94-44F6FF67EB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5" name="楕円 284">
          <a:extLst>
            <a:ext uri="{FF2B5EF4-FFF2-40B4-BE49-F238E27FC236}">
              <a16:creationId xmlns:a16="http://schemas.microsoft.com/office/drawing/2014/main" id="{E3E9A37E-CD7B-4A82-B48F-AE8F4A673A75}"/>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9DFEC6BB-8D01-4357-9861-D2B220CE081D}"/>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62737</xdr:rowOff>
    </xdr:from>
    <xdr:to>
      <xdr:col>20</xdr:col>
      <xdr:colOff>38100</xdr:colOff>
      <xdr:row>82</xdr:row>
      <xdr:rowOff>164337</xdr:rowOff>
    </xdr:to>
    <xdr:sp macro="" textlink="">
      <xdr:nvSpPr>
        <xdr:cNvPr id="287" name="楕円 286">
          <a:extLst>
            <a:ext uri="{FF2B5EF4-FFF2-40B4-BE49-F238E27FC236}">
              <a16:creationId xmlns:a16="http://schemas.microsoft.com/office/drawing/2014/main" id="{75D23435-3AE9-44F2-8C69-8B8744FDD3BB}"/>
            </a:ext>
          </a:extLst>
        </xdr:cNvPr>
        <xdr:cNvSpPr/>
      </xdr:nvSpPr>
      <xdr:spPr>
        <a:xfrm>
          <a:off x="3746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113537</xdr:rowOff>
    </xdr:from>
    <xdr:to>
      <xdr:col>24</xdr:col>
      <xdr:colOff>63500</xdr:colOff>
      <xdr:row>82</xdr:row>
      <xdr:rowOff>129539</xdr:rowOff>
    </xdr:to>
    <xdr:cxnSp macro="">
      <xdr:nvCxnSpPr>
        <xdr:cNvPr id="288" name="直線コネクタ 287">
          <a:extLst>
            <a:ext uri="{FF2B5EF4-FFF2-40B4-BE49-F238E27FC236}">
              <a16:creationId xmlns:a16="http://schemas.microsoft.com/office/drawing/2014/main" id="{128118C6-793A-42FD-921B-101F27ED50D3}"/>
            </a:ext>
          </a:extLst>
        </xdr:cNvPr>
        <xdr:cNvCxnSpPr/>
      </xdr:nvCxnSpPr>
      <xdr:spPr>
        <a:xfrm>
          <a:off x="3797300" y="141724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46737</xdr:rowOff>
    </xdr:from>
    <xdr:to>
      <xdr:col>15</xdr:col>
      <xdr:colOff>101600</xdr:colOff>
      <xdr:row>82</xdr:row>
      <xdr:rowOff>148337</xdr:rowOff>
    </xdr:to>
    <xdr:sp macro="" textlink="">
      <xdr:nvSpPr>
        <xdr:cNvPr id="289" name="楕円 288">
          <a:extLst>
            <a:ext uri="{FF2B5EF4-FFF2-40B4-BE49-F238E27FC236}">
              <a16:creationId xmlns:a16="http://schemas.microsoft.com/office/drawing/2014/main" id="{AEDBA7CD-7016-4FB4-9E40-16CA3582E3D8}"/>
            </a:ext>
          </a:extLst>
        </xdr:cNvPr>
        <xdr:cNvSpPr/>
      </xdr:nvSpPr>
      <xdr:spPr>
        <a:xfrm>
          <a:off x="2857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97537</xdr:rowOff>
    </xdr:from>
    <xdr:to>
      <xdr:col>19</xdr:col>
      <xdr:colOff>177800</xdr:colOff>
      <xdr:row>82</xdr:row>
      <xdr:rowOff>113537</xdr:rowOff>
    </xdr:to>
    <xdr:cxnSp macro="">
      <xdr:nvCxnSpPr>
        <xdr:cNvPr id="290" name="直線コネクタ 289">
          <a:extLst>
            <a:ext uri="{FF2B5EF4-FFF2-40B4-BE49-F238E27FC236}">
              <a16:creationId xmlns:a16="http://schemas.microsoft.com/office/drawing/2014/main" id="{A48939FF-BD71-42A4-92EF-D30978DBBB58}"/>
            </a:ext>
          </a:extLst>
        </xdr:cNvPr>
        <xdr:cNvCxnSpPr/>
      </xdr:nvCxnSpPr>
      <xdr:spPr>
        <a:xfrm>
          <a:off x="2908300" y="141564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83313</xdr:rowOff>
    </xdr:from>
    <xdr:to>
      <xdr:col>10</xdr:col>
      <xdr:colOff>165100</xdr:colOff>
      <xdr:row>82</xdr:row>
      <xdr:rowOff>13463</xdr:rowOff>
    </xdr:to>
    <xdr:sp macro="" textlink="">
      <xdr:nvSpPr>
        <xdr:cNvPr id="291" name="楕円 290">
          <a:extLst>
            <a:ext uri="{FF2B5EF4-FFF2-40B4-BE49-F238E27FC236}">
              <a16:creationId xmlns:a16="http://schemas.microsoft.com/office/drawing/2014/main" id="{3CF3E685-4EE2-427A-96FF-41CAB9CBAB89}"/>
            </a:ext>
          </a:extLst>
        </xdr:cNvPr>
        <xdr:cNvSpPr/>
      </xdr:nvSpPr>
      <xdr:spPr>
        <a:xfrm>
          <a:off x="1968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134113</xdr:rowOff>
    </xdr:from>
    <xdr:to>
      <xdr:col>15</xdr:col>
      <xdr:colOff>50800</xdr:colOff>
      <xdr:row>82</xdr:row>
      <xdr:rowOff>97537</xdr:rowOff>
    </xdr:to>
    <xdr:cxnSp macro="">
      <xdr:nvCxnSpPr>
        <xdr:cNvPr id="292" name="直線コネクタ 291">
          <a:extLst>
            <a:ext uri="{FF2B5EF4-FFF2-40B4-BE49-F238E27FC236}">
              <a16:creationId xmlns:a16="http://schemas.microsoft.com/office/drawing/2014/main" id="{AC023DD1-C84E-46A8-9A6B-0464F6A25F19}"/>
            </a:ext>
          </a:extLst>
        </xdr:cNvPr>
        <xdr:cNvCxnSpPr/>
      </xdr:nvCxnSpPr>
      <xdr:spPr>
        <a:xfrm>
          <a:off x="2019300" y="14021563"/>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93" name="n_1aveValue【福祉施設】&#10;有形固定資産減価償却率">
          <a:extLst>
            <a:ext uri="{FF2B5EF4-FFF2-40B4-BE49-F238E27FC236}">
              <a16:creationId xmlns:a16="http://schemas.microsoft.com/office/drawing/2014/main" id="{FC70B133-E19B-4E0E-986A-DF977D9837AD}"/>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4842</xdr:rowOff>
    </xdr:from>
    <xdr:ext cx="405111" cy="259045"/>
    <xdr:sp macro="" textlink="">
      <xdr:nvSpPr>
        <xdr:cNvPr id="294" name="n_2aveValue【福祉施設】&#10;有形固定資産減価償却率">
          <a:extLst>
            <a:ext uri="{FF2B5EF4-FFF2-40B4-BE49-F238E27FC236}">
              <a16:creationId xmlns:a16="http://schemas.microsoft.com/office/drawing/2014/main" id="{9579CC41-0646-434E-AC15-D8DBE57366A9}"/>
            </a:ext>
          </a:extLst>
        </xdr:cNvPr>
        <xdr:cNvSpPr txBox="1"/>
      </xdr:nvSpPr>
      <xdr:spPr>
        <a:xfrm>
          <a:off x="2705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295" name="n_3aveValue【福祉施設】&#10;有形固定資産減価償却率">
          <a:extLst>
            <a:ext uri="{FF2B5EF4-FFF2-40B4-BE49-F238E27FC236}">
              <a16:creationId xmlns:a16="http://schemas.microsoft.com/office/drawing/2014/main" id="{347CE5DD-2F07-4FBF-B7E3-1C5C909346F7}"/>
            </a:ext>
          </a:extLst>
        </xdr:cNvPr>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296" name="n_4aveValue【福祉施設】&#10;有形固定資産減価償却率">
          <a:extLst>
            <a:ext uri="{FF2B5EF4-FFF2-40B4-BE49-F238E27FC236}">
              <a16:creationId xmlns:a16="http://schemas.microsoft.com/office/drawing/2014/main" id="{03470E03-5B28-4842-A0A6-CFF0630A9124}"/>
            </a:ext>
          </a:extLst>
        </xdr:cNvPr>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155464</xdr:rowOff>
    </xdr:from>
    <xdr:ext cx="405111" cy="259045"/>
    <xdr:sp macro="" textlink="">
      <xdr:nvSpPr>
        <xdr:cNvPr id="297" name="n_1mainValue【福祉施設】&#10;有形固定資産減価償却率">
          <a:extLst>
            <a:ext uri="{FF2B5EF4-FFF2-40B4-BE49-F238E27FC236}">
              <a16:creationId xmlns:a16="http://schemas.microsoft.com/office/drawing/2014/main" id="{3D0F7F57-E264-4630-8E60-15C0E7BC69F5}"/>
            </a:ext>
          </a:extLst>
        </xdr:cNvPr>
        <xdr:cNvSpPr txBox="1"/>
      </xdr:nvSpPr>
      <xdr:spPr>
        <a:xfrm>
          <a:off x="35820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139464</xdr:rowOff>
    </xdr:from>
    <xdr:ext cx="405111" cy="259045"/>
    <xdr:sp macro="" textlink="">
      <xdr:nvSpPr>
        <xdr:cNvPr id="298" name="n_2mainValue【福祉施設】&#10;有形固定資産減価償却率">
          <a:extLst>
            <a:ext uri="{FF2B5EF4-FFF2-40B4-BE49-F238E27FC236}">
              <a16:creationId xmlns:a16="http://schemas.microsoft.com/office/drawing/2014/main" id="{B33CD111-3E2B-40FA-B628-9527367BB08F}"/>
            </a:ext>
          </a:extLst>
        </xdr:cNvPr>
        <xdr:cNvSpPr txBox="1"/>
      </xdr:nvSpPr>
      <xdr:spPr>
        <a:xfrm>
          <a:off x="2705744" y="141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4590</xdr:rowOff>
    </xdr:from>
    <xdr:ext cx="405111" cy="259045"/>
    <xdr:sp macro="" textlink="">
      <xdr:nvSpPr>
        <xdr:cNvPr id="299" name="n_3mainValue【福祉施設】&#10;有形固定資産減価償却率">
          <a:extLst>
            <a:ext uri="{FF2B5EF4-FFF2-40B4-BE49-F238E27FC236}">
              <a16:creationId xmlns:a16="http://schemas.microsoft.com/office/drawing/2014/main" id="{956F369B-F106-449D-90ED-6EDCA72E7E0F}"/>
            </a:ext>
          </a:extLst>
        </xdr:cNvPr>
        <xdr:cNvSpPr txBox="1"/>
      </xdr:nvSpPr>
      <xdr:spPr>
        <a:xfrm>
          <a:off x="18167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6450B3DF-36F7-4505-BB54-7B76D5574C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68DC89EC-9159-4276-AEBC-4058727BEC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92550C37-5500-4B2C-99D9-2F53D33DBA1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264B7A0F-AB88-40BE-A2DC-45C63A3210D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96E523F5-CB16-49C4-968D-502ED98238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B92675C0-B97B-49CF-9989-BB438FDE94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9E11B1FD-6591-4BF5-BEA5-D371E71F4B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BE7641D1-C087-4941-983F-42C8303EA0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179B82EB-589B-410C-BAC6-5A91B3ECC2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B42D1DB6-9935-4CCD-8641-DF5E7C9AC9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a:extLst>
            <a:ext uri="{FF2B5EF4-FFF2-40B4-BE49-F238E27FC236}">
              <a16:creationId xmlns:a16="http://schemas.microsoft.com/office/drawing/2014/main" id="{3DB1BF79-8D0D-4558-8982-0844DD2CB84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a:extLst>
            <a:ext uri="{FF2B5EF4-FFF2-40B4-BE49-F238E27FC236}">
              <a16:creationId xmlns:a16="http://schemas.microsoft.com/office/drawing/2014/main" id="{3B395956-65FA-41B4-B594-F3068C0E843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a:extLst>
            <a:ext uri="{FF2B5EF4-FFF2-40B4-BE49-F238E27FC236}">
              <a16:creationId xmlns:a16="http://schemas.microsoft.com/office/drawing/2014/main" id="{6FE04F99-2E00-46D5-AED0-8516AE2260F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a:extLst>
            <a:ext uri="{FF2B5EF4-FFF2-40B4-BE49-F238E27FC236}">
              <a16:creationId xmlns:a16="http://schemas.microsoft.com/office/drawing/2014/main" id="{633B2C6A-D207-48B7-8022-6E8EB4937E0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a:extLst>
            <a:ext uri="{FF2B5EF4-FFF2-40B4-BE49-F238E27FC236}">
              <a16:creationId xmlns:a16="http://schemas.microsoft.com/office/drawing/2014/main" id="{C4CAE31E-5483-41AC-A707-A2129F4F664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a:extLst>
            <a:ext uri="{FF2B5EF4-FFF2-40B4-BE49-F238E27FC236}">
              <a16:creationId xmlns:a16="http://schemas.microsoft.com/office/drawing/2014/main" id="{944DDD69-2859-4B91-964D-1864968BB54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a:extLst>
            <a:ext uri="{FF2B5EF4-FFF2-40B4-BE49-F238E27FC236}">
              <a16:creationId xmlns:a16="http://schemas.microsoft.com/office/drawing/2014/main" id="{81359C16-6FCB-4F50-B2C3-B10C88C93F8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a:extLst>
            <a:ext uri="{FF2B5EF4-FFF2-40B4-BE49-F238E27FC236}">
              <a16:creationId xmlns:a16="http://schemas.microsoft.com/office/drawing/2014/main" id="{3A4FECC2-BE99-4EBB-AFFF-1D54E33CCC8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a:extLst>
            <a:ext uri="{FF2B5EF4-FFF2-40B4-BE49-F238E27FC236}">
              <a16:creationId xmlns:a16="http://schemas.microsoft.com/office/drawing/2014/main" id="{21929C07-9E8B-473D-B3EE-4FFD1C9951F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a:extLst>
            <a:ext uri="{FF2B5EF4-FFF2-40B4-BE49-F238E27FC236}">
              <a16:creationId xmlns:a16="http://schemas.microsoft.com/office/drawing/2014/main" id="{CA04AA20-8AED-4184-BE92-BF2937FC703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a:extLst>
            <a:ext uri="{FF2B5EF4-FFF2-40B4-BE49-F238E27FC236}">
              <a16:creationId xmlns:a16="http://schemas.microsoft.com/office/drawing/2014/main" id="{CE49B8EA-244E-48E7-80A9-D6F26AC6B1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a:extLst>
            <a:ext uri="{FF2B5EF4-FFF2-40B4-BE49-F238E27FC236}">
              <a16:creationId xmlns:a16="http://schemas.microsoft.com/office/drawing/2014/main" id="{3C8ADE12-8018-4122-93AF-FDDD80B5BAF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13DBC24E-CD5F-444F-A05E-B9B1E443995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CAA483EE-BF44-4BB7-A862-74004608727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2C620862-0D7D-477A-8999-16CC15575D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25" name="直線コネクタ 324">
          <a:extLst>
            <a:ext uri="{FF2B5EF4-FFF2-40B4-BE49-F238E27FC236}">
              <a16:creationId xmlns:a16="http://schemas.microsoft.com/office/drawing/2014/main" id="{BFB1641C-7F08-4F9A-953C-B771F5041CA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6" name="【福祉施設】&#10;一人当たり面積最小値テキスト">
          <a:extLst>
            <a:ext uri="{FF2B5EF4-FFF2-40B4-BE49-F238E27FC236}">
              <a16:creationId xmlns:a16="http://schemas.microsoft.com/office/drawing/2014/main" id="{CC68EA5C-BFFD-4B82-8C4D-511CE66355A7}"/>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7" name="直線コネクタ 326">
          <a:extLst>
            <a:ext uri="{FF2B5EF4-FFF2-40B4-BE49-F238E27FC236}">
              <a16:creationId xmlns:a16="http://schemas.microsoft.com/office/drawing/2014/main" id="{9050E28E-E6ED-4C9D-AA11-538F53821CC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28" name="【福祉施設】&#10;一人当たり面積最大値テキスト">
          <a:extLst>
            <a:ext uri="{FF2B5EF4-FFF2-40B4-BE49-F238E27FC236}">
              <a16:creationId xmlns:a16="http://schemas.microsoft.com/office/drawing/2014/main" id="{B23F11C8-7AC2-4519-AF28-DC1126016D86}"/>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29" name="直線コネクタ 328">
          <a:extLst>
            <a:ext uri="{FF2B5EF4-FFF2-40B4-BE49-F238E27FC236}">
              <a16:creationId xmlns:a16="http://schemas.microsoft.com/office/drawing/2014/main" id="{00329363-9379-4B86-B3B3-115500BB9D1B}"/>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0" name="【福祉施設】&#10;一人当たり面積平均値テキスト">
          <a:extLst>
            <a:ext uri="{FF2B5EF4-FFF2-40B4-BE49-F238E27FC236}">
              <a16:creationId xmlns:a16="http://schemas.microsoft.com/office/drawing/2014/main" id="{C508BA13-3B0C-41C0-B6E3-BD8DBAB31A54}"/>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1" name="フローチャート: 判断 330">
          <a:extLst>
            <a:ext uri="{FF2B5EF4-FFF2-40B4-BE49-F238E27FC236}">
              <a16:creationId xmlns:a16="http://schemas.microsoft.com/office/drawing/2014/main" id="{ADC1A3B2-3183-484B-AC50-1051DB0F5E02}"/>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2" name="フローチャート: 判断 331">
          <a:extLst>
            <a:ext uri="{FF2B5EF4-FFF2-40B4-BE49-F238E27FC236}">
              <a16:creationId xmlns:a16="http://schemas.microsoft.com/office/drawing/2014/main" id="{66BA3836-C72F-424A-973A-75AB72166197}"/>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3" name="フローチャート: 判断 332">
          <a:extLst>
            <a:ext uri="{FF2B5EF4-FFF2-40B4-BE49-F238E27FC236}">
              <a16:creationId xmlns:a16="http://schemas.microsoft.com/office/drawing/2014/main" id="{C4B2E71F-5712-4A16-A80E-5363A86DCD08}"/>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34" name="フローチャート: 判断 333">
          <a:extLst>
            <a:ext uri="{FF2B5EF4-FFF2-40B4-BE49-F238E27FC236}">
              <a16:creationId xmlns:a16="http://schemas.microsoft.com/office/drawing/2014/main" id="{D7B461C2-D100-4451-AABE-B33F8BA363A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35" name="フローチャート: 判断 334">
          <a:extLst>
            <a:ext uri="{FF2B5EF4-FFF2-40B4-BE49-F238E27FC236}">
              <a16:creationId xmlns:a16="http://schemas.microsoft.com/office/drawing/2014/main" id="{F6057B7A-43AB-4456-A261-EEEC43A00A0C}"/>
            </a:ext>
          </a:extLst>
        </xdr:cNvPr>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9F6F8933-123B-46C0-AD8C-13CC509BEA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3282AF20-46E8-4248-8370-FA9B5E194E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90CA25D-CBA3-4D5E-B76D-9044F7CF62E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4A4B037C-9B08-44C3-8D31-CADA2D4C7B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314AC25-4860-4026-9F4B-CB4CD81556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107043</xdr:rowOff>
    </xdr:from>
    <xdr:to>
      <xdr:col>55</xdr:col>
      <xdr:colOff>50800</xdr:colOff>
      <xdr:row>83</xdr:row>
      <xdr:rowOff>37193</xdr:rowOff>
    </xdr:to>
    <xdr:sp macro="" textlink="">
      <xdr:nvSpPr>
        <xdr:cNvPr id="341" name="楕円 340">
          <a:extLst>
            <a:ext uri="{FF2B5EF4-FFF2-40B4-BE49-F238E27FC236}">
              <a16:creationId xmlns:a16="http://schemas.microsoft.com/office/drawing/2014/main" id="{6EABE0EB-DB13-4EAD-9E9D-963FE45B07D8}"/>
            </a:ext>
          </a:extLst>
        </xdr:cNvPr>
        <xdr:cNvSpPr/>
      </xdr:nvSpPr>
      <xdr:spPr>
        <a:xfrm>
          <a:off x="104267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129920</xdr:rowOff>
    </xdr:from>
    <xdr:ext cx="469744" cy="259045"/>
    <xdr:sp macro="" textlink="">
      <xdr:nvSpPr>
        <xdr:cNvPr id="342" name="【福祉施設】&#10;一人当たり面積該当値テキスト">
          <a:extLst>
            <a:ext uri="{FF2B5EF4-FFF2-40B4-BE49-F238E27FC236}">
              <a16:creationId xmlns:a16="http://schemas.microsoft.com/office/drawing/2014/main" id="{76361B35-388E-4062-83E1-41074CD07D2A}"/>
            </a:ext>
          </a:extLst>
        </xdr:cNvPr>
        <xdr:cNvSpPr txBox="1"/>
      </xdr:nvSpPr>
      <xdr:spPr>
        <a:xfrm>
          <a:off x="10515600"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63500</xdr:rowOff>
    </xdr:from>
    <xdr:to>
      <xdr:col>50</xdr:col>
      <xdr:colOff>165100</xdr:colOff>
      <xdr:row>82</xdr:row>
      <xdr:rowOff>165100</xdr:rowOff>
    </xdr:to>
    <xdr:sp macro="" textlink="">
      <xdr:nvSpPr>
        <xdr:cNvPr id="343" name="楕円 342">
          <a:extLst>
            <a:ext uri="{FF2B5EF4-FFF2-40B4-BE49-F238E27FC236}">
              <a16:creationId xmlns:a16="http://schemas.microsoft.com/office/drawing/2014/main" id="{979245E4-AA73-4D9E-8EB5-33EE67092A72}"/>
            </a:ext>
          </a:extLst>
        </xdr:cNvPr>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114300</xdr:rowOff>
    </xdr:from>
    <xdr:to>
      <xdr:col>55</xdr:col>
      <xdr:colOff>0</xdr:colOff>
      <xdr:row>82</xdr:row>
      <xdr:rowOff>157843</xdr:rowOff>
    </xdr:to>
    <xdr:cxnSp macro="">
      <xdr:nvCxnSpPr>
        <xdr:cNvPr id="344" name="直線コネクタ 343">
          <a:extLst>
            <a:ext uri="{FF2B5EF4-FFF2-40B4-BE49-F238E27FC236}">
              <a16:creationId xmlns:a16="http://schemas.microsoft.com/office/drawing/2014/main" id="{BB60E342-053A-4812-9BC9-41739D1191C9}"/>
            </a:ext>
          </a:extLst>
        </xdr:cNvPr>
        <xdr:cNvCxnSpPr/>
      </xdr:nvCxnSpPr>
      <xdr:spPr>
        <a:xfrm>
          <a:off x="9639300" y="141732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107043</xdr:rowOff>
    </xdr:from>
    <xdr:to>
      <xdr:col>46</xdr:col>
      <xdr:colOff>38100</xdr:colOff>
      <xdr:row>83</xdr:row>
      <xdr:rowOff>37193</xdr:rowOff>
    </xdr:to>
    <xdr:sp macro="" textlink="">
      <xdr:nvSpPr>
        <xdr:cNvPr id="345" name="楕円 344">
          <a:extLst>
            <a:ext uri="{FF2B5EF4-FFF2-40B4-BE49-F238E27FC236}">
              <a16:creationId xmlns:a16="http://schemas.microsoft.com/office/drawing/2014/main" id="{DE059DDA-C803-466A-8681-B2190127B4E4}"/>
            </a:ext>
          </a:extLst>
        </xdr:cNvPr>
        <xdr:cNvSpPr/>
      </xdr:nvSpPr>
      <xdr:spPr>
        <a:xfrm>
          <a:off x="8699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114300</xdr:rowOff>
    </xdr:from>
    <xdr:to>
      <xdr:col>50</xdr:col>
      <xdr:colOff>114300</xdr:colOff>
      <xdr:row>82</xdr:row>
      <xdr:rowOff>157843</xdr:rowOff>
    </xdr:to>
    <xdr:cxnSp macro="">
      <xdr:nvCxnSpPr>
        <xdr:cNvPr id="346" name="直線コネクタ 345">
          <a:extLst>
            <a:ext uri="{FF2B5EF4-FFF2-40B4-BE49-F238E27FC236}">
              <a16:creationId xmlns:a16="http://schemas.microsoft.com/office/drawing/2014/main" id="{246D3393-27B8-4228-AA51-FDD8852F3CF7}"/>
            </a:ext>
          </a:extLst>
        </xdr:cNvPr>
        <xdr:cNvCxnSpPr/>
      </xdr:nvCxnSpPr>
      <xdr:spPr>
        <a:xfrm flipV="1">
          <a:off x="8750300" y="141732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150586</xdr:rowOff>
    </xdr:from>
    <xdr:to>
      <xdr:col>41</xdr:col>
      <xdr:colOff>101600</xdr:colOff>
      <xdr:row>83</xdr:row>
      <xdr:rowOff>80736</xdr:rowOff>
    </xdr:to>
    <xdr:sp macro="" textlink="">
      <xdr:nvSpPr>
        <xdr:cNvPr id="347" name="楕円 346">
          <a:extLst>
            <a:ext uri="{FF2B5EF4-FFF2-40B4-BE49-F238E27FC236}">
              <a16:creationId xmlns:a16="http://schemas.microsoft.com/office/drawing/2014/main" id="{72738DEF-8020-4651-BF59-492AD4076DCA}"/>
            </a:ext>
          </a:extLst>
        </xdr:cNvPr>
        <xdr:cNvSpPr/>
      </xdr:nvSpPr>
      <xdr:spPr>
        <a:xfrm>
          <a:off x="781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157843</xdr:rowOff>
    </xdr:from>
    <xdr:to>
      <xdr:col>45</xdr:col>
      <xdr:colOff>177800</xdr:colOff>
      <xdr:row>83</xdr:row>
      <xdr:rowOff>29936</xdr:rowOff>
    </xdr:to>
    <xdr:cxnSp macro="">
      <xdr:nvCxnSpPr>
        <xdr:cNvPr id="348" name="直線コネクタ 347">
          <a:extLst>
            <a:ext uri="{FF2B5EF4-FFF2-40B4-BE49-F238E27FC236}">
              <a16:creationId xmlns:a16="http://schemas.microsoft.com/office/drawing/2014/main" id="{6E5C0C37-60DF-49FE-8131-EDA95936C2FB}"/>
            </a:ext>
          </a:extLst>
        </xdr:cNvPr>
        <xdr:cNvCxnSpPr/>
      </xdr:nvCxnSpPr>
      <xdr:spPr>
        <a:xfrm flipV="1">
          <a:off x="7861300" y="142167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49" name="n_1aveValue【福祉施設】&#10;一人当たり面積">
          <a:extLst>
            <a:ext uri="{FF2B5EF4-FFF2-40B4-BE49-F238E27FC236}">
              <a16:creationId xmlns:a16="http://schemas.microsoft.com/office/drawing/2014/main" id="{A6B8675E-4B79-4D82-AFB5-A106A856BEFF}"/>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0" name="n_2aveValue【福祉施設】&#10;一人当たり面積">
          <a:extLst>
            <a:ext uri="{FF2B5EF4-FFF2-40B4-BE49-F238E27FC236}">
              <a16:creationId xmlns:a16="http://schemas.microsoft.com/office/drawing/2014/main" id="{4FC336FF-0A87-42D1-AD09-E8B3F98CCACB}"/>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51" name="n_3aveValue【福祉施設】&#10;一人当たり面積">
          <a:extLst>
            <a:ext uri="{FF2B5EF4-FFF2-40B4-BE49-F238E27FC236}">
              <a16:creationId xmlns:a16="http://schemas.microsoft.com/office/drawing/2014/main" id="{E4EF43E7-D529-4C85-A8B5-DBBC2C3CCA55}"/>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151691</xdr:rowOff>
    </xdr:from>
    <xdr:ext cx="469744" cy="259045"/>
    <xdr:sp macro="" textlink="">
      <xdr:nvSpPr>
        <xdr:cNvPr id="352" name="n_4aveValue【福祉施設】&#10;一人当たり面積">
          <a:extLst>
            <a:ext uri="{FF2B5EF4-FFF2-40B4-BE49-F238E27FC236}">
              <a16:creationId xmlns:a16="http://schemas.microsoft.com/office/drawing/2014/main" id="{17E9804B-EA01-411C-85C0-14BE05A921FB}"/>
            </a:ext>
          </a:extLst>
        </xdr:cNvPr>
        <xdr:cNvSpPr txBox="1"/>
      </xdr:nvSpPr>
      <xdr:spPr>
        <a:xfrm>
          <a:off x="6737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10177</xdr:rowOff>
    </xdr:from>
    <xdr:ext cx="469744" cy="259045"/>
    <xdr:sp macro="" textlink="">
      <xdr:nvSpPr>
        <xdr:cNvPr id="353" name="n_1mainValue【福祉施設】&#10;一人当たり面積">
          <a:extLst>
            <a:ext uri="{FF2B5EF4-FFF2-40B4-BE49-F238E27FC236}">
              <a16:creationId xmlns:a16="http://schemas.microsoft.com/office/drawing/2014/main" id="{0023A1FE-89B2-47AD-BBFD-7A243A796341}"/>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53720</xdr:rowOff>
    </xdr:from>
    <xdr:ext cx="469744" cy="259045"/>
    <xdr:sp macro="" textlink="">
      <xdr:nvSpPr>
        <xdr:cNvPr id="354" name="n_2mainValue【福祉施設】&#10;一人当たり面積">
          <a:extLst>
            <a:ext uri="{FF2B5EF4-FFF2-40B4-BE49-F238E27FC236}">
              <a16:creationId xmlns:a16="http://schemas.microsoft.com/office/drawing/2014/main" id="{7408A6BA-755A-47DA-9F84-8A41B561781A}"/>
            </a:ext>
          </a:extLst>
        </xdr:cNvPr>
        <xdr:cNvSpPr txBox="1"/>
      </xdr:nvSpPr>
      <xdr:spPr>
        <a:xfrm>
          <a:off x="85154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97263</xdr:rowOff>
    </xdr:from>
    <xdr:ext cx="469744" cy="259045"/>
    <xdr:sp macro="" textlink="">
      <xdr:nvSpPr>
        <xdr:cNvPr id="355" name="n_3mainValue【福祉施設】&#10;一人当たり面積">
          <a:extLst>
            <a:ext uri="{FF2B5EF4-FFF2-40B4-BE49-F238E27FC236}">
              <a16:creationId xmlns:a16="http://schemas.microsoft.com/office/drawing/2014/main" id="{F637B784-4D97-43BD-9262-34EFC5379697}"/>
            </a:ext>
          </a:extLst>
        </xdr:cNvPr>
        <xdr:cNvSpPr txBox="1"/>
      </xdr:nvSpPr>
      <xdr:spPr>
        <a:xfrm>
          <a:off x="7626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A75BA548-CA45-4D04-869E-01C866A458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8AB5FD9C-D6A2-401A-974C-6C37D70462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D75BB64C-44FC-479C-A517-2CBC0AC011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DEC689C2-A0F2-4345-8DFE-618C374AF5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6697D167-DA37-4C24-82F7-75F358A136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A5EA36D1-5444-41BA-9247-AB5DBA1596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D8869FE5-BFFD-4A67-A1AF-6246F7FAB4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1F16EE1A-0941-4F6C-9F80-7287198650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604521B-A5C2-4849-89AC-9530A4E337E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6049A365-A117-4332-9E10-8E895E52F1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99A008C7-9A08-4CD2-BF1C-FB2731D7AF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6DDEBD09-2EA3-4960-9C16-7E82443D0DB1}"/>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5FB8199D-BF6C-4867-8F7F-78092893F2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FB326A87-D483-464A-85E5-14B0641F4E0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0B1331B9-C1EF-48E7-BDD4-15A376AC1BC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159044A0-893C-4E66-8BE3-1CF19D3D347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6ED9C78B-EAF8-4AE1-8072-6DEF54AA623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10E02564-D200-4C2B-9B5B-E683EE2A134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82F0E6D5-2FFB-46E1-AA2A-D0F0D2260A0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F25B73AA-2BAB-4D5D-BCE9-746255DFC6C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02F570BF-0814-40DC-81E5-B4B96444947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FFFB47C1-402D-4F54-8AA1-F8EA77C807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8170CD7C-FD88-4666-B1AE-BF87AB6E901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12E5D83-23D2-444C-B743-D0116ACE43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80" name="直線コネクタ 379">
          <a:extLst>
            <a:ext uri="{FF2B5EF4-FFF2-40B4-BE49-F238E27FC236}">
              <a16:creationId xmlns:a16="http://schemas.microsoft.com/office/drawing/2014/main" id="{B39BBD44-F7DA-4F14-84E6-E37E2B401E1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63AD7470-0D09-4F66-BB42-C9282ECE657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2" name="直線コネクタ 381">
          <a:extLst>
            <a:ext uri="{FF2B5EF4-FFF2-40B4-BE49-F238E27FC236}">
              <a16:creationId xmlns:a16="http://schemas.microsoft.com/office/drawing/2014/main" id="{B7585255-449F-4B81-A1EE-460BDEC1DF9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83" name="【市民会館】&#10;有形固定資産減価償却率最大値テキスト">
          <a:extLst>
            <a:ext uri="{FF2B5EF4-FFF2-40B4-BE49-F238E27FC236}">
              <a16:creationId xmlns:a16="http://schemas.microsoft.com/office/drawing/2014/main" id="{AA9EA985-D2DC-4832-ADEC-4D215EF1D4FB}"/>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84" name="直線コネクタ 383">
          <a:extLst>
            <a:ext uri="{FF2B5EF4-FFF2-40B4-BE49-F238E27FC236}">
              <a16:creationId xmlns:a16="http://schemas.microsoft.com/office/drawing/2014/main" id="{E2128752-6C48-4519-BE95-79933B8A065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893AA1EA-28DB-4A47-8F74-6E1B887E9E63}"/>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86" name="フローチャート: 判断 385">
          <a:extLst>
            <a:ext uri="{FF2B5EF4-FFF2-40B4-BE49-F238E27FC236}">
              <a16:creationId xmlns:a16="http://schemas.microsoft.com/office/drawing/2014/main" id="{46808914-EBD3-4238-8A4C-EB8A522E03EE}"/>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87" name="フローチャート: 判断 386">
          <a:extLst>
            <a:ext uri="{FF2B5EF4-FFF2-40B4-BE49-F238E27FC236}">
              <a16:creationId xmlns:a16="http://schemas.microsoft.com/office/drawing/2014/main" id="{BC5B23A6-DCA7-4C6F-BD01-FCDB0CDCEAD7}"/>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88" name="フローチャート: 判断 387">
          <a:extLst>
            <a:ext uri="{FF2B5EF4-FFF2-40B4-BE49-F238E27FC236}">
              <a16:creationId xmlns:a16="http://schemas.microsoft.com/office/drawing/2014/main" id="{44106A4F-5B7C-4368-9100-D31244D62C2A}"/>
            </a:ext>
          </a:extLst>
        </xdr:cNvPr>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89" name="フローチャート: 判断 388">
          <a:extLst>
            <a:ext uri="{FF2B5EF4-FFF2-40B4-BE49-F238E27FC236}">
              <a16:creationId xmlns:a16="http://schemas.microsoft.com/office/drawing/2014/main" id="{34901736-DC08-448C-88FE-61B90645C05A}"/>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390" name="フローチャート: 判断 389">
          <a:extLst>
            <a:ext uri="{FF2B5EF4-FFF2-40B4-BE49-F238E27FC236}">
              <a16:creationId xmlns:a16="http://schemas.microsoft.com/office/drawing/2014/main" id="{2FF62D86-300C-4CEB-94A6-8DB5FF0749F5}"/>
            </a:ext>
          </a:extLst>
        </xdr:cNvPr>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1AF44544-7BD7-4AA3-8931-D6713CA77BA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7509B2A5-6CD2-4F4B-94CE-EA316D37F6E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348910FD-0B8F-4372-AC76-E6706687EB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5EFC5B64-6F08-4841-99DB-DC46AC80CBE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17087B3-61D2-438D-8372-C75C160C33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96" name="楕円 395">
          <a:extLst>
            <a:ext uri="{FF2B5EF4-FFF2-40B4-BE49-F238E27FC236}">
              <a16:creationId xmlns:a16="http://schemas.microsoft.com/office/drawing/2014/main" id="{D7F50C80-1A5A-4227-8C3D-D8DB40059272}"/>
            </a:ext>
          </a:extLst>
        </xdr:cNvPr>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32D32BD-1E71-450D-850E-BC01F5B32CD2}"/>
            </a:ext>
          </a:extLst>
        </xdr:cNvPr>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48261</xdr:rowOff>
    </xdr:from>
    <xdr:to>
      <xdr:col>20</xdr:col>
      <xdr:colOff>38100</xdr:colOff>
      <xdr:row>105</xdr:row>
      <xdr:rowOff>149861</xdr:rowOff>
    </xdr:to>
    <xdr:sp macro="" textlink="">
      <xdr:nvSpPr>
        <xdr:cNvPr id="398" name="楕円 397">
          <a:extLst>
            <a:ext uri="{FF2B5EF4-FFF2-40B4-BE49-F238E27FC236}">
              <a16:creationId xmlns:a16="http://schemas.microsoft.com/office/drawing/2014/main" id="{60A65A73-D678-4D1D-9FEA-D9D89359588B}"/>
            </a:ext>
          </a:extLst>
        </xdr:cNvPr>
        <xdr:cNvSpPr/>
      </xdr:nvSpPr>
      <xdr:spPr>
        <a:xfrm>
          <a:off x="3746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59055</xdr:rowOff>
    </xdr:from>
    <xdr:to>
      <xdr:col>24</xdr:col>
      <xdr:colOff>63500</xdr:colOff>
      <xdr:row>105</xdr:row>
      <xdr:rowOff>99061</xdr:rowOff>
    </xdr:to>
    <xdr:cxnSp macro="">
      <xdr:nvCxnSpPr>
        <xdr:cNvPr id="399" name="直線コネクタ 398">
          <a:extLst>
            <a:ext uri="{FF2B5EF4-FFF2-40B4-BE49-F238E27FC236}">
              <a16:creationId xmlns:a16="http://schemas.microsoft.com/office/drawing/2014/main" id="{E57DFA9E-52E3-44C1-86C0-203FD37486FB}"/>
            </a:ext>
          </a:extLst>
        </xdr:cNvPr>
        <xdr:cNvCxnSpPr/>
      </xdr:nvCxnSpPr>
      <xdr:spPr>
        <a:xfrm flipV="1">
          <a:off x="3797300" y="180613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400" name="楕円 399">
          <a:extLst>
            <a:ext uri="{FF2B5EF4-FFF2-40B4-BE49-F238E27FC236}">
              <a16:creationId xmlns:a16="http://schemas.microsoft.com/office/drawing/2014/main" id="{CAA1D5DF-FCE1-4EC4-97BB-9A9A445439B1}"/>
            </a:ext>
          </a:extLst>
        </xdr:cNvPr>
        <xdr:cNvSpPr/>
      </xdr:nvSpPr>
      <xdr:spPr>
        <a:xfrm>
          <a:off x="2857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139064</xdr:rowOff>
    </xdr:from>
    <xdr:to>
      <xdr:col>19</xdr:col>
      <xdr:colOff>177800</xdr:colOff>
      <xdr:row>105</xdr:row>
      <xdr:rowOff>99061</xdr:rowOff>
    </xdr:to>
    <xdr:cxnSp macro="">
      <xdr:nvCxnSpPr>
        <xdr:cNvPr id="401" name="直線コネクタ 400">
          <a:extLst>
            <a:ext uri="{FF2B5EF4-FFF2-40B4-BE49-F238E27FC236}">
              <a16:creationId xmlns:a16="http://schemas.microsoft.com/office/drawing/2014/main" id="{F524390D-6DEF-4020-B236-ABBBCABB04BD}"/>
            </a:ext>
          </a:extLst>
        </xdr:cNvPr>
        <xdr:cNvCxnSpPr/>
      </xdr:nvCxnSpPr>
      <xdr:spPr>
        <a:xfrm>
          <a:off x="2908300" y="1796986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42545</xdr:rowOff>
    </xdr:from>
    <xdr:to>
      <xdr:col>10</xdr:col>
      <xdr:colOff>165100</xdr:colOff>
      <xdr:row>104</xdr:row>
      <xdr:rowOff>144145</xdr:rowOff>
    </xdr:to>
    <xdr:sp macro="" textlink="">
      <xdr:nvSpPr>
        <xdr:cNvPr id="402" name="楕円 401">
          <a:extLst>
            <a:ext uri="{FF2B5EF4-FFF2-40B4-BE49-F238E27FC236}">
              <a16:creationId xmlns:a16="http://schemas.microsoft.com/office/drawing/2014/main" id="{7D432FD5-5721-4F4B-8B2D-DB1A6432BCA7}"/>
            </a:ext>
          </a:extLst>
        </xdr:cNvPr>
        <xdr:cNvSpPr/>
      </xdr:nvSpPr>
      <xdr:spPr>
        <a:xfrm>
          <a:off x="1968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93345</xdr:rowOff>
    </xdr:from>
    <xdr:to>
      <xdr:col>15</xdr:col>
      <xdr:colOff>50800</xdr:colOff>
      <xdr:row>104</xdr:row>
      <xdr:rowOff>139064</xdr:rowOff>
    </xdr:to>
    <xdr:cxnSp macro="">
      <xdr:nvCxnSpPr>
        <xdr:cNvPr id="403" name="直線コネクタ 402">
          <a:extLst>
            <a:ext uri="{FF2B5EF4-FFF2-40B4-BE49-F238E27FC236}">
              <a16:creationId xmlns:a16="http://schemas.microsoft.com/office/drawing/2014/main" id="{13AABB00-9F0B-4CE4-931B-719357EFA2C4}"/>
            </a:ext>
          </a:extLst>
        </xdr:cNvPr>
        <xdr:cNvCxnSpPr/>
      </xdr:nvCxnSpPr>
      <xdr:spPr>
        <a:xfrm>
          <a:off x="2019300" y="179241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04" name="n_1aveValue【市民会館】&#10;有形固定資産減価償却率">
          <a:extLst>
            <a:ext uri="{FF2B5EF4-FFF2-40B4-BE49-F238E27FC236}">
              <a16:creationId xmlns:a16="http://schemas.microsoft.com/office/drawing/2014/main" id="{8D2FB6AB-782A-4FC8-8734-2DCF84015E34}"/>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405" name="n_2aveValue【市民会館】&#10;有形固定資産減価償却率">
          <a:extLst>
            <a:ext uri="{FF2B5EF4-FFF2-40B4-BE49-F238E27FC236}">
              <a16:creationId xmlns:a16="http://schemas.microsoft.com/office/drawing/2014/main" id="{4A218211-508E-441E-9F5D-64E182B28FFC}"/>
            </a:ext>
          </a:extLst>
        </xdr:cNvPr>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06" name="n_3aveValue【市民会館】&#10;有形固定資産減価償却率">
          <a:extLst>
            <a:ext uri="{FF2B5EF4-FFF2-40B4-BE49-F238E27FC236}">
              <a16:creationId xmlns:a16="http://schemas.microsoft.com/office/drawing/2014/main" id="{021729ED-7D15-4D9D-9E09-B1CBF3C63C5A}"/>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07" name="n_4aveValue【市民会館】&#10;有形固定資産減価償却率">
          <a:extLst>
            <a:ext uri="{FF2B5EF4-FFF2-40B4-BE49-F238E27FC236}">
              <a16:creationId xmlns:a16="http://schemas.microsoft.com/office/drawing/2014/main" id="{878C8770-42FA-4DA2-9526-FEB83394732A}"/>
            </a:ext>
          </a:extLst>
        </xdr:cNvPr>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140988</xdr:rowOff>
    </xdr:from>
    <xdr:ext cx="405111" cy="259045"/>
    <xdr:sp macro="" textlink="">
      <xdr:nvSpPr>
        <xdr:cNvPr id="408" name="n_1mainValue【市民会館】&#10;有形固定資産減価償却率">
          <a:extLst>
            <a:ext uri="{FF2B5EF4-FFF2-40B4-BE49-F238E27FC236}">
              <a16:creationId xmlns:a16="http://schemas.microsoft.com/office/drawing/2014/main" id="{F2DA599F-C93A-4125-866D-04FFA83F51AC}"/>
            </a:ext>
          </a:extLst>
        </xdr:cNvPr>
        <xdr:cNvSpPr txBox="1"/>
      </xdr:nvSpPr>
      <xdr:spPr>
        <a:xfrm>
          <a:off x="3582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9541</xdr:rowOff>
    </xdr:from>
    <xdr:ext cx="405111" cy="259045"/>
    <xdr:sp macro="" textlink="">
      <xdr:nvSpPr>
        <xdr:cNvPr id="409" name="n_2mainValue【市民会館】&#10;有形固定資産減価償却率">
          <a:extLst>
            <a:ext uri="{FF2B5EF4-FFF2-40B4-BE49-F238E27FC236}">
              <a16:creationId xmlns:a16="http://schemas.microsoft.com/office/drawing/2014/main" id="{48D7DAA6-D4DC-42A3-A3D3-C5E93D9A471B}"/>
            </a:ext>
          </a:extLst>
        </xdr:cNvPr>
        <xdr:cNvSpPr txBox="1"/>
      </xdr:nvSpPr>
      <xdr:spPr>
        <a:xfrm>
          <a:off x="2705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135272</xdr:rowOff>
    </xdr:from>
    <xdr:ext cx="405111" cy="259045"/>
    <xdr:sp macro="" textlink="">
      <xdr:nvSpPr>
        <xdr:cNvPr id="410" name="n_3mainValue【市民会館】&#10;有形固定資産減価償却率">
          <a:extLst>
            <a:ext uri="{FF2B5EF4-FFF2-40B4-BE49-F238E27FC236}">
              <a16:creationId xmlns:a16="http://schemas.microsoft.com/office/drawing/2014/main" id="{3BC8CCA9-5C96-445E-A92A-973BDD0E3B77}"/>
            </a:ext>
          </a:extLst>
        </xdr:cNvPr>
        <xdr:cNvSpPr txBox="1"/>
      </xdr:nvSpPr>
      <xdr:spPr>
        <a:xfrm>
          <a:off x="1816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6B7793A5-F6CC-459D-A4BF-9776B5C4BCA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5D770EC-FE10-4D8B-AED3-6F2EBEA6B3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E190BD25-02E0-447F-A1BE-E6060A95B9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72C4767D-4193-4CE8-8BFD-14FF3721F2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FF2A313-8874-4403-86F6-C6252BAD98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A6459555-79E6-496A-A2E8-CF5762005C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40F5CBE4-018B-48A3-A7AB-BF659C4FDB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F4E94B3A-CF68-4AE9-AD30-2BECE4855DD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5F5F478D-7A8F-4B98-9CEE-9812729FBF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93FCC09C-95F8-4919-9D40-697AE5779AC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1" name="直線コネクタ 420">
          <a:extLst>
            <a:ext uri="{FF2B5EF4-FFF2-40B4-BE49-F238E27FC236}">
              <a16:creationId xmlns:a16="http://schemas.microsoft.com/office/drawing/2014/main" id="{A4DCBD6D-4517-4413-B4C3-A79D5CC73E7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2" name="テキスト ボックス 421">
          <a:extLst>
            <a:ext uri="{FF2B5EF4-FFF2-40B4-BE49-F238E27FC236}">
              <a16:creationId xmlns:a16="http://schemas.microsoft.com/office/drawing/2014/main" id="{4070B2C1-630D-4348-AE39-75A409881307}"/>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a:extLst>
            <a:ext uri="{FF2B5EF4-FFF2-40B4-BE49-F238E27FC236}">
              <a16:creationId xmlns:a16="http://schemas.microsoft.com/office/drawing/2014/main" id="{97206C1F-06A0-4A05-A76E-4E3BB3E3C5C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4" name="テキスト ボックス 423">
          <a:extLst>
            <a:ext uri="{FF2B5EF4-FFF2-40B4-BE49-F238E27FC236}">
              <a16:creationId xmlns:a16="http://schemas.microsoft.com/office/drawing/2014/main" id="{95554083-E236-46FE-AC96-70EC3DE3BB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5" name="直線コネクタ 424">
          <a:extLst>
            <a:ext uri="{FF2B5EF4-FFF2-40B4-BE49-F238E27FC236}">
              <a16:creationId xmlns:a16="http://schemas.microsoft.com/office/drawing/2014/main" id="{5440C954-9DA4-46DE-9496-5B3A83D40C0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6" name="テキスト ボックス 425">
          <a:extLst>
            <a:ext uri="{FF2B5EF4-FFF2-40B4-BE49-F238E27FC236}">
              <a16:creationId xmlns:a16="http://schemas.microsoft.com/office/drawing/2014/main" id="{C2D6B6CA-9886-4AD2-A165-CE7339E8BB97}"/>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ED453641-E920-4555-B8AD-793AB1049DD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089E58D0-458E-4305-ACE6-9860449F509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75887A42-0D96-496E-8126-C4A2A70C8F7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0" name="直線コネクタ 429">
          <a:extLst>
            <a:ext uri="{FF2B5EF4-FFF2-40B4-BE49-F238E27FC236}">
              <a16:creationId xmlns:a16="http://schemas.microsoft.com/office/drawing/2014/main" id="{EAF329C8-A8EA-430C-802D-7546D0B29259}"/>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1" name="【市民会館】&#10;一人当たり面積最小値テキスト">
          <a:extLst>
            <a:ext uri="{FF2B5EF4-FFF2-40B4-BE49-F238E27FC236}">
              <a16:creationId xmlns:a16="http://schemas.microsoft.com/office/drawing/2014/main" id="{E0FAF1BE-8565-4A55-93F3-BA94709A7389}"/>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2" name="直線コネクタ 431">
          <a:extLst>
            <a:ext uri="{FF2B5EF4-FFF2-40B4-BE49-F238E27FC236}">
              <a16:creationId xmlns:a16="http://schemas.microsoft.com/office/drawing/2014/main" id="{E4427B84-A0AE-41C5-B78E-8A96F9215F5A}"/>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3" name="【市民会館】&#10;一人当たり面積最大値テキスト">
          <a:extLst>
            <a:ext uri="{FF2B5EF4-FFF2-40B4-BE49-F238E27FC236}">
              <a16:creationId xmlns:a16="http://schemas.microsoft.com/office/drawing/2014/main" id="{581EB953-0D58-407B-BC1E-415425F92F97}"/>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4" name="直線コネクタ 433">
          <a:extLst>
            <a:ext uri="{FF2B5EF4-FFF2-40B4-BE49-F238E27FC236}">
              <a16:creationId xmlns:a16="http://schemas.microsoft.com/office/drawing/2014/main" id="{3FD7943B-6375-4286-BEA0-B29726AC8F8D}"/>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35" name="【市民会館】&#10;一人当たり面積平均値テキスト">
          <a:extLst>
            <a:ext uri="{FF2B5EF4-FFF2-40B4-BE49-F238E27FC236}">
              <a16:creationId xmlns:a16="http://schemas.microsoft.com/office/drawing/2014/main" id="{1BE2306F-D79B-48D7-8D13-C55DF254C097}"/>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36" name="フローチャート: 判断 435">
          <a:extLst>
            <a:ext uri="{FF2B5EF4-FFF2-40B4-BE49-F238E27FC236}">
              <a16:creationId xmlns:a16="http://schemas.microsoft.com/office/drawing/2014/main" id="{C7D47A59-3895-460B-97CC-8EEB42E26645}"/>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7" name="フローチャート: 判断 436">
          <a:extLst>
            <a:ext uri="{FF2B5EF4-FFF2-40B4-BE49-F238E27FC236}">
              <a16:creationId xmlns:a16="http://schemas.microsoft.com/office/drawing/2014/main" id="{79D2CFDF-0D43-4073-86C1-9385B5DD79B8}"/>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156845</xdr:rowOff>
    </xdr:from>
    <xdr:to>
      <xdr:col>46</xdr:col>
      <xdr:colOff>38100</xdr:colOff>
      <xdr:row>105</xdr:row>
      <xdr:rowOff>86995</xdr:rowOff>
    </xdr:to>
    <xdr:sp macro="" textlink="">
      <xdr:nvSpPr>
        <xdr:cNvPr id="438" name="フローチャート: 判断 437">
          <a:extLst>
            <a:ext uri="{FF2B5EF4-FFF2-40B4-BE49-F238E27FC236}">
              <a16:creationId xmlns:a16="http://schemas.microsoft.com/office/drawing/2014/main" id="{202DF4E1-3C1C-40F9-81C9-5D7E8E969428}"/>
            </a:ext>
          </a:extLst>
        </xdr:cNvPr>
        <xdr:cNvSpPr/>
      </xdr:nvSpPr>
      <xdr:spPr>
        <a:xfrm>
          <a:off x="8699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39" name="フローチャート: 判断 438">
          <a:extLst>
            <a:ext uri="{FF2B5EF4-FFF2-40B4-BE49-F238E27FC236}">
              <a16:creationId xmlns:a16="http://schemas.microsoft.com/office/drawing/2014/main" id="{251C9002-FBE4-4141-A4C7-260225A5683A}"/>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40" name="フローチャート: 判断 439">
          <a:extLst>
            <a:ext uri="{FF2B5EF4-FFF2-40B4-BE49-F238E27FC236}">
              <a16:creationId xmlns:a16="http://schemas.microsoft.com/office/drawing/2014/main" id="{F96DB65A-E69B-49C1-96B7-E067897D15D1}"/>
            </a:ext>
          </a:extLst>
        </xdr:cNvPr>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366826CE-77AA-4C23-A884-48FC74453B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21A30DD3-BED1-448B-B667-70EAD771432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78E6BEE9-E0BE-4F57-B739-11660D11EA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B200A6E-5AC5-44EF-ACBA-450A4E11B5A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2657DEF-761E-4828-B1A9-7EC90C995C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53975</xdr:rowOff>
    </xdr:from>
    <xdr:to>
      <xdr:col>55</xdr:col>
      <xdr:colOff>50800</xdr:colOff>
      <xdr:row>102</xdr:row>
      <xdr:rowOff>155575</xdr:rowOff>
    </xdr:to>
    <xdr:sp macro="" textlink="">
      <xdr:nvSpPr>
        <xdr:cNvPr id="446" name="楕円 445">
          <a:extLst>
            <a:ext uri="{FF2B5EF4-FFF2-40B4-BE49-F238E27FC236}">
              <a16:creationId xmlns:a16="http://schemas.microsoft.com/office/drawing/2014/main" id="{F75F8B8F-99BF-4E56-90D8-2C15587F2346}"/>
            </a:ext>
          </a:extLst>
        </xdr:cNvPr>
        <xdr:cNvSpPr/>
      </xdr:nvSpPr>
      <xdr:spPr>
        <a:xfrm>
          <a:off x="104267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76852</xdr:rowOff>
    </xdr:from>
    <xdr:ext cx="469744" cy="259045"/>
    <xdr:sp macro="" textlink="">
      <xdr:nvSpPr>
        <xdr:cNvPr id="447" name="【市民会館】&#10;一人当たり面積該当値テキスト">
          <a:extLst>
            <a:ext uri="{FF2B5EF4-FFF2-40B4-BE49-F238E27FC236}">
              <a16:creationId xmlns:a16="http://schemas.microsoft.com/office/drawing/2014/main" id="{0E4C4521-0356-40C5-AA5C-BFA060B54C07}"/>
            </a:ext>
          </a:extLst>
        </xdr:cNvPr>
        <xdr:cNvSpPr txBox="1"/>
      </xdr:nvSpPr>
      <xdr:spPr>
        <a:xfrm>
          <a:off x="10515600"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59689</xdr:rowOff>
    </xdr:from>
    <xdr:to>
      <xdr:col>50</xdr:col>
      <xdr:colOff>165100</xdr:colOff>
      <xdr:row>102</xdr:row>
      <xdr:rowOff>161289</xdr:rowOff>
    </xdr:to>
    <xdr:sp macro="" textlink="">
      <xdr:nvSpPr>
        <xdr:cNvPr id="448" name="楕円 447">
          <a:extLst>
            <a:ext uri="{FF2B5EF4-FFF2-40B4-BE49-F238E27FC236}">
              <a16:creationId xmlns:a16="http://schemas.microsoft.com/office/drawing/2014/main" id="{F4FA0348-0466-4E73-A808-36DC7EEB55AA}"/>
            </a:ext>
          </a:extLst>
        </xdr:cNvPr>
        <xdr:cNvSpPr/>
      </xdr:nvSpPr>
      <xdr:spPr>
        <a:xfrm>
          <a:off x="9588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104775</xdr:rowOff>
    </xdr:from>
    <xdr:to>
      <xdr:col>55</xdr:col>
      <xdr:colOff>0</xdr:colOff>
      <xdr:row>102</xdr:row>
      <xdr:rowOff>110489</xdr:rowOff>
    </xdr:to>
    <xdr:cxnSp macro="">
      <xdr:nvCxnSpPr>
        <xdr:cNvPr id="449" name="直線コネクタ 448">
          <a:extLst>
            <a:ext uri="{FF2B5EF4-FFF2-40B4-BE49-F238E27FC236}">
              <a16:creationId xmlns:a16="http://schemas.microsoft.com/office/drawing/2014/main" id="{39C540C1-3824-4C3E-BCE2-6FA533253800}"/>
            </a:ext>
          </a:extLst>
        </xdr:cNvPr>
        <xdr:cNvCxnSpPr/>
      </xdr:nvCxnSpPr>
      <xdr:spPr>
        <a:xfrm flipV="1">
          <a:off x="9639300" y="175926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65405</xdr:rowOff>
    </xdr:from>
    <xdr:to>
      <xdr:col>46</xdr:col>
      <xdr:colOff>38100</xdr:colOff>
      <xdr:row>102</xdr:row>
      <xdr:rowOff>167005</xdr:rowOff>
    </xdr:to>
    <xdr:sp macro="" textlink="">
      <xdr:nvSpPr>
        <xdr:cNvPr id="450" name="楕円 449">
          <a:extLst>
            <a:ext uri="{FF2B5EF4-FFF2-40B4-BE49-F238E27FC236}">
              <a16:creationId xmlns:a16="http://schemas.microsoft.com/office/drawing/2014/main" id="{93E196BF-48D6-4926-91A4-47CE36E09555}"/>
            </a:ext>
          </a:extLst>
        </xdr:cNvPr>
        <xdr:cNvSpPr/>
      </xdr:nvSpPr>
      <xdr:spPr>
        <a:xfrm>
          <a:off x="8699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110489</xdr:rowOff>
    </xdr:from>
    <xdr:to>
      <xdr:col>50</xdr:col>
      <xdr:colOff>114300</xdr:colOff>
      <xdr:row>102</xdr:row>
      <xdr:rowOff>116205</xdr:rowOff>
    </xdr:to>
    <xdr:cxnSp macro="">
      <xdr:nvCxnSpPr>
        <xdr:cNvPr id="451" name="直線コネクタ 450">
          <a:extLst>
            <a:ext uri="{FF2B5EF4-FFF2-40B4-BE49-F238E27FC236}">
              <a16:creationId xmlns:a16="http://schemas.microsoft.com/office/drawing/2014/main" id="{CD40BCD9-B2BE-4D4C-868C-1254F635E69A}"/>
            </a:ext>
          </a:extLst>
        </xdr:cNvPr>
        <xdr:cNvCxnSpPr/>
      </xdr:nvCxnSpPr>
      <xdr:spPr>
        <a:xfrm flipV="1">
          <a:off x="8750300" y="175983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71120</xdr:rowOff>
    </xdr:from>
    <xdr:to>
      <xdr:col>41</xdr:col>
      <xdr:colOff>101600</xdr:colOff>
      <xdr:row>103</xdr:row>
      <xdr:rowOff>1270</xdr:rowOff>
    </xdr:to>
    <xdr:sp macro="" textlink="">
      <xdr:nvSpPr>
        <xdr:cNvPr id="452" name="楕円 451">
          <a:extLst>
            <a:ext uri="{FF2B5EF4-FFF2-40B4-BE49-F238E27FC236}">
              <a16:creationId xmlns:a16="http://schemas.microsoft.com/office/drawing/2014/main" id="{770D0604-E1AF-4012-846E-BB8EC13F3FFD}"/>
            </a:ext>
          </a:extLst>
        </xdr:cNvPr>
        <xdr:cNvSpPr/>
      </xdr:nvSpPr>
      <xdr:spPr>
        <a:xfrm>
          <a:off x="7810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116205</xdr:rowOff>
    </xdr:from>
    <xdr:to>
      <xdr:col>45</xdr:col>
      <xdr:colOff>177800</xdr:colOff>
      <xdr:row>102</xdr:row>
      <xdr:rowOff>121920</xdr:rowOff>
    </xdr:to>
    <xdr:cxnSp macro="">
      <xdr:nvCxnSpPr>
        <xdr:cNvPr id="453" name="直線コネクタ 452">
          <a:extLst>
            <a:ext uri="{FF2B5EF4-FFF2-40B4-BE49-F238E27FC236}">
              <a16:creationId xmlns:a16="http://schemas.microsoft.com/office/drawing/2014/main" id="{42A8C305-7379-4CF5-9DDB-5A3FAFA806A3}"/>
            </a:ext>
          </a:extLst>
        </xdr:cNvPr>
        <xdr:cNvCxnSpPr/>
      </xdr:nvCxnSpPr>
      <xdr:spPr>
        <a:xfrm flipV="1">
          <a:off x="7861300" y="17604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54" name="n_1aveValue【市民会館】&#10;一人当たり面積">
          <a:extLst>
            <a:ext uri="{FF2B5EF4-FFF2-40B4-BE49-F238E27FC236}">
              <a16:creationId xmlns:a16="http://schemas.microsoft.com/office/drawing/2014/main" id="{CEB342AB-4998-4B11-9A28-359E8749926B}"/>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78122</xdr:rowOff>
    </xdr:from>
    <xdr:ext cx="469744" cy="259045"/>
    <xdr:sp macro="" textlink="">
      <xdr:nvSpPr>
        <xdr:cNvPr id="455" name="n_2aveValue【市民会館】&#10;一人当たり面積">
          <a:extLst>
            <a:ext uri="{FF2B5EF4-FFF2-40B4-BE49-F238E27FC236}">
              <a16:creationId xmlns:a16="http://schemas.microsoft.com/office/drawing/2014/main" id="{D42C3650-63C2-4301-AA82-CD1568FF36AD}"/>
            </a:ext>
          </a:extLst>
        </xdr:cNvPr>
        <xdr:cNvSpPr txBox="1"/>
      </xdr:nvSpPr>
      <xdr:spPr>
        <a:xfrm>
          <a:off x="8515427"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56" name="n_3aveValue【市民会館】&#10;一人当たり面積">
          <a:extLst>
            <a:ext uri="{FF2B5EF4-FFF2-40B4-BE49-F238E27FC236}">
              <a16:creationId xmlns:a16="http://schemas.microsoft.com/office/drawing/2014/main" id="{1E322CE0-8777-4309-A9EB-FD22687F1B38}"/>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57" name="n_4aveValue【市民会館】&#10;一人当たり面積">
          <a:extLst>
            <a:ext uri="{FF2B5EF4-FFF2-40B4-BE49-F238E27FC236}">
              <a16:creationId xmlns:a16="http://schemas.microsoft.com/office/drawing/2014/main" id="{6FECB9FA-DBBE-4612-82E8-476F6B76B881}"/>
            </a:ext>
          </a:extLst>
        </xdr:cNvPr>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6366</xdr:rowOff>
    </xdr:from>
    <xdr:ext cx="469744" cy="259045"/>
    <xdr:sp macro="" textlink="">
      <xdr:nvSpPr>
        <xdr:cNvPr id="458" name="n_1mainValue【市民会館】&#10;一人当たり面積">
          <a:extLst>
            <a:ext uri="{FF2B5EF4-FFF2-40B4-BE49-F238E27FC236}">
              <a16:creationId xmlns:a16="http://schemas.microsoft.com/office/drawing/2014/main" id="{F258BC41-3A61-4FB6-A3EB-B29394831A31}"/>
            </a:ext>
          </a:extLst>
        </xdr:cNvPr>
        <xdr:cNvSpPr txBox="1"/>
      </xdr:nvSpPr>
      <xdr:spPr>
        <a:xfrm>
          <a:off x="93917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12082</xdr:rowOff>
    </xdr:from>
    <xdr:ext cx="469744" cy="259045"/>
    <xdr:sp macro="" textlink="">
      <xdr:nvSpPr>
        <xdr:cNvPr id="459" name="n_2mainValue【市民会館】&#10;一人当たり面積">
          <a:extLst>
            <a:ext uri="{FF2B5EF4-FFF2-40B4-BE49-F238E27FC236}">
              <a16:creationId xmlns:a16="http://schemas.microsoft.com/office/drawing/2014/main" id="{AF9AEAF2-1241-4331-8CFF-132D2E6AF351}"/>
            </a:ext>
          </a:extLst>
        </xdr:cNvPr>
        <xdr:cNvSpPr txBox="1"/>
      </xdr:nvSpPr>
      <xdr:spPr>
        <a:xfrm>
          <a:off x="8515427" y="1732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17797</xdr:rowOff>
    </xdr:from>
    <xdr:ext cx="469744" cy="259045"/>
    <xdr:sp macro="" textlink="">
      <xdr:nvSpPr>
        <xdr:cNvPr id="460" name="n_3mainValue【市民会館】&#10;一人当たり面積">
          <a:extLst>
            <a:ext uri="{FF2B5EF4-FFF2-40B4-BE49-F238E27FC236}">
              <a16:creationId xmlns:a16="http://schemas.microsoft.com/office/drawing/2014/main" id="{340D5B94-2533-4DBD-8E23-3145B4A8FBDC}"/>
            </a:ext>
          </a:extLst>
        </xdr:cNvPr>
        <xdr:cNvSpPr txBox="1"/>
      </xdr:nvSpPr>
      <xdr:spPr>
        <a:xfrm>
          <a:off x="7626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id="{C58D2283-9EC2-44AC-89FA-0AEE385E9B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id="{6E52BF1F-C607-4197-AFAD-D4D0AAB407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id="{9DE0DD12-95E0-4CC2-92E8-500ECCA9820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id="{8550B158-0B40-4C4F-9E11-5FDA84CD4D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id="{84B7F76C-A7CB-4C86-935A-41A149B280A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id="{872CC3EB-36F5-4F68-80F5-BD0E505962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id="{F26EF8A1-86A1-45C5-818B-1045AA2292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id="{182C483C-73BA-4F50-8C5E-0A920694F39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id="{CCD638F8-B20D-422F-A82B-2D91E60882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id="{7E2D3962-8774-4750-A523-5547101B4A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id="{5C7C6391-34E1-4A95-96D2-FA27362CA59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id="{156359A1-DA64-4786-A724-1FEC236D5F9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id="{4B8D3BE0-7A8F-4802-87DD-2462432CE6D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id="{8A1594EC-967B-4358-83FA-870F2DC9C48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id="{E1954F85-0FA7-4A65-8F39-5432A16C163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id="{3444884C-5F93-4A3E-9379-CF79DF2ED4C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id="{B9AF810C-283D-438D-BF05-BDF1BEEDA3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id="{3F131C78-4393-4E0D-A974-360B63E780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id="{11906947-7E99-4F80-84DB-B067BA2BAE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id="{9D105D34-A536-4397-9952-A8C8416DB73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id="{E49709F0-C77C-45EA-AC27-EC4CDF81F8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42D8F4FD-2BF6-4677-AD32-0535E94566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id="{AA0F322E-4A21-4DF9-BDA9-63D2744491C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14ADEA36-9C86-41ED-ACAB-7F043D608AD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85" name="直線コネクタ 484">
          <a:extLst>
            <a:ext uri="{FF2B5EF4-FFF2-40B4-BE49-F238E27FC236}">
              <a16:creationId xmlns:a16="http://schemas.microsoft.com/office/drawing/2014/main" id="{32EC7448-1358-4D0C-9FCA-6B5BC32CBE52}"/>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4F8443CA-54E9-4EDC-8C35-C1DC6D06F2EF}"/>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87" name="直線コネクタ 486">
          <a:extLst>
            <a:ext uri="{FF2B5EF4-FFF2-40B4-BE49-F238E27FC236}">
              <a16:creationId xmlns:a16="http://schemas.microsoft.com/office/drawing/2014/main" id="{5C7F270A-B233-4237-9677-6C07932C85AB}"/>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A3FADABD-9A91-4765-B22E-477CAB51795E}"/>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89" name="直線コネクタ 488">
          <a:extLst>
            <a:ext uri="{FF2B5EF4-FFF2-40B4-BE49-F238E27FC236}">
              <a16:creationId xmlns:a16="http://schemas.microsoft.com/office/drawing/2014/main" id="{8B66F01C-0714-4283-A4F5-730DBD594889}"/>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C1A5017F-81EE-4C00-AC5A-7378768131DA}"/>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91" name="フローチャート: 判断 490">
          <a:extLst>
            <a:ext uri="{FF2B5EF4-FFF2-40B4-BE49-F238E27FC236}">
              <a16:creationId xmlns:a16="http://schemas.microsoft.com/office/drawing/2014/main" id="{6A7F7823-17BF-48C8-881B-3F15C9D75847}"/>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92" name="フローチャート: 判断 491">
          <a:extLst>
            <a:ext uri="{FF2B5EF4-FFF2-40B4-BE49-F238E27FC236}">
              <a16:creationId xmlns:a16="http://schemas.microsoft.com/office/drawing/2014/main" id="{8A28EBC7-9A22-4E34-B187-C162267843E6}"/>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93" name="フローチャート: 判断 492">
          <a:extLst>
            <a:ext uri="{FF2B5EF4-FFF2-40B4-BE49-F238E27FC236}">
              <a16:creationId xmlns:a16="http://schemas.microsoft.com/office/drawing/2014/main" id="{29FDE77A-4650-4786-8871-F7491F95DABB}"/>
            </a:ext>
          </a:extLst>
        </xdr:cNvPr>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94" name="フローチャート: 判断 493">
          <a:extLst>
            <a:ext uri="{FF2B5EF4-FFF2-40B4-BE49-F238E27FC236}">
              <a16:creationId xmlns:a16="http://schemas.microsoft.com/office/drawing/2014/main" id="{D46AA758-6ED7-4371-9482-450C62324992}"/>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95" name="フローチャート: 判断 494">
          <a:extLst>
            <a:ext uri="{FF2B5EF4-FFF2-40B4-BE49-F238E27FC236}">
              <a16:creationId xmlns:a16="http://schemas.microsoft.com/office/drawing/2014/main" id="{6C48E4EB-1561-49C2-80A1-CDE2C0A85293}"/>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1DB95EFE-4ADF-4C9D-AF0B-346A47D03C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B5395139-A949-4F2A-85BC-EDD47B818A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9AFEC228-BB86-42F8-8140-2DE8E2479BE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141D11D8-CA42-479D-9288-7B3217F2E2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40C701F9-4755-4541-AA4C-9314A88885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114935</xdr:rowOff>
    </xdr:from>
    <xdr:to>
      <xdr:col>85</xdr:col>
      <xdr:colOff>177800</xdr:colOff>
      <xdr:row>40</xdr:row>
      <xdr:rowOff>45085</xdr:rowOff>
    </xdr:to>
    <xdr:sp macro="" textlink="">
      <xdr:nvSpPr>
        <xdr:cNvPr id="501" name="楕円 500">
          <a:extLst>
            <a:ext uri="{FF2B5EF4-FFF2-40B4-BE49-F238E27FC236}">
              <a16:creationId xmlns:a16="http://schemas.microsoft.com/office/drawing/2014/main" id="{F69853B9-AA78-4613-AB1C-BA2E0FCA2623}"/>
            </a:ext>
          </a:extLst>
        </xdr:cNvPr>
        <xdr:cNvSpPr/>
      </xdr:nvSpPr>
      <xdr:spPr>
        <a:xfrm>
          <a:off x="16268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93362</xdr:rowOff>
    </xdr:from>
    <xdr:ext cx="405111" cy="259045"/>
    <xdr:sp macro="" textlink="">
      <xdr:nvSpPr>
        <xdr:cNvPr id="502" name="【一般廃棄物処理施設】&#10;有形固定資産減価償却率該当値テキスト">
          <a:extLst>
            <a:ext uri="{FF2B5EF4-FFF2-40B4-BE49-F238E27FC236}">
              <a16:creationId xmlns:a16="http://schemas.microsoft.com/office/drawing/2014/main" id="{231C1A7C-95CA-4293-9EE8-01FFEFEE0065}"/>
            </a:ext>
          </a:extLst>
        </xdr:cNvPr>
        <xdr:cNvSpPr txBox="1"/>
      </xdr:nvSpPr>
      <xdr:spPr>
        <a:xfrm>
          <a:off x="16357600"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63500</xdr:rowOff>
    </xdr:from>
    <xdr:to>
      <xdr:col>81</xdr:col>
      <xdr:colOff>101600</xdr:colOff>
      <xdr:row>39</xdr:row>
      <xdr:rowOff>165100</xdr:rowOff>
    </xdr:to>
    <xdr:sp macro="" textlink="">
      <xdr:nvSpPr>
        <xdr:cNvPr id="503" name="楕円 502">
          <a:extLst>
            <a:ext uri="{FF2B5EF4-FFF2-40B4-BE49-F238E27FC236}">
              <a16:creationId xmlns:a16="http://schemas.microsoft.com/office/drawing/2014/main" id="{9C326E9D-4659-4D9C-86CE-BD14C53B1EF7}"/>
            </a:ext>
          </a:extLst>
        </xdr:cNvPr>
        <xdr:cNvSpPr/>
      </xdr:nvSpPr>
      <xdr:spPr>
        <a:xfrm>
          <a:off x="1543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165735</xdr:rowOff>
    </xdr:to>
    <xdr:cxnSp macro="">
      <xdr:nvCxnSpPr>
        <xdr:cNvPr id="504" name="直線コネクタ 503">
          <a:extLst>
            <a:ext uri="{FF2B5EF4-FFF2-40B4-BE49-F238E27FC236}">
              <a16:creationId xmlns:a16="http://schemas.microsoft.com/office/drawing/2014/main" id="{45C4B94D-049D-4570-BB81-FA54037D2020}"/>
            </a:ext>
          </a:extLst>
        </xdr:cNvPr>
        <xdr:cNvCxnSpPr/>
      </xdr:nvCxnSpPr>
      <xdr:spPr>
        <a:xfrm>
          <a:off x="15481300" y="68008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5" name="楕円 504">
          <a:extLst>
            <a:ext uri="{FF2B5EF4-FFF2-40B4-BE49-F238E27FC236}">
              <a16:creationId xmlns:a16="http://schemas.microsoft.com/office/drawing/2014/main" id="{B45B9900-2C77-455E-8B40-A63CFFC4F76D}"/>
            </a:ext>
          </a:extLst>
        </xdr:cNvPr>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114300</xdr:rowOff>
    </xdr:to>
    <xdr:cxnSp macro="">
      <xdr:nvCxnSpPr>
        <xdr:cNvPr id="506" name="直線コネクタ 505">
          <a:extLst>
            <a:ext uri="{FF2B5EF4-FFF2-40B4-BE49-F238E27FC236}">
              <a16:creationId xmlns:a16="http://schemas.microsoft.com/office/drawing/2014/main" id="{61DD75F7-8FC8-4C79-BA8E-CD30F4FB7816}"/>
            </a:ext>
          </a:extLst>
        </xdr:cNvPr>
        <xdr:cNvCxnSpPr/>
      </xdr:nvCxnSpPr>
      <xdr:spPr>
        <a:xfrm>
          <a:off x="14592300" y="6751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07" name="楕円 506">
          <a:extLst>
            <a:ext uri="{FF2B5EF4-FFF2-40B4-BE49-F238E27FC236}">
              <a16:creationId xmlns:a16="http://schemas.microsoft.com/office/drawing/2014/main" id="{A3D08E6C-8D81-409E-8C89-36E8A02D0448}"/>
            </a:ext>
          </a:extLst>
        </xdr:cNvPr>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64770</xdr:rowOff>
    </xdr:to>
    <xdr:cxnSp macro="">
      <xdr:nvCxnSpPr>
        <xdr:cNvPr id="508" name="直線コネクタ 507">
          <a:extLst>
            <a:ext uri="{FF2B5EF4-FFF2-40B4-BE49-F238E27FC236}">
              <a16:creationId xmlns:a16="http://schemas.microsoft.com/office/drawing/2014/main" id="{6C2B14F9-4907-41EE-BDF3-129ACCC70A3B}"/>
            </a:ext>
          </a:extLst>
        </xdr:cNvPr>
        <xdr:cNvCxnSpPr/>
      </xdr:nvCxnSpPr>
      <xdr:spPr>
        <a:xfrm>
          <a:off x="13703300" y="6699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09" name="n_1aveValue【一般廃棄物処理施設】&#10;有形固定資産減価償却率">
          <a:extLst>
            <a:ext uri="{FF2B5EF4-FFF2-40B4-BE49-F238E27FC236}">
              <a16:creationId xmlns:a16="http://schemas.microsoft.com/office/drawing/2014/main" id="{A7836A5E-CB25-413C-B180-BF51443974BC}"/>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510" name="n_2aveValue【一般廃棄物処理施設】&#10;有形固定資産減価償却率">
          <a:extLst>
            <a:ext uri="{FF2B5EF4-FFF2-40B4-BE49-F238E27FC236}">
              <a16:creationId xmlns:a16="http://schemas.microsoft.com/office/drawing/2014/main" id="{B23E12B5-8F31-48ED-BF33-4828D7C1603B}"/>
            </a:ext>
          </a:extLst>
        </xdr:cNvPr>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102308FE-B6F3-42E1-A8F0-189EC14A1D72}"/>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12" name="n_4aveValue【一般廃棄物処理施設】&#10;有形固定資産減価償却率">
          <a:extLst>
            <a:ext uri="{FF2B5EF4-FFF2-40B4-BE49-F238E27FC236}">
              <a16:creationId xmlns:a16="http://schemas.microsoft.com/office/drawing/2014/main" id="{1502909B-6BA7-4563-9E8C-4D7F671D3A28}"/>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156227</xdr:rowOff>
    </xdr:from>
    <xdr:ext cx="405111" cy="259045"/>
    <xdr:sp macro="" textlink="">
      <xdr:nvSpPr>
        <xdr:cNvPr id="513" name="n_1mainValue【一般廃棄物処理施設】&#10;有形固定資産減価償却率">
          <a:extLst>
            <a:ext uri="{FF2B5EF4-FFF2-40B4-BE49-F238E27FC236}">
              <a16:creationId xmlns:a16="http://schemas.microsoft.com/office/drawing/2014/main" id="{2D093820-B4AC-40C8-8994-D950257684D4}"/>
            </a:ext>
          </a:extLst>
        </xdr:cNvPr>
        <xdr:cNvSpPr txBox="1"/>
      </xdr:nvSpPr>
      <xdr:spPr>
        <a:xfrm>
          <a:off x="15266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14" name="n_2mainValue【一般廃棄物処理施設】&#10;有形固定資産減価償却率">
          <a:extLst>
            <a:ext uri="{FF2B5EF4-FFF2-40B4-BE49-F238E27FC236}">
              <a16:creationId xmlns:a16="http://schemas.microsoft.com/office/drawing/2014/main" id="{4C6A508C-A378-47B2-9DA1-5D08D82A94D8}"/>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15" name="n_3mainValue【一般廃棄物処理施設】&#10;有形固定資産減価償却率">
          <a:extLst>
            <a:ext uri="{FF2B5EF4-FFF2-40B4-BE49-F238E27FC236}">
              <a16:creationId xmlns:a16="http://schemas.microsoft.com/office/drawing/2014/main" id="{E77F9850-8901-45FE-97A2-9062FF68E294}"/>
            </a:ext>
          </a:extLst>
        </xdr:cNvPr>
        <xdr:cNvSpPr txBox="1"/>
      </xdr:nvSpPr>
      <xdr:spPr>
        <a:xfrm>
          <a:off x="13500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id="{2F04ED94-A274-4D0B-A7F9-E2346760CC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id="{977888EC-071E-4802-84B7-822FA902717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id="{6C7744B6-F0FA-4F2D-AD3F-61FAD212697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id="{DCEC6F2A-5F23-4D23-BF2E-488F489624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id="{7E633EAC-EFB1-4B83-A33C-7A3C8052B0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id="{42C6E6B4-8BC5-467C-9C56-3B0DFCE363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id="{51CA028D-9E10-42B4-8541-0736851957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id="{254E5005-B06E-4F3F-82E2-2F41FD6E48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id="{87931EBB-0393-485C-A9BF-896ABBB2F5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id="{AC58759F-A6E0-4EAD-A740-A362A5A82E0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id="{BD3C876F-DC0E-4420-966A-2BCBAAA7055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id="{F4938C09-C7D3-477D-95E3-8A8D0A7CB22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id="{AF30BA9B-9326-49AB-B215-CC2F124DD27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id="{BCCC3936-7275-45B7-B04E-D426BD6F8A8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id="{EE20B8EE-1043-42E0-9E7D-EAD6638060C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id="{04609F50-47E2-45EE-8CEE-ADA756612B34}"/>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id="{E500F966-65F1-4465-BF8A-DD3BE8E18B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id="{78936AC8-A2DA-40F5-8C6B-ACF3311BE09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id="{FAB53B85-96DF-4BC7-91D8-1005EFB8B55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id="{0BFF7982-EDA7-4199-95ED-CA2E85FECF1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17128C4F-C9BB-4536-9B00-E1000932F8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id="{44824727-4A29-4C28-AD00-DDE0FA5C4F5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id="{7139C373-FF73-4081-85F9-28B3B07067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39" name="直線コネクタ 538">
          <a:extLst>
            <a:ext uri="{FF2B5EF4-FFF2-40B4-BE49-F238E27FC236}">
              <a16:creationId xmlns:a16="http://schemas.microsoft.com/office/drawing/2014/main" id="{8D8569B6-159C-4461-A001-BFFB2280B663}"/>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id="{9AFE10BD-E084-4C94-BC57-D9DF29D6DBCB}"/>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41" name="直線コネクタ 540">
          <a:extLst>
            <a:ext uri="{FF2B5EF4-FFF2-40B4-BE49-F238E27FC236}">
              <a16:creationId xmlns:a16="http://schemas.microsoft.com/office/drawing/2014/main" id="{9ACE578D-5234-403F-94CC-5FBD49704D9E}"/>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id="{BEF476B5-E489-40C7-9A86-41B2AC3F61A2}"/>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43" name="直線コネクタ 542">
          <a:extLst>
            <a:ext uri="{FF2B5EF4-FFF2-40B4-BE49-F238E27FC236}">
              <a16:creationId xmlns:a16="http://schemas.microsoft.com/office/drawing/2014/main" id="{C550B8DA-9A6D-426C-87A2-833D089307A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id="{E50DECFD-F025-4387-A9E5-011C3207C625}"/>
            </a:ext>
          </a:extLst>
        </xdr:cNvPr>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45" name="フローチャート: 判断 544">
          <a:extLst>
            <a:ext uri="{FF2B5EF4-FFF2-40B4-BE49-F238E27FC236}">
              <a16:creationId xmlns:a16="http://schemas.microsoft.com/office/drawing/2014/main" id="{EA6794F1-5559-43BE-870A-544164DA846B}"/>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46" name="フローチャート: 判断 545">
          <a:extLst>
            <a:ext uri="{FF2B5EF4-FFF2-40B4-BE49-F238E27FC236}">
              <a16:creationId xmlns:a16="http://schemas.microsoft.com/office/drawing/2014/main" id="{01EABB93-4106-4808-97AA-30234F673A21}"/>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49151</xdr:rowOff>
    </xdr:from>
    <xdr:to>
      <xdr:col>107</xdr:col>
      <xdr:colOff>101600</xdr:colOff>
      <xdr:row>39</xdr:row>
      <xdr:rowOff>150751</xdr:rowOff>
    </xdr:to>
    <xdr:sp macro="" textlink="">
      <xdr:nvSpPr>
        <xdr:cNvPr id="547" name="フローチャート: 判断 546">
          <a:extLst>
            <a:ext uri="{FF2B5EF4-FFF2-40B4-BE49-F238E27FC236}">
              <a16:creationId xmlns:a16="http://schemas.microsoft.com/office/drawing/2014/main" id="{4F2AF42A-8D8F-43A7-A311-7A61A9F1DE75}"/>
            </a:ext>
          </a:extLst>
        </xdr:cNvPr>
        <xdr:cNvSpPr/>
      </xdr:nvSpPr>
      <xdr:spPr>
        <a:xfrm>
          <a:off x="20383500" y="673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48" name="フローチャート: 判断 547">
          <a:extLst>
            <a:ext uri="{FF2B5EF4-FFF2-40B4-BE49-F238E27FC236}">
              <a16:creationId xmlns:a16="http://schemas.microsoft.com/office/drawing/2014/main" id="{69909A31-71A8-46A9-B461-005C5455F82E}"/>
            </a:ext>
          </a:extLst>
        </xdr:cNvPr>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49" name="フローチャート: 判断 548">
          <a:extLst>
            <a:ext uri="{FF2B5EF4-FFF2-40B4-BE49-F238E27FC236}">
              <a16:creationId xmlns:a16="http://schemas.microsoft.com/office/drawing/2014/main" id="{AE4158A0-C201-4705-9A5C-9F29F90267D8}"/>
            </a:ext>
          </a:extLst>
        </xdr:cNvPr>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DC49C983-5C63-47E2-A8B0-8155A7346C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C3E538E6-75D3-4FF0-AC55-FDC47779068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A9BBB927-E0E8-4D6E-8E02-7530FA9D14B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C5DF9524-849D-45D8-8281-6E99065FCE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E3E65D80-D8B9-431D-95A4-5EE360F738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119400</xdr:rowOff>
    </xdr:from>
    <xdr:to>
      <xdr:col>116</xdr:col>
      <xdr:colOff>114300</xdr:colOff>
      <xdr:row>41</xdr:row>
      <xdr:rowOff>49550</xdr:rowOff>
    </xdr:to>
    <xdr:sp macro="" textlink="">
      <xdr:nvSpPr>
        <xdr:cNvPr id="555" name="楕円 554">
          <a:extLst>
            <a:ext uri="{FF2B5EF4-FFF2-40B4-BE49-F238E27FC236}">
              <a16:creationId xmlns:a16="http://schemas.microsoft.com/office/drawing/2014/main" id="{7590E157-2CC9-4CA3-B2A4-39F18736BF1E}"/>
            </a:ext>
          </a:extLst>
        </xdr:cNvPr>
        <xdr:cNvSpPr/>
      </xdr:nvSpPr>
      <xdr:spPr>
        <a:xfrm>
          <a:off x="22110700" y="69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97827</xdr:rowOff>
    </xdr:from>
    <xdr:ext cx="534377" cy="259045"/>
    <xdr:sp macro="" textlink="">
      <xdr:nvSpPr>
        <xdr:cNvPr id="556" name="【一般廃棄物処理施設】&#10;一人当たり有形固定資産（償却資産）額該当値テキスト">
          <a:extLst>
            <a:ext uri="{FF2B5EF4-FFF2-40B4-BE49-F238E27FC236}">
              <a16:creationId xmlns:a16="http://schemas.microsoft.com/office/drawing/2014/main" id="{08E87212-393B-4D32-93E5-F2DF7AA429E8}"/>
            </a:ext>
          </a:extLst>
        </xdr:cNvPr>
        <xdr:cNvSpPr txBox="1"/>
      </xdr:nvSpPr>
      <xdr:spPr>
        <a:xfrm>
          <a:off x="22199600" y="695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120634</xdr:rowOff>
    </xdr:from>
    <xdr:to>
      <xdr:col>112</xdr:col>
      <xdr:colOff>38100</xdr:colOff>
      <xdr:row>41</xdr:row>
      <xdr:rowOff>50784</xdr:rowOff>
    </xdr:to>
    <xdr:sp macro="" textlink="">
      <xdr:nvSpPr>
        <xdr:cNvPr id="557" name="楕円 556">
          <a:extLst>
            <a:ext uri="{FF2B5EF4-FFF2-40B4-BE49-F238E27FC236}">
              <a16:creationId xmlns:a16="http://schemas.microsoft.com/office/drawing/2014/main" id="{B145C79E-DA7F-446F-9A4A-3C8722460427}"/>
            </a:ext>
          </a:extLst>
        </xdr:cNvPr>
        <xdr:cNvSpPr/>
      </xdr:nvSpPr>
      <xdr:spPr>
        <a:xfrm>
          <a:off x="21272500" y="69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170200</xdr:rowOff>
    </xdr:from>
    <xdr:to>
      <xdr:col>116</xdr:col>
      <xdr:colOff>63500</xdr:colOff>
      <xdr:row>40</xdr:row>
      <xdr:rowOff>171434</xdr:rowOff>
    </xdr:to>
    <xdr:cxnSp macro="">
      <xdr:nvCxnSpPr>
        <xdr:cNvPr id="558" name="直線コネクタ 557">
          <a:extLst>
            <a:ext uri="{FF2B5EF4-FFF2-40B4-BE49-F238E27FC236}">
              <a16:creationId xmlns:a16="http://schemas.microsoft.com/office/drawing/2014/main" id="{18A1099D-9116-48B2-B88F-7DD062490482}"/>
            </a:ext>
          </a:extLst>
        </xdr:cNvPr>
        <xdr:cNvCxnSpPr/>
      </xdr:nvCxnSpPr>
      <xdr:spPr>
        <a:xfrm flipV="1">
          <a:off x="21323300" y="702820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121587</xdr:rowOff>
    </xdr:from>
    <xdr:to>
      <xdr:col>107</xdr:col>
      <xdr:colOff>101600</xdr:colOff>
      <xdr:row>41</xdr:row>
      <xdr:rowOff>51737</xdr:rowOff>
    </xdr:to>
    <xdr:sp macro="" textlink="">
      <xdr:nvSpPr>
        <xdr:cNvPr id="559" name="楕円 558">
          <a:extLst>
            <a:ext uri="{FF2B5EF4-FFF2-40B4-BE49-F238E27FC236}">
              <a16:creationId xmlns:a16="http://schemas.microsoft.com/office/drawing/2014/main" id="{A1C0EA5C-DDD1-4CA5-B147-31E446DBDF60}"/>
            </a:ext>
          </a:extLst>
        </xdr:cNvPr>
        <xdr:cNvSpPr/>
      </xdr:nvSpPr>
      <xdr:spPr>
        <a:xfrm>
          <a:off x="20383500" y="69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171434</xdr:rowOff>
    </xdr:from>
    <xdr:to>
      <xdr:col>111</xdr:col>
      <xdr:colOff>177800</xdr:colOff>
      <xdr:row>41</xdr:row>
      <xdr:rowOff>937</xdr:rowOff>
    </xdr:to>
    <xdr:cxnSp macro="">
      <xdr:nvCxnSpPr>
        <xdr:cNvPr id="560" name="直線コネクタ 559">
          <a:extLst>
            <a:ext uri="{FF2B5EF4-FFF2-40B4-BE49-F238E27FC236}">
              <a16:creationId xmlns:a16="http://schemas.microsoft.com/office/drawing/2014/main" id="{669CE7BD-CE89-471F-80A3-DE2FDE710A35}"/>
            </a:ext>
          </a:extLst>
        </xdr:cNvPr>
        <xdr:cNvCxnSpPr/>
      </xdr:nvCxnSpPr>
      <xdr:spPr>
        <a:xfrm flipV="1">
          <a:off x="20434300" y="702943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122296</xdr:rowOff>
    </xdr:from>
    <xdr:to>
      <xdr:col>102</xdr:col>
      <xdr:colOff>165100</xdr:colOff>
      <xdr:row>41</xdr:row>
      <xdr:rowOff>52446</xdr:rowOff>
    </xdr:to>
    <xdr:sp macro="" textlink="">
      <xdr:nvSpPr>
        <xdr:cNvPr id="561" name="楕円 560">
          <a:extLst>
            <a:ext uri="{FF2B5EF4-FFF2-40B4-BE49-F238E27FC236}">
              <a16:creationId xmlns:a16="http://schemas.microsoft.com/office/drawing/2014/main" id="{FC9B8486-F117-445E-AB4C-A3A4BAA52AB5}"/>
            </a:ext>
          </a:extLst>
        </xdr:cNvPr>
        <xdr:cNvSpPr/>
      </xdr:nvSpPr>
      <xdr:spPr>
        <a:xfrm>
          <a:off x="19494500" y="69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937</xdr:rowOff>
    </xdr:from>
    <xdr:to>
      <xdr:col>107</xdr:col>
      <xdr:colOff>50800</xdr:colOff>
      <xdr:row>41</xdr:row>
      <xdr:rowOff>1646</xdr:rowOff>
    </xdr:to>
    <xdr:cxnSp macro="">
      <xdr:nvCxnSpPr>
        <xdr:cNvPr id="562" name="直線コネクタ 561">
          <a:extLst>
            <a:ext uri="{FF2B5EF4-FFF2-40B4-BE49-F238E27FC236}">
              <a16:creationId xmlns:a16="http://schemas.microsoft.com/office/drawing/2014/main" id="{AD1BD627-FD5F-4569-A5FD-4A520916B395}"/>
            </a:ext>
          </a:extLst>
        </xdr:cNvPr>
        <xdr:cNvCxnSpPr/>
      </xdr:nvCxnSpPr>
      <xdr:spPr>
        <a:xfrm flipV="1">
          <a:off x="19545300" y="7030387"/>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30385257-D3FC-418A-A418-FF88F8A46F3A}"/>
            </a:ext>
          </a:extLst>
        </xdr:cNvPr>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167278</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4B0CB282-7552-4BC4-BF3F-C4620B8EEF46}"/>
            </a:ext>
          </a:extLst>
        </xdr:cNvPr>
        <xdr:cNvSpPr txBox="1"/>
      </xdr:nvSpPr>
      <xdr:spPr>
        <a:xfrm>
          <a:off x="20167111" y="65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495C7EA7-C267-46A3-943A-BEFD897F95E9}"/>
            </a:ext>
          </a:extLst>
        </xdr:cNvPr>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854B7325-6900-4923-8A39-5C4F8868F1FC}"/>
            </a:ext>
          </a:extLst>
        </xdr:cNvPr>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41911</xdr:rowOff>
    </xdr:from>
    <xdr:ext cx="534377" cy="259045"/>
    <xdr:sp macro="" textlink="">
      <xdr:nvSpPr>
        <xdr:cNvPr id="567" name="n_1mainValue【一般廃棄物処理施設】&#10;一人当たり有形固定資産（償却資産）額">
          <a:extLst>
            <a:ext uri="{FF2B5EF4-FFF2-40B4-BE49-F238E27FC236}">
              <a16:creationId xmlns:a16="http://schemas.microsoft.com/office/drawing/2014/main" id="{51991576-980A-4427-AF44-12EEC8B4D1A7}"/>
            </a:ext>
          </a:extLst>
        </xdr:cNvPr>
        <xdr:cNvSpPr txBox="1"/>
      </xdr:nvSpPr>
      <xdr:spPr>
        <a:xfrm>
          <a:off x="21043411" y="70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42864</xdr:rowOff>
    </xdr:from>
    <xdr:ext cx="534377" cy="259045"/>
    <xdr:sp macro="" textlink="">
      <xdr:nvSpPr>
        <xdr:cNvPr id="568" name="n_2mainValue【一般廃棄物処理施設】&#10;一人当たり有形固定資産（償却資産）額">
          <a:extLst>
            <a:ext uri="{FF2B5EF4-FFF2-40B4-BE49-F238E27FC236}">
              <a16:creationId xmlns:a16="http://schemas.microsoft.com/office/drawing/2014/main" id="{29B623D2-CEBB-4876-BC4B-751D6BB20B2F}"/>
            </a:ext>
          </a:extLst>
        </xdr:cNvPr>
        <xdr:cNvSpPr txBox="1"/>
      </xdr:nvSpPr>
      <xdr:spPr>
        <a:xfrm>
          <a:off x="20167111" y="707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43573</xdr:rowOff>
    </xdr:from>
    <xdr:ext cx="534377" cy="259045"/>
    <xdr:sp macro="" textlink="">
      <xdr:nvSpPr>
        <xdr:cNvPr id="569" name="n_3mainValue【一般廃棄物処理施設】&#10;一人当たり有形固定資産（償却資産）額">
          <a:extLst>
            <a:ext uri="{FF2B5EF4-FFF2-40B4-BE49-F238E27FC236}">
              <a16:creationId xmlns:a16="http://schemas.microsoft.com/office/drawing/2014/main" id="{DC700578-67A9-4BA5-B34D-11CDE3038BD2}"/>
            </a:ext>
          </a:extLst>
        </xdr:cNvPr>
        <xdr:cNvSpPr txBox="1"/>
      </xdr:nvSpPr>
      <xdr:spPr>
        <a:xfrm>
          <a:off x="19278111" y="70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id="{D05CF4C3-C6B6-43A4-B71C-F5C31EE04D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id="{19B5F1AB-5C51-496B-83AC-F67098BA81A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id="{D747D799-F4C4-432F-88F2-3580E7AD75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id="{D5EC90FC-D472-40AE-AF3F-8A22857C0A9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id="{5F48D5D0-6BF6-4E4A-BC26-0AE8C88EEF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id="{F3AE856A-2AB6-4034-838F-AEB9A574ED4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id="{913E7B5C-E4BF-4675-94FF-57E04F21A5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id="{78D4FDEB-112F-4BB1-B140-0993BE12EC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a:extLst>
            <a:ext uri="{FF2B5EF4-FFF2-40B4-BE49-F238E27FC236}">
              <a16:creationId xmlns:a16="http://schemas.microsoft.com/office/drawing/2014/main" id="{B3067CC8-6AF7-4084-8B1B-ADFE08E1FC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a:extLst>
            <a:ext uri="{FF2B5EF4-FFF2-40B4-BE49-F238E27FC236}">
              <a16:creationId xmlns:a16="http://schemas.microsoft.com/office/drawing/2014/main" id="{9879BEC8-C9D2-420D-872A-FA28D6DB52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8EF5D942-85F5-402F-A6F8-A0C477BC60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1" name="直線コネクタ 580">
          <a:extLst>
            <a:ext uri="{FF2B5EF4-FFF2-40B4-BE49-F238E27FC236}">
              <a16:creationId xmlns:a16="http://schemas.microsoft.com/office/drawing/2014/main" id="{CC3576D0-8300-40BC-930B-D2D40BD380F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2" name="テキスト ボックス 581">
          <a:extLst>
            <a:ext uri="{FF2B5EF4-FFF2-40B4-BE49-F238E27FC236}">
              <a16:creationId xmlns:a16="http://schemas.microsoft.com/office/drawing/2014/main" id="{1295FCB2-2E75-4BC8-B9AF-A3EB5BC7008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3" name="直線コネクタ 582">
          <a:extLst>
            <a:ext uri="{FF2B5EF4-FFF2-40B4-BE49-F238E27FC236}">
              <a16:creationId xmlns:a16="http://schemas.microsoft.com/office/drawing/2014/main" id="{367FDDF0-9F2E-453A-A80E-DEE42F3D8E5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4" name="テキスト ボックス 583">
          <a:extLst>
            <a:ext uri="{FF2B5EF4-FFF2-40B4-BE49-F238E27FC236}">
              <a16:creationId xmlns:a16="http://schemas.microsoft.com/office/drawing/2014/main" id="{844A2DFA-522D-4CAB-9CB0-C34A9A2583E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5" name="直線コネクタ 584">
          <a:extLst>
            <a:ext uri="{FF2B5EF4-FFF2-40B4-BE49-F238E27FC236}">
              <a16:creationId xmlns:a16="http://schemas.microsoft.com/office/drawing/2014/main" id="{E84962DC-3A75-45E5-A6BC-1B7F0DBA460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6" name="テキスト ボックス 585">
          <a:extLst>
            <a:ext uri="{FF2B5EF4-FFF2-40B4-BE49-F238E27FC236}">
              <a16:creationId xmlns:a16="http://schemas.microsoft.com/office/drawing/2014/main" id="{4AD7A5F5-985C-4F87-AD66-2ABB3253B8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7" name="直線コネクタ 586">
          <a:extLst>
            <a:ext uri="{FF2B5EF4-FFF2-40B4-BE49-F238E27FC236}">
              <a16:creationId xmlns:a16="http://schemas.microsoft.com/office/drawing/2014/main" id="{B5DF5EDA-7AC1-4AFF-8F0C-092EC61643B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8" name="テキスト ボックス 587">
          <a:extLst>
            <a:ext uri="{FF2B5EF4-FFF2-40B4-BE49-F238E27FC236}">
              <a16:creationId xmlns:a16="http://schemas.microsoft.com/office/drawing/2014/main" id="{79E5D413-9009-421E-872A-D828DDC7AC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9" name="直線コネクタ 588">
          <a:extLst>
            <a:ext uri="{FF2B5EF4-FFF2-40B4-BE49-F238E27FC236}">
              <a16:creationId xmlns:a16="http://schemas.microsoft.com/office/drawing/2014/main" id="{4DAE937E-4AFA-4165-8C38-7ADCF911FB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0" name="テキスト ボックス 589">
          <a:extLst>
            <a:ext uri="{FF2B5EF4-FFF2-40B4-BE49-F238E27FC236}">
              <a16:creationId xmlns:a16="http://schemas.microsoft.com/office/drawing/2014/main" id="{15E06D7E-0382-4DE7-8333-367AB7DA2F1F}"/>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9F5B1D9D-3156-4E3C-95E8-320E68255D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F9973F62-3B41-4A31-8CBF-F9B5E59CB1A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93" name="直線コネクタ 592">
          <a:extLst>
            <a:ext uri="{FF2B5EF4-FFF2-40B4-BE49-F238E27FC236}">
              <a16:creationId xmlns:a16="http://schemas.microsoft.com/office/drawing/2014/main" id="{2499E310-9B97-4FCA-AF87-9570FB760FC1}"/>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94" name="【保健センター・保健所】&#10;有形固定資産減価償却率最小値テキスト">
          <a:extLst>
            <a:ext uri="{FF2B5EF4-FFF2-40B4-BE49-F238E27FC236}">
              <a16:creationId xmlns:a16="http://schemas.microsoft.com/office/drawing/2014/main" id="{9B8780B6-91B0-4E5F-855B-04EA4DD53C92}"/>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95" name="直線コネクタ 594">
          <a:extLst>
            <a:ext uri="{FF2B5EF4-FFF2-40B4-BE49-F238E27FC236}">
              <a16:creationId xmlns:a16="http://schemas.microsoft.com/office/drawing/2014/main" id="{A54B9837-B869-438F-8D2A-2FA600C73048}"/>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1F26E30D-EA6A-4A1B-8931-23D3DDDE67F5}"/>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7" name="直線コネクタ 596">
          <a:extLst>
            <a:ext uri="{FF2B5EF4-FFF2-40B4-BE49-F238E27FC236}">
              <a16:creationId xmlns:a16="http://schemas.microsoft.com/office/drawing/2014/main" id="{65D4E471-90B8-49FA-95E6-9B0E11665D4A}"/>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33DDEBB-AB56-449B-A7BB-D077CA1C4A02}"/>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99" name="フローチャート: 判断 598">
          <a:extLst>
            <a:ext uri="{FF2B5EF4-FFF2-40B4-BE49-F238E27FC236}">
              <a16:creationId xmlns:a16="http://schemas.microsoft.com/office/drawing/2014/main" id="{A4CB8B1C-44B4-4781-AE24-11D0A3AF75C8}"/>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00" name="フローチャート: 判断 599">
          <a:extLst>
            <a:ext uri="{FF2B5EF4-FFF2-40B4-BE49-F238E27FC236}">
              <a16:creationId xmlns:a16="http://schemas.microsoft.com/office/drawing/2014/main" id="{81FACC40-A066-47C3-B60C-AA22FA349458}"/>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601" name="フローチャート: 判断 600">
          <a:extLst>
            <a:ext uri="{FF2B5EF4-FFF2-40B4-BE49-F238E27FC236}">
              <a16:creationId xmlns:a16="http://schemas.microsoft.com/office/drawing/2014/main" id="{136B2F5D-9FC5-420F-A0E3-9282C4B90617}"/>
            </a:ext>
          </a:extLst>
        </xdr:cNvPr>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02" name="フローチャート: 判断 601">
          <a:extLst>
            <a:ext uri="{FF2B5EF4-FFF2-40B4-BE49-F238E27FC236}">
              <a16:creationId xmlns:a16="http://schemas.microsoft.com/office/drawing/2014/main" id="{C6F3FF1C-361C-4CEF-8442-58DC59B6764D}"/>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03" name="フローチャート: 判断 602">
          <a:extLst>
            <a:ext uri="{FF2B5EF4-FFF2-40B4-BE49-F238E27FC236}">
              <a16:creationId xmlns:a16="http://schemas.microsoft.com/office/drawing/2014/main" id="{F3970379-FE12-4B0D-A8C4-1A154C086448}"/>
            </a:ext>
          </a:extLst>
        </xdr:cNvPr>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78A526A-05C1-4149-A28A-5AB130205A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3B6A304-69A9-4FEC-BF3F-D08341244D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E3B5F9A-F012-4265-A1A8-C16B410EB5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2B04A6-C209-44E5-B265-D427EE13FD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B6E05014-7BD6-4E4B-A85D-70AB9B1838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609" name="楕円 608">
          <a:extLst>
            <a:ext uri="{FF2B5EF4-FFF2-40B4-BE49-F238E27FC236}">
              <a16:creationId xmlns:a16="http://schemas.microsoft.com/office/drawing/2014/main" id="{7B7B385A-978A-4CF1-AFE0-0A09B49865B2}"/>
            </a:ext>
          </a:extLst>
        </xdr:cNvPr>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49547</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DCD56120-F03B-40C1-AC2D-8B97E4C352B2}"/>
            </a:ext>
          </a:extLst>
        </xdr:cNvPr>
        <xdr:cNvSpPr txBox="1"/>
      </xdr:nvSpPr>
      <xdr:spPr>
        <a:xfrm>
          <a:off x="16357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611" name="楕円 610">
          <a:extLst>
            <a:ext uri="{FF2B5EF4-FFF2-40B4-BE49-F238E27FC236}">
              <a16:creationId xmlns:a16="http://schemas.microsoft.com/office/drawing/2014/main" id="{87A716DF-2F88-46C0-94C9-A8D349CA3632}"/>
            </a:ext>
          </a:extLst>
        </xdr:cNvPr>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104775</xdr:rowOff>
    </xdr:from>
    <xdr:to>
      <xdr:col>85</xdr:col>
      <xdr:colOff>127000</xdr:colOff>
      <xdr:row>60</xdr:row>
      <xdr:rowOff>121920</xdr:rowOff>
    </xdr:to>
    <xdr:cxnSp macro="">
      <xdr:nvCxnSpPr>
        <xdr:cNvPr id="612" name="直線コネクタ 611">
          <a:extLst>
            <a:ext uri="{FF2B5EF4-FFF2-40B4-BE49-F238E27FC236}">
              <a16:creationId xmlns:a16="http://schemas.microsoft.com/office/drawing/2014/main" id="{A653962F-EA99-48CA-B932-17BAABD6AB29}"/>
            </a:ext>
          </a:extLst>
        </xdr:cNvPr>
        <xdr:cNvCxnSpPr/>
      </xdr:nvCxnSpPr>
      <xdr:spPr>
        <a:xfrm>
          <a:off x="15481300" y="103917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613" name="楕円 612">
          <a:extLst>
            <a:ext uri="{FF2B5EF4-FFF2-40B4-BE49-F238E27FC236}">
              <a16:creationId xmlns:a16="http://schemas.microsoft.com/office/drawing/2014/main" id="{8F9C7B87-892E-437D-9D21-1C17D641B000}"/>
            </a:ext>
          </a:extLst>
        </xdr:cNvPr>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104775</xdr:rowOff>
    </xdr:to>
    <xdr:cxnSp macro="">
      <xdr:nvCxnSpPr>
        <xdr:cNvPr id="614" name="直線コネクタ 613">
          <a:extLst>
            <a:ext uri="{FF2B5EF4-FFF2-40B4-BE49-F238E27FC236}">
              <a16:creationId xmlns:a16="http://schemas.microsoft.com/office/drawing/2014/main" id="{BD24CF84-4026-4C95-964F-DDE7985FCEBD}"/>
            </a:ext>
          </a:extLst>
        </xdr:cNvPr>
        <xdr:cNvCxnSpPr/>
      </xdr:nvCxnSpPr>
      <xdr:spPr>
        <a:xfrm>
          <a:off x="14592300" y="1035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15" name="楕円 614">
          <a:extLst>
            <a:ext uri="{FF2B5EF4-FFF2-40B4-BE49-F238E27FC236}">
              <a16:creationId xmlns:a16="http://schemas.microsoft.com/office/drawing/2014/main" id="{76FF7AAF-86F2-4F9F-8036-B0FE9370C7E8}"/>
            </a:ext>
          </a:extLst>
        </xdr:cNvPr>
        <xdr:cNvSpPr/>
      </xdr:nvSpPr>
      <xdr:spPr>
        <a:xfrm>
          <a:off x="13652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26670</xdr:rowOff>
    </xdr:from>
    <xdr:to>
      <xdr:col>76</xdr:col>
      <xdr:colOff>114300</xdr:colOff>
      <xdr:row>60</xdr:row>
      <xdr:rowOff>66675</xdr:rowOff>
    </xdr:to>
    <xdr:cxnSp macro="">
      <xdr:nvCxnSpPr>
        <xdr:cNvPr id="616" name="直線コネクタ 615">
          <a:extLst>
            <a:ext uri="{FF2B5EF4-FFF2-40B4-BE49-F238E27FC236}">
              <a16:creationId xmlns:a16="http://schemas.microsoft.com/office/drawing/2014/main" id="{85DE8F1F-D226-403B-B1C1-F3AA8E41006E}"/>
            </a:ext>
          </a:extLst>
        </xdr:cNvPr>
        <xdr:cNvCxnSpPr/>
      </xdr:nvCxnSpPr>
      <xdr:spPr>
        <a:xfrm>
          <a:off x="13703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9A1B6198-7560-4072-AEC7-70AE79DE76B2}"/>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FE5E7C37-F6FA-42EA-8790-0A34B9E0676C}"/>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B8D5A000-CF96-45B8-AA15-D7BCBCCDC5E7}"/>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AB7249A2-E3EE-456D-BFD4-20ED80C68170}"/>
            </a:ext>
          </a:extLst>
        </xdr:cNvPr>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D49B9D2-9BB3-4C33-B363-A6AA4D9CF27A}"/>
            </a:ext>
          </a:extLst>
        </xdr:cNvPr>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134002</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F21B7632-0FA6-4886-855B-68824F415486}"/>
            </a:ext>
          </a:extLst>
        </xdr:cNvPr>
        <xdr:cNvSpPr txBox="1"/>
      </xdr:nvSpPr>
      <xdr:spPr>
        <a:xfrm>
          <a:off x="14389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C24ACAEB-73B8-4F3A-992F-2D8ED04F8985}"/>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6C5B677F-DCFD-4366-B6C8-49419EBDFD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23F2F72A-CDE6-4CF4-990F-105792A9899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4ABB02A7-632B-476A-84B2-689084FCD22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1B24165A-D311-4B6D-9E81-378B288AD0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7FDF6537-7E44-4AC0-9349-79EA4C941A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FC9F97C1-F65A-4C8B-AE38-85DCB080A31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65159F16-57A2-4205-969A-75BF8895BB5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295D9E2F-54F7-4717-8EBD-C3FA51AD4E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4F663F6A-AE8D-45E9-8898-66E8B6352E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F526FB98-B7DE-4CCF-9710-28348D8EEFA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3AA8BD1F-B0D2-49A1-8C68-067D6E942CD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633E9C23-B090-47CB-A8FA-CBE814DC821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759C4BC1-9B22-44E0-836A-7D9E7C467A8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600DC904-7010-4727-8C23-CECAFE03282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9641D232-3783-4C29-8CDA-A456A696FA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2A30CBD5-1654-47F2-9A0C-28E4C0D2711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3DF38F16-208E-4BA0-851B-08E4933BF70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79369D05-3851-44DE-8C0C-FFC33915E8A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696E342B-4005-4EB8-A68A-A2873D9210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2295CFC6-0B57-42AC-B917-D2F84D7E8F2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A97FAADB-7881-40BE-A3CF-3A6EC07154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6F1E08CB-20EA-46E0-A0F6-A54CA69DECBC}"/>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122E70D4-9805-4660-987C-2D6ADF4AA1E8}"/>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30F78320-4580-4CA2-ACC3-0F1581CC481C}"/>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3DBE797E-9D4F-4752-BDCB-71F5429781FD}"/>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49" name="直線コネクタ 648">
          <a:extLst>
            <a:ext uri="{FF2B5EF4-FFF2-40B4-BE49-F238E27FC236}">
              <a16:creationId xmlns:a16="http://schemas.microsoft.com/office/drawing/2014/main" id="{13BEEF61-A698-4F3B-832A-B21A1D15D26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B6C1AAC9-FE1E-4CF4-A159-99F66E0F5AB1}"/>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51" name="フローチャート: 判断 650">
          <a:extLst>
            <a:ext uri="{FF2B5EF4-FFF2-40B4-BE49-F238E27FC236}">
              <a16:creationId xmlns:a16="http://schemas.microsoft.com/office/drawing/2014/main" id="{1ECD6F31-956E-4EA2-8902-9DE5DB2E04F2}"/>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52" name="フローチャート: 判断 651">
          <a:extLst>
            <a:ext uri="{FF2B5EF4-FFF2-40B4-BE49-F238E27FC236}">
              <a16:creationId xmlns:a16="http://schemas.microsoft.com/office/drawing/2014/main" id="{A4DD45CC-8E26-4A01-9F78-046E9199C10B}"/>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53" name="フローチャート: 判断 652">
          <a:extLst>
            <a:ext uri="{FF2B5EF4-FFF2-40B4-BE49-F238E27FC236}">
              <a16:creationId xmlns:a16="http://schemas.microsoft.com/office/drawing/2014/main" id="{2E69C007-D092-4123-A889-A811621DCD73}"/>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54" name="フローチャート: 判断 653">
          <a:extLst>
            <a:ext uri="{FF2B5EF4-FFF2-40B4-BE49-F238E27FC236}">
              <a16:creationId xmlns:a16="http://schemas.microsoft.com/office/drawing/2014/main" id="{6E3E42F6-9ED0-4F98-89B7-8BA3839DE24A}"/>
            </a:ext>
          </a:extLst>
        </xdr:cNvPr>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55" name="フローチャート: 判断 654">
          <a:extLst>
            <a:ext uri="{FF2B5EF4-FFF2-40B4-BE49-F238E27FC236}">
              <a16:creationId xmlns:a16="http://schemas.microsoft.com/office/drawing/2014/main" id="{B7224E73-DBB6-44E6-9554-442DCB3FEDA0}"/>
            </a:ext>
          </a:extLst>
        </xdr:cNvPr>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B207D81F-489D-46B7-953F-530BF903FB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515BC639-2980-4305-9CDD-21DA0160EE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B4C3C36E-4460-47F4-9A6D-ABB557B4A69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AC438AD4-BCA3-43E1-89C7-3B3F59B939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9722876D-EC32-4D2A-BE9C-B405B6427C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61" name="楕円 660">
          <a:extLst>
            <a:ext uri="{FF2B5EF4-FFF2-40B4-BE49-F238E27FC236}">
              <a16:creationId xmlns:a16="http://schemas.microsoft.com/office/drawing/2014/main" id="{FA5BBA09-BCA1-48E6-AA25-CED163DCA1BE}"/>
            </a:ext>
          </a:extLst>
        </xdr:cNvPr>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D3A7B5A3-9FFC-415B-80B1-9C0A404BA3D8}"/>
            </a:ext>
          </a:extLst>
        </xdr:cNvPr>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63" name="楕円 662">
          <a:extLst>
            <a:ext uri="{FF2B5EF4-FFF2-40B4-BE49-F238E27FC236}">
              <a16:creationId xmlns:a16="http://schemas.microsoft.com/office/drawing/2014/main" id="{33E935AF-BDB0-479B-A084-9E70F6C524FD}"/>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64" name="直線コネクタ 663">
          <a:extLst>
            <a:ext uri="{FF2B5EF4-FFF2-40B4-BE49-F238E27FC236}">
              <a16:creationId xmlns:a16="http://schemas.microsoft.com/office/drawing/2014/main" id="{682A056B-6CF3-493D-9249-2EC9CB57AA06}"/>
            </a:ext>
          </a:extLst>
        </xdr:cNvPr>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65" name="楕円 664">
          <a:extLst>
            <a:ext uri="{FF2B5EF4-FFF2-40B4-BE49-F238E27FC236}">
              <a16:creationId xmlns:a16="http://schemas.microsoft.com/office/drawing/2014/main" id="{8AF118A7-6922-44C5-9BCB-B4C789B103D1}"/>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66" name="直線コネクタ 665">
          <a:extLst>
            <a:ext uri="{FF2B5EF4-FFF2-40B4-BE49-F238E27FC236}">
              <a16:creationId xmlns:a16="http://schemas.microsoft.com/office/drawing/2014/main" id="{FA9CE623-1CD0-431E-8F20-B4557CDBDBBD}"/>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67" name="楕円 666">
          <a:extLst>
            <a:ext uri="{FF2B5EF4-FFF2-40B4-BE49-F238E27FC236}">
              <a16:creationId xmlns:a16="http://schemas.microsoft.com/office/drawing/2014/main" id="{B9DF020E-0DFC-4DEB-946C-4D2F0BE54408}"/>
            </a:ext>
          </a:extLst>
        </xdr:cNvPr>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68" name="直線コネクタ 667">
          <a:extLst>
            <a:ext uri="{FF2B5EF4-FFF2-40B4-BE49-F238E27FC236}">
              <a16:creationId xmlns:a16="http://schemas.microsoft.com/office/drawing/2014/main" id="{E330B423-FD3C-484B-B9AF-1E9CDA8CD143}"/>
            </a:ext>
          </a:extLst>
        </xdr:cNvPr>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69" name="n_1aveValue【保健センター・保健所】&#10;一人当たり面積">
          <a:extLst>
            <a:ext uri="{FF2B5EF4-FFF2-40B4-BE49-F238E27FC236}">
              <a16:creationId xmlns:a16="http://schemas.microsoft.com/office/drawing/2014/main" id="{BD03FB5A-FEBE-49D8-A26C-CE647D61E07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670" name="n_2aveValue【保健センター・保健所】&#10;一人当たり面積">
          <a:extLst>
            <a:ext uri="{FF2B5EF4-FFF2-40B4-BE49-F238E27FC236}">
              <a16:creationId xmlns:a16="http://schemas.microsoft.com/office/drawing/2014/main" id="{D148A108-A02A-4C70-9069-642CC983FB7C}"/>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671" name="n_3aveValue【保健センター・保健所】&#10;一人当たり面積">
          <a:extLst>
            <a:ext uri="{FF2B5EF4-FFF2-40B4-BE49-F238E27FC236}">
              <a16:creationId xmlns:a16="http://schemas.microsoft.com/office/drawing/2014/main" id="{F86D12A4-E535-4F0B-ACF5-6A7EDD9722A8}"/>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672" name="n_4aveValue【保健センター・保健所】&#10;一人当たり面積">
          <a:extLst>
            <a:ext uri="{FF2B5EF4-FFF2-40B4-BE49-F238E27FC236}">
              <a16:creationId xmlns:a16="http://schemas.microsoft.com/office/drawing/2014/main" id="{843CE88C-8AE2-4A6E-8D01-D17AFAFFCE05}"/>
            </a:ext>
          </a:extLst>
        </xdr:cNvPr>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673" name="n_1mainValue【保健センター・保健所】&#10;一人当たり面積">
          <a:extLst>
            <a:ext uri="{FF2B5EF4-FFF2-40B4-BE49-F238E27FC236}">
              <a16:creationId xmlns:a16="http://schemas.microsoft.com/office/drawing/2014/main" id="{282A07A3-7014-4C17-A68C-172CBB3AB463}"/>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74" name="n_2mainValue【保健センター・保健所】&#10;一人当たり面積">
          <a:extLst>
            <a:ext uri="{FF2B5EF4-FFF2-40B4-BE49-F238E27FC236}">
              <a16:creationId xmlns:a16="http://schemas.microsoft.com/office/drawing/2014/main" id="{442B031F-942A-4543-9856-274E55DF9BFC}"/>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10177</xdr:rowOff>
    </xdr:from>
    <xdr:ext cx="469744" cy="259045"/>
    <xdr:sp macro="" textlink="">
      <xdr:nvSpPr>
        <xdr:cNvPr id="675" name="n_3mainValue【保健センター・保健所】&#10;一人当たり面積">
          <a:extLst>
            <a:ext uri="{FF2B5EF4-FFF2-40B4-BE49-F238E27FC236}">
              <a16:creationId xmlns:a16="http://schemas.microsoft.com/office/drawing/2014/main" id="{A4C1A3D8-0632-4C72-AD12-A0B670DF143A}"/>
            </a:ext>
          </a:extLst>
        </xdr:cNvPr>
        <xdr:cNvSpPr txBox="1"/>
      </xdr:nvSpPr>
      <xdr:spPr>
        <a:xfrm>
          <a:off x="19310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44E0D04F-E772-47C8-BBED-58490901D9C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C01D1D8B-FC81-4067-972E-62B7C7547F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5C58CD5E-7516-4480-9612-4A08755C0E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96B4909B-C9B2-47FD-B36D-1C6A7A3A24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9FC7262D-B536-454B-AAB7-8FA2CD88BD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7FAAF059-104A-45EA-BD34-494E668944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0637F7A9-8AC8-4A1F-83B5-81EA6D9046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EA1FACB1-37FA-4ED7-B3D4-BAC99DE88F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789B4F67-DE58-4688-8304-3C8DB02B2B1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909241F9-D181-4B8B-BCE9-AB1B798F42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17ABE5B2-7890-48F5-A660-ABAFD0DD5AF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7" name="直線コネクタ 686">
          <a:extLst>
            <a:ext uri="{FF2B5EF4-FFF2-40B4-BE49-F238E27FC236}">
              <a16:creationId xmlns:a16="http://schemas.microsoft.com/office/drawing/2014/main" id="{F522C645-1848-4036-B8C7-F7657AB8745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EA678AC8-B6BA-425B-A420-FF86F0B2535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9" name="直線コネクタ 688">
          <a:extLst>
            <a:ext uri="{FF2B5EF4-FFF2-40B4-BE49-F238E27FC236}">
              <a16:creationId xmlns:a16="http://schemas.microsoft.com/office/drawing/2014/main" id="{AA6BAAF1-31A8-45E1-93D8-6B32920EDF1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0" name="テキスト ボックス 689">
          <a:extLst>
            <a:ext uri="{FF2B5EF4-FFF2-40B4-BE49-F238E27FC236}">
              <a16:creationId xmlns:a16="http://schemas.microsoft.com/office/drawing/2014/main" id="{BBFDDD5C-B44D-46F0-9050-616DB39C9EA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1" name="直線コネクタ 690">
          <a:extLst>
            <a:ext uri="{FF2B5EF4-FFF2-40B4-BE49-F238E27FC236}">
              <a16:creationId xmlns:a16="http://schemas.microsoft.com/office/drawing/2014/main" id="{60DE6717-3B07-4F1E-BCFF-30BEBD2543E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2" name="テキスト ボックス 691">
          <a:extLst>
            <a:ext uri="{FF2B5EF4-FFF2-40B4-BE49-F238E27FC236}">
              <a16:creationId xmlns:a16="http://schemas.microsoft.com/office/drawing/2014/main" id="{43AB9EC9-E544-4BDF-BA96-D1C9E791FD9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3" name="直線コネクタ 692">
          <a:extLst>
            <a:ext uri="{FF2B5EF4-FFF2-40B4-BE49-F238E27FC236}">
              <a16:creationId xmlns:a16="http://schemas.microsoft.com/office/drawing/2014/main" id="{D5127FBA-46B0-496F-91C8-1D1C44FAE52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4" name="テキスト ボックス 693">
          <a:extLst>
            <a:ext uri="{FF2B5EF4-FFF2-40B4-BE49-F238E27FC236}">
              <a16:creationId xmlns:a16="http://schemas.microsoft.com/office/drawing/2014/main" id="{83AF2B7E-6CAE-4BDF-B672-02835164A1F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5" name="直線コネクタ 694">
          <a:extLst>
            <a:ext uri="{FF2B5EF4-FFF2-40B4-BE49-F238E27FC236}">
              <a16:creationId xmlns:a16="http://schemas.microsoft.com/office/drawing/2014/main" id="{9A5B9B41-FFBB-496C-8051-06470DBFF22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6" name="テキスト ボックス 695">
          <a:extLst>
            <a:ext uri="{FF2B5EF4-FFF2-40B4-BE49-F238E27FC236}">
              <a16:creationId xmlns:a16="http://schemas.microsoft.com/office/drawing/2014/main" id="{43016FF1-488E-495D-8A1F-EF56366847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2CC92A4B-777C-4101-A11C-D3B7BA8B7BD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98" name="テキスト ボックス 697">
          <a:extLst>
            <a:ext uri="{FF2B5EF4-FFF2-40B4-BE49-F238E27FC236}">
              <a16:creationId xmlns:a16="http://schemas.microsoft.com/office/drawing/2014/main" id="{9F20CD9A-401C-47D1-AB08-D0D8A10A11F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9" name="【消防施設】&#10;有形固定資産減価償却率グラフ枠">
          <a:extLst>
            <a:ext uri="{FF2B5EF4-FFF2-40B4-BE49-F238E27FC236}">
              <a16:creationId xmlns:a16="http://schemas.microsoft.com/office/drawing/2014/main" id="{D6F1196D-DD5C-4CCF-B7AD-6CCC4DCA2A0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00" name="直線コネクタ 699">
          <a:extLst>
            <a:ext uri="{FF2B5EF4-FFF2-40B4-BE49-F238E27FC236}">
              <a16:creationId xmlns:a16="http://schemas.microsoft.com/office/drawing/2014/main" id="{651689E1-9E71-4A0C-B153-18BAA356DCDB}"/>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01" name="【消防施設】&#10;有形固定資産減価償却率最小値テキスト">
          <a:extLst>
            <a:ext uri="{FF2B5EF4-FFF2-40B4-BE49-F238E27FC236}">
              <a16:creationId xmlns:a16="http://schemas.microsoft.com/office/drawing/2014/main" id="{5895AB26-2B4B-4E8D-9CDB-396E66A5649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02" name="直線コネクタ 701">
          <a:extLst>
            <a:ext uri="{FF2B5EF4-FFF2-40B4-BE49-F238E27FC236}">
              <a16:creationId xmlns:a16="http://schemas.microsoft.com/office/drawing/2014/main" id="{09837087-6A1F-46E7-9873-93F6C5187577}"/>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03" name="【消防施設】&#10;有形固定資産減価償却率最大値テキスト">
          <a:extLst>
            <a:ext uri="{FF2B5EF4-FFF2-40B4-BE49-F238E27FC236}">
              <a16:creationId xmlns:a16="http://schemas.microsoft.com/office/drawing/2014/main" id="{CDB066EB-203B-42C9-A341-EC5F8D75568E}"/>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04" name="直線コネクタ 703">
          <a:extLst>
            <a:ext uri="{FF2B5EF4-FFF2-40B4-BE49-F238E27FC236}">
              <a16:creationId xmlns:a16="http://schemas.microsoft.com/office/drawing/2014/main" id="{5D24B5A0-A65D-4FB2-BDC0-248F8056954C}"/>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05" name="【消防施設】&#10;有形固定資産減価償却率平均値テキスト">
          <a:extLst>
            <a:ext uri="{FF2B5EF4-FFF2-40B4-BE49-F238E27FC236}">
              <a16:creationId xmlns:a16="http://schemas.microsoft.com/office/drawing/2014/main" id="{FE03069E-5C8E-4965-A360-5C6095924E23}"/>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06" name="フローチャート: 判断 705">
          <a:extLst>
            <a:ext uri="{FF2B5EF4-FFF2-40B4-BE49-F238E27FC236}">
              <a16:creationId xmlns:a16="http://schemas.microsoft.com/office/drawing/2014/main" id="{99840BF2-7ADA-42B4-B759-CD450D0BFC4E}"/>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07" name="フローチャート: 判断 706">
          <a:extLst>
            <a:ext uri="{FF2B5EF4-FFF2-40B4-BE49-F238E27FC236}">
              <a16:creationId xmlns:a16="http://schemas.microsoft.com/office/drawing/2014/main" id="{875C8907-46A8-4EC6-9C73-E0D6BDF95F52}"/>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156845</xdr:rowOff>
    </xdr:from>
    <xdr:to>
      <xdr:col>76</xdr:col>
      <xdr:colOff>165100</xdr:colOff>
      <xdr:row>82</xdr:row>
      <xdr:rowOff>86995</xdr:rowOff>
    </xdr:to>
    <xdr:sp macro="" textlink="">
      <xdr:nvSpPr>
        <xdr:cNvPr id="708" name="フローチャート: 判断 707">
          <a:extLst>
            <a:ext uri="{FF2B5EF4-FFF2-40B4-BE49-F238E27FC236}">
              <a16:creationId xmlns:a16="http://schemas.microsoft.com/office/drawing/2014/main" id="{6939F637-9E62-49F4-A859-D3C51009B58D}"/>
            </a:ext>
          </a:extLst>
        </xdr:cNvPr>
        <xdr:cNvSpPr/>
      </xdr:nvSpPr>
      <xdr:spPr>
        <a:xfrm>
          <a:off x="14541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09" name="フローチャート: 判断 708">
          <a:extLst>
            <a:ext uri="{FF2B5EF4-FFF2-40B4-BE49-F238E27FC236}">
              <a16:creationId xmlns:a16="http://schemas.microsoft.com/office/drawing/2014/main" id="{2229B69D-6978-49B1-815E-D1A70DF9AD1E}"/>
            </a:ext>
          </a:extLst>
        </xdr:cNvPr>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10" name="フローチャート: 判断 709">
          <a:extLst>
            <a:ext uri="{FF2B5EF4-FFF2-40B4-BE49-F238E27FC236}">
              <a16:creationId xmlns:a16="http://schemas.microsoft.com/office/drawing/2014/main" id="{8EC60FCC-F451-425F-88EF-4268DFBF5736}"/>
            </a:ext>
          </a:extLst>
        </xdr:cNvPr>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4CB1EDE3-449A-45CB-BCF2-2F5CCD3EB9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21354603-7363-47BB-BD77-C61FC5853D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0F1E3A9-73AE-42AC-A63E-0687B1C227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B81CDA2-B555-4ACE-909D-725366EC91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D44891F-21E3-4EB1-AF44-F17CC67901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16" name="楕円 715">
          <a:extLst>
            <a:ext uri="{FF2B5EF4-FFF2-40B4-BE49-F238E27FC236}">
              <a16:creationId xmlns:a16="http://schemas.microsoft.com/office/drawing/2014/main" id="{A1331F48-ED27-4958-BE63-788420AADFEF}"/>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17" name="【消防施設】&#10;有形固定資産減価償却率該当値テキスト">
          <a:extLst>
            <a:ext uri="{FF2B5EF4-FFF2-40B4-BE49-F238E27FC236}">
              <a16:creationId xmlns:a16="http://schemas.microsoft.com/office/drawing/2014/main" id="{DB7BE66D-9C7A-4E2E-A87B-AD51543B7E7B}"/>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2539</xdr:rowOff>
    </xdr:from>
    <xdr:to>
      <xdr:col>81</xdr:col>
      <xdr:colOff>101600</xdr:colOff>
      <xdr:row>81</xdr:row>
      <xdr:rowOff>104139</xdr:rowOff>
    </xdr:to>
    <xdr:sp macro="" textlink="">
      <xdr:nvSpPr>
        <xdr:cNvPr id="718" name="楕円 717">
          <a:extLst>
            <a:ext uri="{FF2B5EF4-FFF2-40B4-BE49-F238E27FC236}">
              <a16:creationId xmlns:a16="http://schemas.microsoft.com/office/drawing/2014/main" id="{B92A6F8A-AC99-486E-95E5-1FED3C44A1A0}"/>
            </a:ext>
          </a:extLst>
        </xdr:cNvPr>
        <xdr:cNvSpPr/>
      </xdr:nvSpPr>
      <xdr:spPr>
        <a:xfrm>
          <a:off x="15430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53339</xdr:rowOff>
    </xdr:to>
    <xdr:cxnSp macro="">
      <xdr:nvCxnSpPr>
        <xdr:cNvPr id="719" name="直線コネクタ 718">
          <a:extLst>
            <a:ext uri="{FF2B5EF4-FFF2-40B4-BE49-F238E27FC236}">
              <a16:creationId xmlns:a16="http://schemas.microsoft.com/office/drawing/2014/main" id="{6581DF94-4988-476A-8EB5-3A31B07A3BD1}"/>
            </a:ext>
          </a:extLst>
        </xdr:cNvPr>
        <xdr:cNvCxnSpPr/>
      </xdr:nvCxnSpPr>
      <xdr:spPr>
        <a:xfrm flipV="1">
          <a:off x="15481300" y="139350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103505</xdr:rowOff>
    </xdr:from>
    <xdr:to>
      <xdr:col>76</xdr:col>
      <xdr:colOff>165100</xdr:colOff>
      <xdr:row>82</xdr:row>
      <xdr:rowOff>33655</xdr:rowOff>
    </xdr:to>
    <xdr:sp macro="" textlink="">
      <xdr:nvSpPr>
        <xdr:cNvPr id="720" name="楕円 719">
          <a:extLst>
            <a:ext uri="{FF2B5EF4-FFF2-40B4-BE49-F238E27FC236}">
              <a16:creationId xmlns:a16="http://schemas.microsoft.com/office/drawing/2014/main" id="{632DCD47-CDD8-4644-8EBF-76AD75955716}"/>
            </a:ext>
          </a:extLst>
        </xdr:cNvPr>
        <xdr:cNvSpPr/>
      </xdr:nvSpPr>
      <xdr:spPr>
        <a:xfrm>
          <a:off x="14541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53339</xdr:rowOff>
    </xdr:from>
    <xdr:to>
      <xdr:col>81</xdr:col>
      <xdr:colOff>50800</xdr:colOff>
      <xdr:row>81</xdr:row>
      <xdr:rowOff>154305</xdr:rowOff>
    </xdr:to>
    <xdr:cxnSp macro="">
      <xdr:nvCxnSpPr>
        <xdr:cNvPr id="721" name="直線コネクタ 720">
          <a:extLst>
            <a:ext uri="{FF2B5EF4-FFF2-40B4-BE49-F238E27FC236}">
              <a16:creationId xmlns:a16="http://schemas.microsoft.com/office/drawing/2014/main" id="{4EE6921A-E6CA-4C04-BD44-466D045FDDA4}"/>
            </a:ext>
          </a:extLst>
        </xdr:cNvPr>
        <xdr:cNvCxnSpPr/>
      </xdr:nvCxnSpPr>
      <xdr:spPr>
        <a:xfrm flipV="1">
          <a:off x="14592300" y="1394078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722" name="楕円 721">
          <a:extLst>
            <a:ext uri="{FF2B5EF4-FFF2-40B4-BE49-F238E27FC236}">
              <a16:creationId xmlns:a16="http://schemas.microsoft.com/office/drawing/2014/main" id="{391BD7C6-F7FD-43EB-8D4F-6911C5F5D4A0}"/>
            </a:ext>
          </a:extLst>
        </xdr:cNvPr>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81</xdr:row>
      <xdr:rowOff>154305</xdr:rowOff>
    </xdr:to>
    <xdr:cxnSp macro="">
      <xdr:nvCxnSpPr>
        <xdr:cNvPr id="723" name="直線コネクタ 722">
          <a:extLst>
            <a:ext uri="{FF2B5EF4-FFF2-40B4-BE49-F238E27FC236}">
              <a16:creationId xmlns:a16="http://schemas.microsoft.com/office/drawing/2014/main" id="{2C159FFA-6637-4C39-BE12-E3C3FCF2471C}"/>
            </a:ext>
          </a:extLst>
        </xdr:cNvPr>
        <xdr:cNvCxnSpPr/>
      </xdr:nvCxnSpPr>
      <xdr:spPr>
        <a:xfrm>
          <a:off x="13703300" y="14013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24" name="n_1aveValue【消防施設】&#10;有形固定資産減価償却率">
          <a:extLst>
            <a:ext uri="{FF2B5EF4-FFF2-40B4-BE49-F238E27FC236}">
              <a16:creationId xmlns:a16="http://schemas.microsoft.com/office/drawing/2014/main" id="{136CF8E5-FF0E-4459-9FD7-0C2B4AA01A7E}"/>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78122</xdr:rowOff>
    </xdr:from>
    <xdr:ext cx="405111" cy="259045"/>
    <xdr:sp macro="" textlink="">
      <xdr:nvSpPr>
        <xdr:cNvPr id="725" name="n_2aveValue【消防施設】&#10;有形固定資産減価償却率">
          <a:extLst>
            <a:ext uri="{FF2B5EF4-FFF2-40B4-BE49-F238E27FC236}">
              <a16:creationId xmlns:a16="http://schemas.microsoft.com/office/drawing/2014/main" id="{B7DC63B4-7497-456E-B19B-9B0B9F69BBC9}"/>
            </a:ext>
          </a:extLst>
        </xdr:cNvPr>
        <xdr:cNvSpPr txBox="1"/>
      </xdr:nvSpPr>
      <xdr:spPr>
        <a:xfrm>
          <a:off x="14389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26" name="n_3aveValue【消防施設】&#10;有形固定資産減価償却率">
          <a:extLst>
            <a:ext uri="{FF2B5EF4-FFF2-40B4-BE49-F238E27FC236}">
              <a16:creationId xmlns:a16="http://schemas.microsoft.com/office/drawing/2014/main" id="{E8F43CA8-95C0-43B0-8F62-2DB41F1EDAF5}"/>
            </a:ext>
          </a:extLst>
        </xdr:cNvPr>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53991</xdr:rowOff>
    </xdr:from>
    <xdr:ext cx="405111" cy="259045"/>
    <xdr:sp macro="" textlink="">
      <xdr:nvSpPr>
        <xdr:cNvPr id="727" name="n_4aveValue【消防施設】&#10;有形固定資産減価償却率">
          <a:extLst>
            <a:ext uri="{FF2B5EF4-FFF2-40B4-BE49-F238E27FC236}">
              <a16:creationId xmlns:a16="http://schemas.microsoft.com/office/drawing/2014/main" id="{65E9D9BD-3FB0-490F-A170-085BFE9A1497}"/>
            </a:ext>
          </a:extLst>
        </xdr:cNvPr>
        <xdr:cNvSpPr txBox="1"/>
      </xdr:nvSpPr>
      <xdr:spPr>
        <a:xfrm>
          <a:off x="12611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120666</xdr:rowOff>
    </xdr:from>
    <xdr:ext cx="405111" cy="259045"/>
    <xdr:sp macro="" textlink="">
      <xdr:nvSpPr>
        <xdr:cNvPr id="728" name="n_1mainValue【消防施設】&#10;有形固定資産減価償却率">
          <a:extLst>
            <a:ext uri="{FF2B5EF4-FFF2-40B4-BE49-F238E27FC236}">
              <a16:creationId xmlns:a16="http://schemas.microsoft.com/office/drawing/2014/main" id="{0B574BEE-ECFF-4B79-850B-165C3F63F472}"/>
            </a:ext>
          </a:extLst>
        </xdr:cNvPr>
        <xdr:cNvSpPr txBox="1"/>
      </xdr:nvSpPr>
      <xdr:spPr>
        <a:xfrm>
          <a:off x="15266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50182</xdr:rowOff>
    </xdr:from>
    <xdr:ext cx="405111" cy="259045"/>
    <xdr:sp macro="" textlink="">
      <xdr:nvSpPr>
        <xdr:cNvPr id="729" name="n_2mainValue【消防施設】&#10;有形固定資産減価償却率">
          <a:extLst>
            <a:ext uri="{FF2B5EF4-FFF2-40B4-BE49-F238E27FC236}">
              <a16:creationId xmlns:a16="http://schemas.microsoft.com/office/drawing/2014/main" id="{B0C77A35-40C0-412C-9759-AAF1FAADCB88}"/>
            </a:ext>
          </a:extLst>
        </xdr:cNvPr>
        <xdr:cNvSpPr txBox="1"/>
      </xdr:nvSpPr>
      <xdr:spPr>
        <a:xfrm>
          <a:off x="14389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730" name="n_3mainValue【消防施設】&#10;有形固定資産減価償却率">
          <a:extLst>
            <a:ext uri="{FF2B5EF4-FFF2-40B4-BE49-F238E27FC236}">
              <a16:creationId xmlns:a16="http://schemas.microsoft.com/office/drawing/2014/main" id="{B76FCC21-CFDA-451C-9C1C-AE3B805FA119}"/>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D9F352E5-57A8-4C9E-AA47-1356DEC931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F89355E3-E40A-4E39-A640-248353042A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6636CF28-4DF4-4373-B38F-D95DDA9F63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2346442F-0733-4289-A279-BBC6F0190DE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47DB4E90-0E16-4CB8-B332-460ED00D85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242FFEC8-0F63-433D-A6ED-073D61DFE9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E2DA0133-ED66-4EDB-98C5-35A3BB09A3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F350C40F-DF85-41DF-AD2F-C67F246625F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9" name="テキスト ボックス 738">
          <a:extLst>
            <a:ext uri="{FF2B5EF4-FFF2-40B4-BE49-F238E27FC236}">
              <a16:creationId xmlns:a16="http://schemas.microsoft.com/office/drawing/2014/main" id="{C4A6D9B6-B5BA-4EFD-A936-8366209F57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0" name="直線コネクタ 739">
          <a:extLst>
            <a:ext uri="{FF2B5EF4-FFF2-40B4-BE49-F238E27FC236}">
              <a16:creationId xmlns:a16="http://schemas.microsoft.com/office/drawing/2014/main" id="{C8E61550-A5FA-495B-A986-DAF3C5865B8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1" name="直線コネクタ 740">
          <a:extLst>
            <a:ext uri="{FF2B5EF4-FFF2-40B4-BE49-F238E27FC236}">
              <a16:creationId xmlns:a16="http://schemas.microsoft.com/office/drawing/2014/main" id="{167DEC07-15ED-474A-A9FE-8C0C6B48C82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2" name="テキスト ボックス 741">
          <a:extLst>
            <a:ext uri="{FF2B5EF4-FFF2-40B4-BE49-F238E27FC236}">
              <a16:creationId xmlns:a16="http://schemas.microsoft.com/office/drawing/2014/main" id="{4028A956-F7D0-486E-9A91-57D3C8A8EFA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3" name="直線コネクタ 742">
          <a:extLst>
            <a:ext uri="{FF2B5EF4-FFF2-40B4-BE49-F238E27FC236}">
              <a16:creationId xmlns:a16="http://schemas.microsoft.com/office/drawing/2014/main" id="{6DCA5570-28BE-490A-841A-041A3EC27C8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4" name="テキスト ボックス 743">
          <a:extLst>
            <a:ext uri="{FF2B5EF4-FFF2-40B4-BE49-F238E27FC236}">
              <a16:creationId xmlns:a16="http://schemas.microsoft.com/office/drawing/2014/main" id="{6DBA64C2-BCEA-462D-BE0D-291C4B71BAB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5" name="直線コネクタ 744">
          <a:extLst>
            <a:ext uri="{FF2B5EF4-FFF2-40B4-BE49-F238E27FC236}">
              <a16:creationId xmlns:a16="http://schemas.microsoft.com/office/drawing/2014/main" id="{78A0A235-D8B4-4480-8AD5-3646F99835D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6" name="テキスト ボックス 745">
          <a:extLst>
            <a:ext uri="{FF2B5EF4-FFF2-40B4-BE49-F238E27FC236}">
              <a16:creationId xmlns:a16="http://schemas.microsoft.com/office/drawing/2014/main" id="{944AC024-33A9-4CFD-B6AD-347C0F3CC3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7" name="直線コネクタ 746">
          <a:extLst>
            <a:ext uri="{FF2B5EF4-FFF2-40B4-BE49-F238E27FC236}">
              <a16:creationId xmlns:a16="http://schemas.microsoft.com/office/drawing/2014/main" id="{75ED5F0B-9386-41C7-AB17-9F362424A74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8" name="テキスト ボックス 747">
          <a:extLst>
            <a:ext uri="{FF2B5EF4-FFF2-40B4-BE49-F238E27FC236}">
              <a16:creationId xmlns:a16="http://schemas.microsoft.com/office/drawing/2014/main" id="{26DE358A-D1DB-49F3-83C2-CAAF7B5F227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9" name="直線コネクタ 748">
          <a:extLst>
            <a:ext uri="{FF2B5EF4-FFF2-40B4-BE49-F238E27FC236}">
              <a16:creationId xmlns:a16="http://schemas.microsoft.com/office/drawing/2014/main" id="{31AE230A-C4BF-4F09-9DDD-6BB9C77DCB2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0" name="テキスト ボックス 749">
          <a:extLst>
            <a:ext uri="{FF2B5EF4-FFF2-40B4-BE49-F238E27FC236}">
              <a16:creationId xmlns:a16="http://schemas.microsoft.com/office/drawing/2014/main" id="{2FE764B1-D554-45B7-8CEA-2A800D692F4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F1694628-9556-4C92-8685-753E27C61F1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309AE2F1-DA59-41E6-93E9-A27D0128447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367D74DF-4A19-406B-824C-C678B2BFC1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54" name="直線コネクタ 753">
          <a:extLst>
            <a:ext uri="{FF2B5EF4-FFF2-40B4-BE49-F238E27FC236}">
              <a16:creationId xmlns:a16="http://schemas.microsoft.com/office/drawing/2014/main" id="{A2B03AF4-7308-4145-BDF9-23CE69C7A542}"/>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5" name="【消防施設】&#10;一人当たり面積最小値テキスト">
          <a:extLst>
            <a:ext uri="{FF2B5EF4-FFF2-40B4-BE49-F238E27FC236}">
              <a16:creationId xmlns:a16="http://schemas.microsoft.com/office/drawing/2014/main" id="{A531DBBE-E3E3-4202-AA77-277028F93CC2}"/>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56" name="直線コネクタ 755">
          <a:extLst>
            <a:ext uri="{FF2B5EF4-FFF2-40B4-BE49-F238E27FC236}">
              <a16:creationId xmlns:a16="http://schemas.microsoft.com/office/drawing/2014/main" id="{FAF4148A-F693-4534-A4C2-675BAA2233F1}"/>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57" name="【消防施設】&#10;一人当たり面積最大値テキスト">
          <a:extLst>
            <a:ext uri="{FF2B5EF4-FFF2-40B4-BE49-F238E27FC236}">
              <a16:creationId xmlns:a16="http://schemas.microsoft.com/office/drawing/2014/main" id="{70723630-150F-4C71-96A8-E9ABCBE45C32}"/>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58" name="直線コネクタ 757">
          <a:extLst>
            <a:ext uri="{FF2B5EF4-FFF2-40B4-BE49-F238E27FC236}">
              <a16:creationId xmlns:a16="http://schemas.microsoft.com/office/drawing/2014/main" id="{738C844A-59CE-41E7-AEC9-1D9689B57C52}"/>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59" name="【消防施設】&#10;一人当たり面積平均値テキスト">
          <a:extLst>
            <a:ext uri="{FF2B5EF4-FFF2-40B4-BE49-F238E27FC236}">
              <a16:creationId xmlns:a16="http://schemas.microsoft.com/office/drawing/2014/main" id="{C2D273F8-5B50-47B2-9503-A9FAB6BD41FB}"/>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60" name="フローチャート: 判断 759">
          <a:extLst>
            <a:ext uri="{FF2B5EF4-FFF2-40B4-BE49-F238E27FC236}">
              <a16:creationId xmlns:a16="http://schemas.microsoft.com/office/drawing/2014/main" id="{5B0928AC-7586-4022-9D62-B90D62FCE27F}"/>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61" name="フローチャート: 判断 760">
          <a:extLst>
            <a:ext uri="{FF2B5EF4-FFF2-40B4-BE49-F238E27FC236}">
              <a16:creationId xmlns:a16="http://schemas.microsoft.com/office/drawing/2014/main" id="{508400FA-BE0F-4248-A96A-D7EABE92BAB9}"/>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62" name="フローチャート: 判断 761">
          <a:extLst>
            <a:ext uri="{FF2B5EF4-FFF2-40B4-BE49-F238E27FC236}">
              <a16:creationId xmlns:a16="http://schemas.microsoft.com/office/drawing/2014/main" id="{1B2A2812-B86F-4FC6-B10A-F8282DA75477}"/>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763" name="フローチャート: 判断 762">
          <a:extLst>
            <a:ext uri="{FF2B5EF4-FFF2-40B4-BE49-F238E27FC236}">
              <a16:creationId xmlns:a16="http://schemas.microsoft.com/office/drawing/2014/main" id="{DEF6DB69-A840-4B54-8E76-63E8BA2FA25A}"/>
            </a:ext>
          </a:extLst>
        </xdr:cNvPr>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64" name="フローチャート: 判断 763">
          <a:extLst>
            <a:ext uri="{FF2B5EF4-FFF2-40B4-BE49-F238E27FC236}">
              <a16:creationId xmlns:a16="http://schemas.microsoft.com/office/drawing/2014/main" id="{AB5399DE-FB06-415A-AD79-F4184503A80A}"/>
            </a:ext>
          </a:extLst>
        </xdr:cNvPr>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83793FF-B45A-4A20-B0FB-8E796B92556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6DAAD575-DAB4-4BD4-87CD-519A9961148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5C0A056-5131-4403-87D7-A49AC42212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D8B5B11-06BE-4EF5-81D3-7BF201E60CD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5561E95B-6625-4FB7-8316-6CD5C1E5D3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770" name="楕円 769">
          <a:extLst>
            <a:ext uri="{FF2B5EF4-FFF2-40B4-BE49-F238E27FC236}">
              <a16:creationId xmlns:a16="http://schemas.microsoft.com/office/drawing/2014/main" id="{E98640F4-8301-4E1C-A27C-EF0014812EC6}"/>
            </a:ext>
          </a:extLst>
        </xdr:cNvPr>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771" name="【消防施設】&#10;一人当たり面積該当値テキスト">
          <a:extLst>
            <a:ext uri="{FF2B5EF4-FFF2-40B4-BE49-F238E27FC236}">
              <a16:creationId xmlns:a16="http://schemas.microsoft.com/office/drawing/2014/main" id="{735A204E-9D3A-4C24-B204-4CFB7380CDE3}"/>
            </a:ext>
          </a:extLst>
        </xdr:cNvPr>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772" name="楕円 771">
          <a:extLst>
            <a:ext uri="{FF2B5EF4-FFF2-40B4-BE49-F238E27FC236}">
              <a16:creationId xmlns:a16="http://schemas.microsoft.com/office/drawing/2014/main" id="{65A7B68E-35EC-4840-9A23-728A7D7BB103}"/>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57150</xdr:rowOff>
    </xdr:to>
    <xdr:cxnSp macro="">
      <xdr:nvCxnSpPr>
        <xdr:cNvPr id="773" name="直線コネクタ 772">
          <a:extLst>
            <a:ext uri="{FF2B5EF4-FFF2-40B4-BE49-F238E27FC236}">
              <a16:creationId xmlns:a16="http://schemas.microsoft.com/office/drawing/2014/main" id="{79003506-469B-402C-9E78-07A12F9D200D}"/>
            </a:ext>
          </a:extLst>
        </xdr:cNvPr>
        <xdr:cNvCxnSpPr/>
      </xdr:nvCxnSpPr>
      <xdr:spPr>
        <a:xfrm flipV="1">
          <a:off x="21323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774" name="楕円 773">
          <a:extLst>
            <a:ext uri="{FF2B5EF4-FFF2-40B4-BE49-F238E27FC236}">
              <a16:creationId xmlns:a16="http://schemas.microsoft.com/office/drawing/2014/main" id="{8C907847-9758-4DF4-9D8C-EC0019E89ECE}"/>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775" name="直線コネクタ 774">
          <a:extLst>
            <a:ext uri="{FF2B5EF4-FFF2-40B4-BE49-F238E27FC236}">
              <a16:creationId xmlns:a16="http://schemas.microsoft.com/office/drawing/2014/main" id="{DFD59825-85A3-4E38-8CEB-7C90ABD5DBA2}"/>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76" name="楕円 775">
          <a:extLst>
            <a:ext uri="{FF2B5EF4-FFF2-40B4-BE49-F238E27FC236}">
              <a16:creationId xmlns:a16="http://schemas.microsoft.com/office/drawing/2014/main" id="{050076E3-F839-46CE-A1CF-D94150AFD098}"/>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777" name="直線コネクタ 776">
          <a:extLst>
            <a:ext uri="{FF2B5EF4-FFF2-40B4-BE49-F238E27FC236}">
              <a16:creationId xmlns:a16="http://schemas.microsoft.com/office/drawing/2014/main" id="{8E6520CA-3AF6-4ACB-B7B3-2CD1804AFBF2}"/>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78" name="n_1aveValue【消防施設】&#10;一人当たり面積">
          <a:extLst>
            <a:ext uri="{FF2B5EF4-FFF2-40B4-BE49-F238E27FC236}">
              <a16:creationId xmlns:a16="http://schemas.microsoft.com/office/drawing/2014/main" id="{298FCD9A-0A56-4FF6-B7CB-538CEB9004B4}"/>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79" name="n_2aveValue【消防施設】&#10;一人当たり面積">
          <a:extLst>
            <a:ext uri="{FF2B5EF4-FFF2-40B4-BE49-F238E27FC236}">
              <a16:creationId xmlns:a16="http://schemas.microsoft.com/office/drawing/2014/main" id="{5F782C50-93FE-4052-B6DB-32BC81B01713}"/>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80" name="n_3aveValue【消防施設】&#10;一人当たり面積">
          <a:extLst>
            <a:ext uri="{FF2B5EF4-FFF2-40B4-BE49-F238E27FC236}">
              <a16:creationId xmlns:a16="http://schemas.microsoft.com/office/drawing/2014/main" id="{7AF79B53-FB3A-415B-900C-2644A7DA9A0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781" name="n_4aveValue【消防施設】&#10;一人当たり面積">
          <a:extLst>
            <a:ext uri="{FF2B5EF4-FFF2-40B4-BE49-F238E27FC236}">
              <a16:creationId xmlns:a16="http://schemas.microsoft.com/office/drawing/2014/main" id="{9AC8B2BC-1830-479F-ACAA-EFFE8BB73FB1}"/>
            </a:ext>
          </a:extLst>
        </xdr:cNvPr>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82" name="n_1mainValue【消防施設】&#10;一人当たり面積">
          <a:extLst>
            <a:ext uri="{FF2B5EF4-FFF2-40B4-BE49-F238E27FC236}">
              <a16:creationId xmlns:a16="http://schemas.microsoft.com/office/drawing/2014/main" id="{DC630337-DCD1-4E7C-A257-C59BE3264087}"/>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83" name="n_2mainValue【消防施設】&#10;一人当たり面積">
          <a:extLst>
            <a:ext uri="{FF2B5EF4-FFF2-40B4-BE49-F238E27FC236}">
              <a16:creationId xmlns:a16="http://schemas.microsoft.com/office/drawing/2014/main" id="{C0188734-31DE-4A1A-8F4D-2F6DC7E7FBD7}"/>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84" name="n_3mainValue【消防施設】&#10;一人当たり面積">
          <a:extLst>
            <a:ext uri="{FF2B5EF4-FFF2-40B4-BE49-F238E27FC236}">
              <a16:creationId xmlns:a16="http://schemas.microsoft.com/office/drawing/2014/main" id="{7AF17DD6-5A74-44C5-9620-A057715519E4}"/>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59AF274E-521A-4916-B322-2137DC25D93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8CC246F4-0C26-4274-B61B-366505B34B6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E769EAE3-D06F-4F9C-9177-CC1A45803E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23BA889A-8BA1-42CB-8525-EFB0505E3B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79198F1E-723C-403C-ABE6-74BEC4A4B4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43B7209D-9B2C-491D-AB1D-E01EE7C716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414D4487-2599-4AE6-BC09-E65BE91821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9E526459-DA2B-4F1B-99DA-734456CEF1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EBDEB82B-B5B2-40E0-89D8-BF56680F1F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B0DD95AE-10D4-4164-99F7-02885F0A4D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D586E910-7B66-4CFE-A9B7-2D48D42A17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6" name="直線コネクタ 795">
          <a:extLst>
            <a:ext uri="{FF2B5EF4-FFF2-40B4-BE49-F238E27FC236}">
              <a16:creationId xmlns:a16="http://schemas.microsoft.com/office/drawing/2014/main" id="{36F6038D-3D21-43C8-B754-12335605940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97" name="テキスト ボックス 796">
          <a:extLst>
            <a:ext uri="{FF2B5EF4-FFF2-40B4-BE49-F238E27FC236}">
              <a16:creationId xmlns:a16="http://schemas.microsoft.com/office/drawing/2014/main" id="{F332CC68-2D21-4A38-8B4F-9234897822F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8" name="直線コネクタ 797">
          <a:extLst>
            <a:ext uri="{FF2B5EF4-FFF2-40B4-BE49-F238E27FC236}">
              <a16:creationId xmlns:a16="http://schemas.microsoft.com/office/drawing/2014/main" id="{88D60AAF-510C-4A78-A16E-60B099722AD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9" name="テキスト ボックス 798">
          <a:extLst>
            <a:ext uri="{FF2B5EF4-FFF2-40B4-BE49-F238E27FC236}">
              <a16:creationId xmlns:a16="http://schemas.microsoft.com/office/drawing/2014/main" id="{10E10B9D-9FBC-4A2B-AA4A-05575DDF3F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0" name="直線コネクタ 799">
          <a:extLst>
            <a:ext uri="{FF2B5EF4-FFF2-40B4-BE49-F238E27FC236}">
              <a16:creationId xmlns:a16="http://schemas.microsoft.com/office/drawing/2014/main" id="{F22D2D25-F07B-4181-A3E3-870749DD20F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1" name="テキスト ボックス 800">
          <a:extLst>
            <a:ext uri="{FF2B5EF4-FFF2-40B4-BE49-F238E27FC236}">
              <a16:creationId xmlns:a16="http://schemas.microsoft.com/office/drawing/2014/main" id="{8CD5F91B-D41A-45C7-AF42-AEF68CF634E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2" name="直線コネクタ 801">
          <a:extLst>
            <a:ext uri="{FF2B5EF4-FFF2-40B4-BE49-F238E27FC236}">
              <a16:creationId xmlns:a16="http://schemas.microsoft.com/office/drawing/2014/main" id="{315EE795-B58C-443B-BE62-F1937F46A33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3" name="テキスト ボックス 802">
          <a:extLst>
            <a:ext uri="{FF2B5EF4-FFF2-40B4-BE49-F238E27FC236}">
              <a16:creationId xmlns:a16="http://schemas.microsoft.com/office/drawing/2014/main" id="{0C85DA8F-056F-4BF1-839C-6AE775FF066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4" name="直線コネクタ 803">
          <a:extLst>
            <a:ext uri="{FF2B5EF4-FFF2-40B4-BE49-F238E27FC236}">
              <a16:creationId xmlns:a16="http://schemas.microsoft.com/office/drawing/2014/main" id="{3BFF720F-0AB3-4A14-88B9-BC2B9ACACE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05" name="テキスト ボックス 804">
          <a:extLst>
            <a:ext uri="{FF2B5EF4-FFF2-40B4-BE49-F238E27FC236}">
              <a16:creationId xmlns:a16="http://schemas.microsoft.com/office/drawing/2014/main" id="{568DDA5F-3524-4A4B-BC3E-6F34E877E92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6" name="直線コネクタ 805">
          <a:extLst>
            <a:ext uri="{FF2B5EF4-FFF2-40B4-BE49-F238E27FC236}">
              <a16:creationId xmlns:a16="http://schemas.microsoft.com/office/drawing/2014/main" id="{8DEF4B66-55B1-4B24-9F15-F3B2F922950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a:extLst>
            <a:ext uri="{FF2B5EF4-FFF2-40B4-BE49-F238E27FC236}">
              <a16:creationId xmlns:a16="http://schemas.microsoft.com/office/drawing/2014/main" id="{80046996-45FD-4E8A-9552-B02A7D95EE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08" name="直線コネクタ 807">
          <a:extLst>
            <a:ext uri="{FF2B5EF4-FFF2-40B4-BE49-F238E27FC236}">
              <a16:creationId xmlns:a16="http://schemas.microsoft.com/office/drawing/2014/main" id="{77A03EEE-4226-4D31-A28D-848FBDAED857}"/>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09" name="【庁舎】&#10;有形固定資産減価償却率最小値テキスト">
          <a:extLst>
            <a:ext uri="{FF2B5EF4-FFF2-40B4-BE49-F238E27FC236}">
              <a16:creationId xmlns:a16="http://schemas.microsoft.com/office/drawing/2014/main" id="{A159B7E6-22F6-44D9-9E63-F53A884ED694}"/>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10" name="直線コネクタ 809">
          <a:extLst>
            <a:ext uri="{FF2B5EF4-FFF2-40B4-BE49-F238E27FC236}">
              <a16:creationId xmlns:a16="http://schemas.microsoft.com/office/drawing/2014/main" id="{77C2BE95-250F-4357-B4B0-CC6E12E3FE11}"/>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11" name="【庁舎】&#10;有形固定資産減価償却率最大値テキスト">
          <a:extLst>
            <a:ext uri="{FF2B5EF4-FFF2-40B4-BE49-F238E27FC236}">
              <a16:creationId xmlns:a16="http://schemas.microsoft.com/office/drawing/2014/main" id="{BA44184C-567D-4302-96FF-444A244FC0E5}"/>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12" name="直線コネクタ 811">
          <a:extLst>
            <a:ext uri="{FF2B5EF4-FFF2-40B4-BE49-F238E27FC236}">
              <a16:creationId xmlns:a16="http://schemas.microsoft.com/office/drawing/2014/main" id="{CCE48AD8-842A-4B22-BA0B-7A2C8F4FB098}"/>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13" name="【庁舎】&#10;有形固定資産減価償却率平均値テキスト">
          <a:extLst>
            <a:ext uri="{FF2B5EF4-FFF2-40B4-BE49-F238E27FC236}">
              <a16:creationId xmlns:a16="http://schemas.microsoft.com/office/drawing/2014/main" id="{25423BC8-FF69-4465-AEAA-B9316ADE87C7}"/>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14" name="フローチャート: 判断 813">
          <a:extLst>
            <a:ext uri="{FF2B5EF4-FFF2-40B4-BE49-F238E27FC236}">
              <a16:creationId xmlns:a16="http://schemas.microsoft.com/office/drawing/2014/main" id="{BA08B311-D9A4-475E-957B-1044E1704918}"/>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15" name="フローチャート: 判断 814">
          <a:extLst>
            <a:ext uri="{FF2B5EF4-FFF2-40B4-BE49-F238E27FC236}">
              <a16:creationId xmlns:a16="http://schemas.microsoft.com/office/drawing/2014/main" id="{96C323BE-63C7-4F9E-AAF3-D6D3A16883C3}"/>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816" name="フローチャート: 判断 815">
          <a:extLst>
            <a:ext uri="{FF2B5EF4-FFF2-40B4-BE49-F238E27FC236}">
              <a16:creationId xmlns:a16="http://schemas.microsoft.com/office/drawing/2014/main" id="{6977E8B7-7325-4F1B-940B-523EB5785987}"/>
            </a:ext>
          </a:extLst>
        </xdr:cNvPr>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17" name="フローチャート: 判断 816">
          <a:extLst>
            <a:ext uri="{FF2B5EF4-FFF2-40B4-BE49-F238E27FC236}">
              <a16:creationId xmlns:a16="http://schemas.microsoft.com/office/drawing/2014/main" id="{65D483DE-AF88-4DC3-9B34-ADEB47328581}"/>
            </a:ext>
          </a:extLst>
        </xdr:cNvPr>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18" name="フローチャート: 判断 817">
          <a:extLst>
            <a:ext uri="{FF2B5EF4-FFF2-40B4-BE49-F238E27FC236}">
              <a16:creationId xmlns:a16="http://schemas.microsoft.com/office/drawing/2014/main" id="{DA3CFF87-FD6F-4541-86AA-5BCF52F7B28B}"/>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82198BE8-1B97-4A6F-8172-87ABAB9E52D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D358F54E-BFAC-45D0-BB63-9B42B893E3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676536CF-AAE8-4C95-90E2-C40E9197C2A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887DA4E0-E368-4B5D-B1B3-3BA4DCDD53F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990CACDB-55B3-4E4F-9F96-83C5372606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55880</xdr:rowOff>
    </xdr:from>
    <xdr:to>
      <xdr:col>85</xdr:col>
      <xdr:colOff>177800</xdr:colOff>
      <xdr:row>107</xdr:row>
      <xdr:rowOff>157480</xdr:rowOff>
    </xdr:to>
    <xdr:sp macro="" textlink="">
      <xdr:nvSpPr>
        <xdr:cNvPr id="824" name="楕円 823">
          <a:extLst>
            <a:ext uri="{FF2B5EF4-FFF2-40B4-BE49-F238E27FC236}">
              <a16:creationId xmlns:a16="http://schemas.microsoft.com/office/drawing/2014/main" id="{D41DB0D1-7900-49EA-BBA4-F46EAF25A2D0}"/>
            </a:ext>
          </a:extLst>
        </xdr:cNvPr>
        <xdr:cNvSpPr/>
      </xdr:nvSpPr>
      <xdr:spPr>
        <a:xfrm>
          <a:off x="16268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34307</xdr:rowOff>
    </xdr:from>
    <xdr:ext cx="405111" cy="259045"/>
    <xdr:sp macro="" textlink="">
      <xdr:nvSpPr>
        <xdr:cNvPr id="825" name="【庁舎】&#10;有形固定資産減価償却率該当値テキスト">
          <a:extLst>
            <a:ext uri="{FF2B5EF4-FFF2-40B4-BE49-F238E27FC236}">
              <a16:creationId xmlns:a16="http://schemas.microsoft.com/office/drawing/2014/main" id="{C04FEB32-F3AA-43D8-B712-FD5FE6CF4322}"/>
            </a:ext>
          </a:extLst>
        </xdr:cNvPr>
        <xdr:cNvSpPr txBox="1"/>
      </xdr:nvSpPr>
      <xdr:spPr>
        <a:xfrm>
          <a:off x="16357600"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42545</xdr:rowOff>
    </xdr:from>
    <xdr:to>
      <xdr:col>81</xdr:col>
      <xdr:colOff>101600</xdr:colOff>
      <xdr:row>107</xdr:row>
      <xdr:rowOff>144145</xdr:rowOff>
    </xdr:to>
    <xdr:sp macro="" textlink="">
      <xdr:nvSpPr>
        <xdr:cNvPr id="826" name="楕円 825">
          <a:extLst>
            <a:ext uri="{FF2B5EF4-FFF2-40B4-BE49-F238E27FC236}">
              <a16:creationId xmlns:a16="http://schemas.microsoft.com/office/drawing/2014/main" id="{E21EC437-0265-4A5D-ACB0-3242D14E7484}"/>
            </a:ext>
          </a:extLst>
        </xdr:cNvPr>
        <xdr:cNvSpPr/>
      </xdr:nvSpPr>
      <xdr:spPr>
        <a:xfrm>
          <a:off x="15430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93345</xdr:rowOff>
    </xdr:from>
    <xdr:to>
      <xdr:col>85</xdr:col>
      <xdr:colOff>127000</xdr:colOff>
      <xdr:row>107</xdr:row>
      <xdr:rowOff>106680</xdr:rowOff>
    </xdr:to>
    <xdr:cxnSp macro="">
      <xdr:nvCxnSpPr>
        <xdr:cNvPr id="827" name="直線コネクタ 826">
          <a:extLst>
            <a:ext uri="{FF2B5EF4-FFF2-40B4-BE49-F238E27FC236}">
              <a16:creationId xmlns:a16="http://schemas.microsoft.com/office/drawing/2014/main" id="{E575C3DC-675A-440A-8AAD-1136A5CE2363}"/>
            </a:ext>
          </a:extLst>
        </xdr:cNvPr>
        <xdr:cNvCxnSpPr/>
      </xdr:nvCxnSpPr>
      <xdr:spPr>
        <a:xfrm>
          <a:off x="15481300" y="184384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156845</xdr:rowOff>
    </xdr:from>
    <xdr:to>
      <xdr:col>76</xdr:col>
      <xdr:colOff>165100</xdr:colOff>
      <xdr:row>107</xdr:row>
      <xdr:rowOff>86995</xdr:rowOff>
    </xdr:to>
    <xdr:sp macro="" textlink="">
      <xdr:nvSpPr>
        <xdr:cNvPr id="828" name="楕円 827">
          <a:extLst>
            <a:ext uri="{FF2B5EF4-FFF2-40B4-BE49-F238E27FC236}">
              <a16:creationId xmlns:a16="http://schemas.microsoft.com/office/drawing/2014/main" id="{08B851F2-C6F9-4D3D-B9FD-BE8E1528DB22}"/>
            </a:ext>
          </a:extLst>
        </xdr:cNvPr>
        <xdr:cNvSpPr/>
      </xdr:nvSpPr>
      <xdr:spPr>
        <a:xfrm>
          <a:off x="14541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36195</xdr:rowOff>
    </xdr:from>
    <xdr:to>
      <xdr:col>81</xdr:col>
      <xdr:colOff>50800</xdr:colOff>
      <xdr:row>107</xdr:row>
      <xdr:rowOff>93345</xdr:rowOff>
    </xdr:to>
    <xdr:cxnSp macro="">
      <xdr:nvCxnSpPr>
        <xdr:cNvPr id="829" name="直線コネクタ 828">
          <a:extLst>
            <a:ext uri="{FF2B5EF4-FFF2-40B4-BE49-F238E27FC236}">
              <a16:creationId xmlns:a16="http://schemas.microsoft.com/office/drawing/2014/main" id="{D6C13D2B-71AC-4D21-8868-F1D949699895}"/>
            </a:ext>
          </a:extLst>
        </xdr:cNvPr>
        <xdr:cNvCxnSpPr/>
      </xdr:nvCxnSpPr>
      <xdr:spPr>
        <a:xfrm>
          <a:off x="14592300" y="183813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109220</xdr:rowOff>
    </xdr:from>
    <xdr:to>
      <xdr:col>72</xdr:col>
      <xdr:colOff>38100</xdr:colOff>
      <xdr:row>107</xdr:row>
      <xdr:rowOff>39370</xdr:rowOff>
    </xdr:to>
    <xdr:sp macro="" textlink="">
      <xdr:nvSpPr>
        <xdr:cNvPr id="830" name="楕円 829">
          <a:extLst>
            <a:ext uri="{FF2B5EF4-FFF2-40B4-BE49-F238E27FC236}">
              <a16:creationId xmlns:a16="http://schemas.microsoft.com/office/drawing/2014/main" id="{FC7C048D-75F3-4D1F-BAF7-B7531F556400}"/>
            </a:ext>
          </a:extLst>
        </xdr:cNvPr>
        <xdr:cNvSpPr/>
      </xdr:nvSpPr>
      <xdr:spPr>
        <a:xfrm>
          <a:off x="13652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160020</xdr:rowOff>
    </xdr:from>
    <xdr:to>
      <xdr:col>76</xdr:col>
      <xdr:colOff>114300</xdr:colOff>
      <xdr:row>107</xdr:row>
      <xdr:rowOff>36195</xdr:rowOff>
    </xdr:to>
    <xdr:cxnSp macro="">
      <xdr:nvCxnSpPr>
        <xdr:cNvPr id="831" name="直線コネクタ 830">
          <a:extLst>
            <a:ext uri="{FF2B5EF4-FFF2-40B4-BE49-F238E27FC236}">
              <a16:creationId xmlns:a16="http://schemas.microsoft.com/office/drawing/2014/main" id="{700AA9FA-76E3-43D1-B79A-55015DD42E35}"/>
            </a:ext>
          </a:extLst>
        </xdr:cNvPr>
        <xdr:cNvCxnSpPr/>
      </xdr:nvCxnSpPr>
      <xdr:spPr>
        <a:xfrm>
          <a:off x="13703300" y="183337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32" name="n_1aveValue【庁舎】&#10;有形固定資産減価償却率">
          <a:extLst>
            <a:ext uri="{FF2B5EF4-FFF2-40B4-BE49-F238E27FC236}">
              <a16:creationId xmlns:a16="http://schemas.microsoft.com/office/drawing/2014/main" id="{C2662107-8E3C-416E-8026-1FB9AD5AC89F}"/>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833" name="n_2aveValue【庁舎】&#10;有形固定資産減価償却率">
          <a:extLst>
            <a:ext uri="{FF2B5EF4-FFF2-40B4-BE49-F238E27FC236}">
              <a16:creationId xmlns:a16="http://schemas.microsoft.com/office/drawing/2014/main" id="{7675F6C9-563F-46BE-87A7-684B0BF7D170}"/>
            </a:ext>
          </a:extLst>
        </xdr:cNvPr>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19702</xdr:rowOff>
    </xdr:from>
    <xdr:ext cx="405111" cy="259045"/>
    <xdr:sp macro="" textlink="">
      <xdr:nvSpPr>
        <xdr:cNvPr id="834" name="n_3aveValue【庁舎】&#10;有形固定資産減価償却率">
          <a:extLst>
            <a:ext uri="{FF2B5EF4-FFF2-40B4-BE49-F238E27FC236}">
              <a16:creationId xmlns:a16="http://schemas.microsoft.com/office/drawing/2014/main" id="{C61E8A36-E0F0-4373-9175-7A9F4A903439}"/>
            </a:ext>
          </a:extLst>
        </xdr:cNvPr>
        <xdr:cNvSpPr txBox="1"/>
      </xdr:nvSpPr>
      <xdr:spPr>
        <a:xfrm>
          <a:off x="13500744" y="1785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35" name="n_4aveValue【庁舎】&#10;有形固定資産減価償却率">
          <a:extLst>
            <a:ext uri="{FF2B5EF4-FFF2-40B4-BE49-F238E27FC236}">
              <a16:creationId xmlns:a16="http://schemas.microsoft.com/office/drawing/2014/main" id="{74880B87-0DDA-464C-A80E-14309A186DCD}"/>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135272</xdr:rowOff>
    </xdr:from>
    <xdr:ext cx="405111" cy="259045"/>
    <xdr:sp macro="" textlink="">
      <xdr:nvSpPr>
        <xdr:cNvPr id="836" name="n_1mainValue【庁舎】&#10;有形固定資産減価償却率">
          <a:extLst>
            <a:ext uri="{FF2B5EF4-FFF2-40B4-BE49-F238E27FC236}">
              <a16:creationId xmlns:a16="http://schemas.microsoft.com/office/drawing/2014/main" id="{002D4F3C-FE35-42DD-A25A-D0AA229B4D78}"/>
            </a:ext>
          </a:extLst>
        </xdr:cNvPr>
        <xdr:cNvSpPr txBox="1"/>
      </xdr:nvSpPr>
      <xdr:spPr>
        <a:xfrm>
          <a:off x="152660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78122</xdr:rowOff>
    </xdr:from>
    <xdr:ext cx="405111" cy="259045"/>
    <xdr:sp macro="" textlink="">
      <xdr:nvSpPr>
        <xdr:cNvPr id="837" name="n_2mainValue【庁舎】&#10;有形固定資産減価償却率">
          <a:extLst>
            <a:ext uri="{FF2B5EF4-FFF2-40B4-BE49-F238E27FC236}">
              <a16:creationId xmlns:a16="http://schemas.microsoft.com/office/drawing/2014/main" id="{91564199-5EFF-4F3D-B99B-5B2779B811E3}"/>
            </a:ext>
          </a:extLst>
        </xdr:cNvPr>
        <xdr:cNvSpPr txBox="1"/>
      </xdr:nvSpPr>
      <xdr:spPr>
        <a:xfrm>
          <a:off x="143897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30497</xdr:rowOff>
    </xdr:from>
    <xdr:ext cx="405111" cy="259045"/>
    <xdr:sp macro="" textlink="">
      <xdr:nvSpPr>
        <xdr:cNvPr id="838" name="n_3mainValue【庁舎】&#10;有形固定資産減価償却率">
          <a:extLst>
            <a:ext uri="{FF2B5EF4-FFF2-40B4-BE49-F238E27FC236}">
              <a16:creationId xmlns:a16="http://schemas.microsoft.com/office/drawing/2014/main" id="{1DC2F04C-DF8A-4D75-AFA1-2D18DFE2ECC3}"/>
            </a:ext>
          </a:extLst>
        </xdr:cNvPr>
        <xdr:cNvSpPr txBox="1"/>
      </xdr:nvSpPr>
      <xdr:spPr>
        <a:xfrm>
          <a:off x="13500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a:extLst>
            <a:ext uri="{FF2B5EF4-FFF2-40B4-BE49-F238E27FC236}">
              <a16:creationId xmlns:a16="http://schemas.microsoft.com/office/drawing/2014/main" id="{21E28D7A-E870-4AFE-AB59-AC0BC41858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a:extLst>
            <a:ext uri="{FF2B5EF4-FFF2-40B4-BE49-F238E27FC236}">
              <a16:creationId xmlns:a16="http://schemas.microsoft.com/office/drawing/2014/main" id="{DB6AE93A-252E-4F4D-8F23-6BA16ED1B4B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a:extLst>
            <a:ext uri="{FF2B5EF4-FFF2-40B4-BE49-F238E27FC236}">
              <a16:creationId xmlns:a16="http://schemas.microsoft.com/office/drawing/2014/main" id="{9E4D0D7C-9388-49A6-BF08-6F1F222F19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a:extLst>
            <a:ext uri="{FF2B5EF4-FFF2-40B4-BE49-F238E27FC236}">
              <a16:creationId xmlns:a16="http://schemas.microsoft.com/office/drawing/2014/main" id="{FCE2A823-06A3-4DC3-94CD-CC34EBC378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a:extLst>
            <a:ext uri="{FF2B5EF4-FFF2-40B4-BE49-F238E27FC236}">
              <a16:creationId xmlns:a16="http://schemas.microsoft.com/office/drawing/2014/main" id="{D8E0D105-FC06-4263-8886-B8EC34DFF8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a:extLst>
            <a:ext uri="{FF2B5EF4-FFF2-40B4-BE49-F238E27FC236}">
              <a16:creationId xmlns:a16="http://schemas.microsoft.com/office/drawing/2014/main" id="{B916BC79-4823-45CB-A5B5-C9DEEAC7F9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a:extLst>
            <a:ext uri="{FF2B5EF4-FFF2-40B4-BE49-F238E27FC236}">
              <a16:creationId xmlns:a16="http://schemas.microsoft.com/office/drawing/2014/main" id="{2D0519BD-A480-4B50-80D8-5622B693AC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a:extLst>
            <a:ext uri="{FF2B5EF4-FFF2-40B4-BE49-F238E27FC236}">
              <a16:creationId xmlns:a16="http://schemas.microsoft.com/office/drawing/2014/main" id="{0BB0E35A-1AF0-407C-A9E9-8B1C28855A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a:extLst>
            <a:ext uri="{FF2B5EF4-FFF2-40B4-BE49-F238E27FC236}">
              <a16:creationId xmlns:a16="http://schemas.microsoft.com/office/drawing/2014/main" id="{09950F20-CC66-4F4A-A86B-7EF484D0D8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a:extLst>
            <a:ext uri="{FF2B5EF4-FFF2-40B4-BE49-F238E27FC236}">
              <a16:creationId xmlns:a16="http://schemas.microsoft.com/office/drawing/2014/main" id="{F408DAF1-672D-4E62-AC16-EEA8551BC3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9" name="直線コネクタ 848">
          <a:extLst>
            <a:ext uri="{FF2B5EF4-FFF2-40B4-BE49-F238E27FC236}">
              <a16:creationId xmlns:a16="http://schemas.microsoft.com/office/drawing/2014/main" id="{EB0D8817-E652-477A-8219-F110CBA606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0" name="テキスト ボックス 849">
          <a:extLst>
            <a:ext uri="{FF2B5EF4-FFF2-40B4-BE49-F238E27FC236}">
              <a16:creationId xmlns:a16="http://schemas.microsoft.com/office/drawing/2014/main" id="{0C086F0C-52D6-48FC-B658-D2F575BDC82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1" name="直線コネクタ 850">
          <a:extLst>
            <a:ext uri="{FF2B5EF4-FFF2-40B4-BE49-F238E27FC236}">
              <a16:creationId xmlns:a16="http://schemas.microsoft.com/office/drawing/2014/main" id="{3CC59F29-31BB-4ABF-B1D1-5AC208FA4E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2" name="テキスト ボックス 851">
          <a:extLst>
            <a:ext uri="{FF2B5EF4-FFF2-40B4-BE49-F238E27FC236}">
              <a16:creationId xmlns:a16="http://schemas.microsoft.com/office/drawing/2014/main" id="{E0F413C3-741C-43CE-97AF-7E8C1B94761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3" name="直線コネクタ 852">
          <a:extLst>
            <a:ext uri="{FF2B5EF4-FFF2-40B4-BE49-F238E27FC236}">
              <a16:creationId xmlns:a16="http://schemas.microsoft.com/office/drawing/2014/main" id="{C31C84CC-A0AC-4251-AE67-3024851EE0A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4" name="テキスト ボックス 853">
          <a:extLst>
            <a:ext uri="{FF2B5EF4-FFF2-40B4-BE49-F238E27FC236}">
              <a16:creationId xmlns:a16="http://schemas.microsoft.com/office/drawing/2014/main" id="{E4F77BC8-31B4-40F3-BF58-390CB69763A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5" name="直線コネクタ 854">
          <a:extLst>
            <a:ext uri="{FF2B5EF4-FFF2-40B4-BE49-F238E27FC236}">
              <a16:creationId xmlns:a16="http://schemas.microsoft.com/office/drawing/2014/main" id="{74220CCA-B537-4AF9-B552-E89C6FEA254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6" name="テキスト ボックス 855">
          <a:extLst>
            <a:ext uri="{FF2B5EF4-FFF2-40B4-BE49-F238E27FC236}">
              <a16:creationId xmlns:a16="http://schemas.microsoft.com/office/drawing/2014/main" id="{541AE409-16ED-4D15-99DC-E942F8F687B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7" name="直線コネクタ 856">
          <a:extLst>
            <a:ext uri="{FF2B5EF4-FFF2-40B4-BE49-F238E27FC236}">
              <a16:creationId xmlns:a16="http://schemas.microsoft.com/office/drawing/2014/main" id="{DBFA2CC7-44E5-460D-ADF1-96CB99051F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8" name="テキスト ボックス 857">
          <a:extLst>
            <a:ext uri="{FF2B5EF4-FFF2-40B4-BE49-F238E27FC236}">
              <a16:creationId xmlns:a16="http://schemas.microsoft.com/office/drawing/2014/main" id="{396DA633-1F1A-430C-9DDE-D7118E0705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9" name="直線コネクタ 858">
          <a:extLst>
            <a:ext uri="{FF2B5EF4-FFF2-40B4-BE49-F238E27FC236}">
              <a16:creationId xmlns:a16="http://schemas.microsoft.com/office/drawing/2014/main" id="{E73CF488-1AE6-46BF-9925-CA0F7AE3C51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0" name="テキスト ボックス 859">
          <a:extLst>
            <a:ext uri="{FF2B5EF4-FFF2-40B4-BE49-F238E27FC236}">
              <a16:creationId xmlns:a16="http://schemas.microsoft.com/office/drawing/2014/main" id="{4F6C0E8C-57A3-4CFD-B3F1-806D6E68E1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1" name="【庁舎】&#10;一人当たり面積グラフ枠">
          <a:extLst>
            <a:ext uri="{FF2B5EF4-FFF2-40B4-BE49-F238E27FC236}">
              <a16:creationId xmlns:a16="http://schemas.microsoft.com/office/drawing/2014/main" id="{599A3AC1-10FD-4243-80EC-2E4BC3DE57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62" name="直線コネクタ 861">
          <a:extLst>
            <a:ext uri="{FF2B5EF4-FFF2-40B4-BE49-F238E27FC236}">
              <a16:creationId xmlns:a16="http://schemas.microsoft.com/office/drawing/2014/main" id="{F552B2B1-385C-47D3-A9F8-1B61B54696D9}"/>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63" name="【庁舎】&#10;一人当たり面積最小値テキスト">
          <a:extLst>
            <a:ext uri="{FF2B5EF4-FFF2-40B4-BE49-F238E27FC236}">
              <a16:creationId xmlns:a16="http://schemas.microsoft.com/office/drawing/2014/main" id="{C5439B4D-F50A-4B46-9BB2-A36DBEFCB95B}"/>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64" name="直線コネクタ 863">
          <a:extLst>
            <a:ext uri="{FF2B5EF4-FFF2-40B4-BE49-F238E27FC236}">
              <a16:creationId xmlns:a16="http://schemas.microsoft.com/office/drawing/2014/main" id="{AF956B63-289C-413E-9ADC-1434223FE798}"/>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65" name="【庁舎】&#10;一人当たり面積最大値テキスト">
          <a:extLst>
            <a:ext uri="{FF2B5EF4-FFF2-40B4-BE49-F238E27FC236}">
              <a16:creationId xmlns:a16="http://schemas.microsoft.com/office/drawing/2014/main" id="{E9B2126C-4612-4F1F-B23D-251B159BC9FF}"/>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66" name="直線コネクタ 865">
          <a:extLst>
            <a:ext uri="{FF2B5EF4-FFF2-40B4-BE49-F238E27FC236}">
              <a16:creationId xmlns:a16="http://schemas.microsoft.com/office/drawing/2014/main" id="{B0782905-B377-497A-ACCB-38B6E58D4411}"/>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67" name="【庁舎】&#10;一人当たり面積平均値テキスト">
          <a:extLst>
            <a:ext uri="{FF2B5EF4-FFF2-40B4-BE49-F238E27FC236}">
              <a16:creationId xmlns:a16="http://schemas.microsoft.com/office/drawing/2014/main" id="{8571E41C-A45A-4A5F-B15A-7773A9C8C31F}"/>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68" name="フローチャート: 判断 867">
          <a:extLst>
            <a:ext uri="{FF2B5EF4-FFF2-40B4-BE49-F238E27FC236}">
              <a16:creationId xmlns:a16="http://schemas.microsoft.com/office/drawing/2014/main" id="{303D19CF-819B-42A5-912D-54935DB0781F}"/>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69" name="フローチャート: 判断 868">
          <a:extLst>
            <a:ext uri="{FF2B5EF4-FFF2-40B4-BE49-F238E27FC236}">
              <a16:creationId xmlns:a16="http://schemas.microsoft.com/office/drawing/2014/main" id="{797A6D0A-B431-4B23-99C5-569D1A8D86D3}"/>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70" name="フローチャート: 判断 869">
          <a:extLst>
            <a:ext uri="{FF2B5EF4-FFF2-40B4-BE49-F238E27FC236}">
              <a16:creationId xmlns:a16="http://schemas.microsoft.com/office/drawing/2014/main" id="{3824DDEC-FA9E-4304-A1B2-1DEA532E0311}"/>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71" name="フローチャート: 判断 870">
          <a:extLst>
            <a:ext uri="{FF2B5EF4-FFF2-40B4-BE49-F238E27FC236}">
              <a16:creationId xmlns:a16="http://schemas.microsoft.com/office/drawing/2014/main" id="{82083A91-D6A1-4A7E-9DE8-09BE11FE3A3B}"/>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72" name="フローチャート: 判断 871">
          <a:extLst>
            <a:ext uri="{FF2B5EF4-FFF2-40B4-BE49-F238E27FC236}">
              <a16:creationId xmlns:a16="http://schemas.microsoft.com/office/drawing/2014/main" id="{600123A6-556D-4F04-9D38-B6852C048877}"/>
            </a:ext>
          </a:extLst>
        </xdr:cNvPr>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2956273-E84F-4F2A-80E4-8DABD2AB0F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B2D94207-A853-42AB-972B-85BA8BAED9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8346A74-EA4B-4219-AD25-587573AADB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9FA5815-22C2-4E40-B224-918BD50ADC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699CE18-DAAD-43A9-B5B0-0DA3F17B0B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78" name="楕円 877">
          <a:extLst>
            <a:ext uri="{FF2B5EF4-FFF2-40B4-BE49-F238E27FC236}">
              <a16:creationId xmlns:a16="http://schemas.microsoft.com/office/drawing/2014/main" id="{7DBC0783-BAA5-404A-9D4B-A5A3D5AB2C27}"/>
            </a:ext>
          </a:extLst>
        </xdr:cNvPr>
        <xdr:cNvSpPr/>
      </xdr:nvSpPr>
      <xdr:spPr>
        <a:xfrm>
          <a:off x="22110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879" name="【庁舎】&#10;一人当たり面積該当値テキスト">
          <a:extLst>
            <a:ext uri="{FF2B5EF4-FFF2-40B4-BE49-F238E27FC236}">
              <a16:creationId xmlns:a16="http://schemas.microsoft.com/office/drawing/2014/main" id="{72BA26FF-D6B4-4216-8882-AB578115DD1B}"/>
            </a:ext>
          </a:extLst>
        </xdr:cNvPr>
        <xdr:cNvSpPr txBox="1"/>
      </xdr:nvSpPr>
      <xdr:spPr>
        <a:xfrm>
          <a:off x="22199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158750</xdr:rowOff>
    </xdr:from>
    <xdr:to>
      <xdr:col>112</xdr:col>
      <xdr:colOff>38100</xdr:colOff>
      <xdr:row>105</xdr:row>
      <xdr:rowOff>88900</xdr:rowOff>
    </xdr:to>
    <xdr:sp macro="" textlink="">
      <xdr:nvSpPr>
        <xdr:cNvPr id="880" name="楕円 879">
          <a:extLst>
            <a:ext uri="{FF2B5EF4-FFF2-40B4-BE49-F238E27FC236}">
              <a16:creationId xmlns:a16="http://schemas.microsoft.com/office/drawing/2014/main" id="{AC85A5C1-BA97-4BB7-9BD7-FF82D5DFE258}"/>
            </a:ext>
          </a:extLst>
        </xdr:cNvPr>
        <xdr:cNvSpPr/>
      </xdr:nvSpPr>
      <xdr:spPr>
        <a:xfrm>
          <a:off x="2127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38100</xdr:rowOff>
    </xdr:to>
    <xdr:cxnSp macro="">
      <xdr:nvCxnSpPr>
        <xdr:cNvPr id="881" name="直線コネクタ 880">
          <a:extLst>
            <a:ext uri="{FF2B5EF4-FFF2-40B4-BE49-F238E27FC236}">
              <a16:creationId xmlns:a16="http://schemas.microsoft.com/office/drawing/2014/main" id="{F99FC62A-70C5-4E0C-971D-ABEC0B4744AA}"/>
            </a:ext>
          </a:extLst>
        </xdr:cNvPr>
        <xdr:cNvCxnSpPr/>
      </xdr:nvCxnSpPr>
      <xdr:spPr>
        <a:xfrm flipV="1">
          <a:off x="21323300" y="18017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882" name="楕円 881">
          <a:extLst>
            <a:ext uri="{FF2B5EF4-FFF2-40B4-BE49-F238E27FC236}">
              <a16:creationId xmlns:a16="http://schemas.microsoft.com/office/drawing/2014/main" id="{F42E3BEE-BC17-407C-8BB0-B5C0972AD0A9}"/>
            </a:ext>
          </a:extLst>
        </xdr:cNvPr>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38100</xdr:rowOff>
    </xdr:from>
    <xdr:to>
      <xdr:col>111</xdr:col>
      <xdr:colOff>177800</xdr:colOff>
      <xdr:row>105</xdr:row>
      <xdr:rowOff>49530</xdr:rowOff>
    </xdr:to>
    <xdr:cxnSp macro="">
      <xdr:nvCxnSpPr>
        <xdr:cNvPr id="883" name="直線コネクタ 882">
          <a:extLst>
            <a:ext uri="{FF2B5EF4-FFF2-40B4-BE49-F238E27FC236}">
              <a16:creationId xmlns:a16="http://schemas.microsoft.com/office/drawing/2014/main" id="{90B03545-4802-4F79-9D04-E091ABDE2E42}"/>
            </a:ext>
          </a:extLst>
        </xdr:cNvPr>
        <xdr:cNvCxnSpPr/>
      </xdr:nvCxnSpPr>
      <xdr:spPr>
        <a:xfrm flipV="1">
          <a:off x="20434300" y="1804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884" name="楕円 883">
          <a:extLst>
            <a:ext uri="{FF2B5EF4-FFF2-40B4-BE49-F238E27FC236}">
              <a16:creationId xmlns:a16="http://schemas.microsoft.com/office/drawing/2014/main" id="{03DA9D0E-9524-4519-A18F-24B3B5E367A3}"/>
            </a:ext>
          </a:extLst>
        </xdr:cNvPr>
        <xdr:cNvSpPr/>
      </xdr:nvSpPr>
      <xdr:spPr>
        <a:xfrm>
          <a:off x="19494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53339</xdr:rowOff>
    </xdr:to>
    <xdr:cxnSp macro="">
      <xdr:nvCxnSpPr>
        <xdr:cNvPr id="885" name="直線コネクタ 884">
          <a:extLst>
            <a:ext uri="{FF2B5EF4-FFF2-40B4-BE49-F238E27FC236}">
              <a16:creationId xmlns:a16="http://schemas.microsoft.com/office/drawing/2014/main" id="{94D83569-441D-48B8-A7D2-2867A858584D}"/>
            </a:ext>
          </a:extLst>
        </xdr:cNvPr>
        <xdr:cNvCxnSpPr/>
      </xdr:nvCxnSpPr>
      <xdr:spPr>
        <a:xfrm flipV="1">
          <a:off x="19545300" y="1805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86" name="n_1aveValue【庁舎】&#10;一人当たり面積">
          <a:extLst>
            <a:ext uri="{FF2B5EF4-FFF2-40B4-BE49-F238E27FC236}">
              <a16:creationId xmlns:a16="http://schemas.microsoft.com/office/drawing/2014/main" id="{2E75D91C-64E2-47EE-AE16-74AC404A3BF2}"/>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887" name="n_2aveValue【庁舎】&#10;一人当たり面積">
          <a:extLst>
            <a:ext uri="{FF2B5EF4-FFF2-40B4-BE49-F238E27FC236}">
              <a16:creationId xmlns:a16="http://schemas.microsoft.com/office/drawing/2014/main" id="{E7D0A83B-D45D-4C64-853E-0E0B9BB5FB85}"/>
            </a:ext>
          </a:extLst>
        </xdr:cNvPr>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88" name="n_3aveValue【庁舎】&#10;一人当たり面積">
          <a:extLst>
            <a:ext uri="{FF2B5EF4-FFF2-40B4-BE49-F238E27FC236}">
              <a16:creationId xmlns:a16="http://schemas.microsoft.com/office/drawing/2014/main" id="{6F9C2E4F-24C7-4973-8F7C-16397AE1F974}"/>
            </a:ext>
          </a:extLst>
        </xdr:cNvPr>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889" name="n_4aveValue【庁舎】&#10;一人当たり面積">
          <a:extLst>
            <a:ext uri="{FF2B5EF4-FFF2-40B4-BE49-F238E27FC236}">
              <a16:creationId xmlns:a16="http://schemas.microsoft.com/office/drawing/2014/main" id="{38F0009E-8FCB-4B2E-9E78-06814A35A9F8}"/>
            </a:ext>
          </a:extLst>
        </xdr:cNvPr>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105427</xdr:rowOff>
    </xdr:from>
    <xdr:ext cx="469744" cy="259045"/>
    <xdr:sp macro="" textlink="">
      <xdr:nvSpPr>
        <xdr:cNvPr id="890" name="n_1mainValue【庁舎】&#10;一人当たり面積">
          <a:extLst>
            <a:ext uri="{FF2B5EF4-FFF2-40B4-BE49-F238E27FC236}">
              <a16:creationId xmlns:a16="http://schemas.microsoft.com/office/drawing/2014/main" id="{F36E416B-6CEC-429E-824F-40B512569E2C}"/>
            </a:ext>
          </a:extLst>
        </xdr:cNvPr>
        <xdr:cNvSpPr txBox="1"/>
      </xdr:nvSpPr>
      <xdr:spPr>
        <a:xfrm>
          <a:off x="210757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891" name="n_2mainValue【庁舎】&#10;一人当たり面積">
          <a:extLst>
            <a:ext uri="{FF2B5EF4-FFF2-40B4-BE49-F238E27FC236}">
              <a16:creationId xmlns:a16="http://schemas.microsoft.com/office/drawing/2014/main" id="{E4FEAC91-339B-44FC-BD2C-1F9856F04CFC}"/>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892" name="n_3mainValue【庁舎】&#10;一人当たり面積">
          <a:extLst>
            <a:ext uri="{FF2B5EF4-FFF2-40B4-BE49-F238E27FC236}">
              <a16:creationId xmlns:a16="http://schemas.microsoft.com/office/drawing/2014/main" id="{A3EFC861-BB5B-4F74-988F-07D7C24D1E82}"/>
            </a:ext>
          </a:extLst>
        </xdr:cNvPr>
        <xdr:cNvSpPr txBox="1"/>
      </xdr:nvSpPr>
      <xdr:spPr>
        <a:xfrm>
          <a:off x="19310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DB79FAAB-27DC-469D-8252-03537B5DDC3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0D2464DF-B8BD-4F5A-87C7-7450A3D35DD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D813B4C6-168D-4D8E-8F6B-D89A5A0EAD5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福井市図書館の老朽化等により有形固定資産減価償却率が高くなっているが、福井市図書館については、現在、大規模改修を予定している。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クリーンセンターの老朽化等により有形固定資産減価償却率が高くなっているが、現在、新設を予定している。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の財政力指数は０．８１７と、昨年度の０．８２０と比較し下回った。３年平均では０．０１ポイントの減少にとどまり、類似団体の平均が変動しなかったため、昨年度に引き続き類似団体平均値を上回った。</a:t>
          </a:r>
        </a:p>
        <a:p>
          <a:r>
            <a:rPr kumimoji="1" lang="ja-JP" altLang="en-US" sz="1300">
              <a:latin typeface="ＭＳ Ｐゴシック" panose="020B0600070205080204" pitchFamily="50" charset="-128"/>
              <a:ea typeface="ＭＳ Ｐゴシック" panose="020B0600070205080204" pitchFamily="50" charset="-128"/>
            </a:rPr>
            <a:t>　今後とも、令和３年度に策定した財政計画（計画期間：令和４年度～８年度）に基づき、市税収入や新たな財源など、あらゆる歳入の確保に努めるとともに、事務事業の見直し、人件費の削減などの取組を通して、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77305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77305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平成２３年度以降、類似団体内平均値を下回っているが平成３０年度に策定した財政再建計画により市税などの歳入、人件費などの歳出面共に改善し、経常収支比率についても合わせて改善している。</a:t>
          </a:r>
        </a:p>
        <a:p>
          <a:r>
            <a:rPr kumimoji="1" lang="ja-JP" altLang="en-US" sz="1300">
              <a:latin typeface="ＭＳ Ｐゴシック" panose="020B0600070205080204" pitchFamily="50" charset="-128"/>
              <a:ea typeface="ＭＳ Ｐゴシック" panose="020B0600070205080204" pitchFamily="50" charset="-128"/>
            </a:rPr>
            <a:t>　引き続き、扶助費など義務的経費の増大が見込まれることから、今後とも、令和３年度に策定した財政計画に基づき、人件費の抑制や事務事業の見直し、新規市債の発行抑制による公債費の縮減に取り組むことにより、数値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9207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6391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9207</xdr:rowOff>
    </xdr:from>
    <xdr:to>
      <xdr:col>19</xdr:col>
      <xdr:colOff>133350</xdr:colOff>
      <xdr:row>64</xdr:row>
      <xdr:rowOff>93663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20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93663</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6646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48895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令和２年度は、前年度と比較し数値が悪化しているが、これは主に</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用タブレット機の購入によるものである。また、人件費についても、人口千人当たりの職員数が７．７５人と類似団体内では多く、さらに、技能労務職員が一般行政職員の給料表を採用していることから、技能労務職員に係る人件費が類似団体内では高くなっている。</a:t>
          </a:r>
        </a:p>
        <a:p>
          <a:r>
            <a:rPr kumimoji="1" lang="ja-JP" altLang="en-US" sz="1300">
              <a:latin typeface="ＭＳ Ｐゴシック" panose="020B0600070205080204" pitchFamily="50" charset="-128"/>
              <a:ea typeface="ＭＳ Ｐゴシック" panose="020B0600070205080204" pitchFamily="50" charset="-128"/>
            </a:rPr>
            <a:t>　今後は、財政計画に基づき、職員数の適正化と給与体系見直しを進めることにより、人件費の抑制を図っていく。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165305</xdr:rowOff>
    </xdr:from>
    <xdr:to>
      <xdr:col>23</xdr:col>
      <xdr:colOff>133350</xdr:colOff>
      <xdr:row>85</xdr:row>
      <xdr:rowOff>85232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5655"/>
          <a:ext cx="838200" cy="2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102757</xdr:rowOff>
    </xdr:from>
    <xdr:to>
      <xdr:col>19</xdr:col>
      <xdr:colOff>133350</xdr:colOff>
      <xdr:row>83</xdr:row>
      <xdr:rowOff>165305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33107"/>
          <a:ext cx="8890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102757</xdr:rowOff>
    </xdr:from>
    <xdr:to>
      <xdr:col>15</xdr:col>
      <xdr:colOff>82550</xdr:colOff>
      <xdr:row>85</xdr:row>
      <xdr:rowOff>67962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33107"/>
          <a:ext cx="889000" cy="30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108530</xdr:rowOff>
    </xdr:from>
    <xdr:to>
      <xdr:col>15</xdr:col>
      <xdr:colOff>133350</xdr:colOff>
      <xdr:row>83</xdr:row>
      <xdr:rowOff>38680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149828</xdr:rowOff>
    </xdr:from>
    <xdr:to>
      <xdr:col>11</xdr:col>
      <xdr:colOff>31750</xdr:colOff>
      <xdr:row>85</xdr:row>
      <xdr:rowOff>67962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80178"/>
          <a:ext cx="889000" cy="26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32259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170341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34432</xdr:rowOff>
    </xdr:from>
    <xdr:to>
      <xdr:col>23</xdr:col>
      <xdr:colOff>184150</xdr:colOff>
      <xdr:row>85</xdr:row>
      <xdr:rowOff>136032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6509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7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114505</xdr:rowOff>
    </xdr:from>
    <xdr:to>
      <xdr:col>19</xdr:col>
      <xdr:colOff>184150</xdr:colOff>
      <xdr:row>84</xdr:row>
      <xdr:rowOff>44655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29432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1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51957</xdr:rowOff>
    </xdr:from>
    <xdr:to>
      <xdr:col>15</xdr:col>
      <xdr:colOff>133350</xdr:colOff>
      <xdr:row>83</xdr:row>
      <xdr:rowOff>153557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8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17162</xdr:rowOff>
    </xdr:from>
    <xdr:to>
      <xdr:col>11</xdr:col>
      <xdr:colOff>82550</xdr:colOff>
      <xdr:row>85</xdr:row>
      <xdr:rowOff>118762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103539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7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99028</xdr:rowOff>
    </xdr:from>
    <xdr:to>
      <xdr:col>7</xdr:col>
      <xdr:colOff>31750</xdr:colOff>
      <xdr:row>84</xdr:row>
      <xdr:rowOff>29178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13955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1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本市では、平成１８年４月に国、県に準じて給与構造改革を実施し、職務・職責に応じた給料表構造へ変更するとともに、高齢者層の昇給抑制制度も導入したことから、平均給料月額は確実に下がっている。</a:t>
          </a:r>
        </a:p>
        <a:p>
          <a:r>
            <a:rPr kumimoji="1" lang="ja-JP" altLang="en-US" sz="1300">
              <a:latin typeface="ＭＳ Ｐゴシック" panose="020B0600070205080204" pitchFamily="50" charset="-128"/>
              <a:ea typeface="ＭＳ Ｐゴシック" panose="020B0600070205080204" pitchFamily="50" charset="-128"/>
            </a:rPr>
            <a:t>　また、３１年４月には給料表の継足し廃止や級別職員数の適正化を図るため昇任制度の見直しを行ったところである。</a:t>
          </a:r>
        </a:p>
        <a:p>
          <a:r>
            <a:rPr kumimoji="1" lang="ja-JP" altLang="en-US" sz="1300">
              <a:latin typeface="ＭＳ Ｐゴシック" panose="020B0600070205080204" pitchFamily="50" charset="-128"/>
              <a:ea typeface="ＭＳ Ｐゴシック" panose="020B0600070205080204" pitchFamily="50" charset="-128"/>
            </a:rPr>
            <a:t>　このような取組により、ラスパイレス指数は減少傾向にあるものの、類似団体内での比較では指数はやや高いため、引き続き給与水準の適正化に努めていく。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67129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773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170543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16329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980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本市は平成８年度から定員適正化計画を策定、運用しており、平成３０年８月からは、第４次定員適正化計画に基づき、将来の行政需要の変化を見据えた定員管理を進めているところである。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国体開催</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に向けた任期付での職員の確保、また平成３１年度の中核市移行に伴う資格専門職の確保により職員数は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令和２年４月の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ガス事業の民営化や指定管理者制度の導入などにより、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職員数は減少し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今後も、民間委託の推進や多様な任用形態の活用等により、中核市定員モデルとの均衡を図りながら、引き続き適正な定員管理に努めていく。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123825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0523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75565</xdr:rowOff>
    </xdr:from>
    <xdr:to>
      <xdr:col>77</xdr:col>
      <xdr:colOff>44450</xdr:colOff>
      <xdr:row>64</xdr:row>
      <xdr:rowOff>123825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4836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75565</xdr:rowOff>
    </xdr:from>
    <xdr:to>
      <xdr:col>72</xdr:col>
      <xdr:colOff>203200</xdr:colOff>
      <xdr:row>64</xdr:row>
      <xdr:rowOff>135890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483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111760</xdr:rowOff>
    </xdr:from>
    <xdr:to>
      <xdr:col>68</xdr:col>
      <xdr:colOff>152400</xdr:colOff>
      <xdr:row>64</xdr:row>
      <xdr:rowOff>135890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28787</xdr:rowOff>
    </xdr:from>
    <xdr:to>
      <xdr:col>81</xdr:col>
      <xdr:colOff>95250</xdr:colOff>
      <xdr:row>64</xdr:row>
      <xdr:rowOff>130387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73025</xdr:rowOff>
    </xdr:from>
    <xdr:to>
      <xdr:col>77</xdr:col>
      <xdr:colOff>95250</xdr:colOff>
      <xdr:row>65</xdr:row>
      <xdr:rowOff>3175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159402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24765</xdr:rowOff>
    </xdr:from>
    <xdr:to>
      <xdr:col>73</xdr:col>
      <xdr:colOff>44450</xdr:colOff>
      <xdr:row>64</xdr:row>
      <xdr:rowOff>126365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111142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60960</xdr:rowOff>
    </xdr:from>
    <xdr:to>
      <xdr:col>64</xdr:col>
      <xdr:colOff>152400</xdr:colOff>
      <xdr:row>64</xdr:row>
      <xdr:rowOff>162560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147337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債残高のピークとなった平成２８年度に発行した市債の元金償還が令和２年度に本格化したことにより、元利償還金が増加し、単年度の実質公債費比率は０．８ポイント増加した。その一方で、３か年平均では０．１ポイント改善した。これは、平成２９年度に比べ単年度の実質公債費比率が減少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なお、令和３年度に令和元年度以前の比率を修正しており、修正後の元年度比率は</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である。</a:t>
          </a:r>
        </a:p>
        <a:p>
          <a:r>
            <a:rPr kumimoji="1" lang="ja-JP" altLang="en-US" sz="1200">
              <a:latin typeface="ＭＳ Ｐゴシック" panose="020B0600070205080204" pitchFamily="50" charset="-128"/>
              <a:ea typeface="ＭＳ Ｐゴシック" panose="020B0600070205080204" pitchFamily="50" charset="-128"/>
            </a:rPr>
            <a:t>　今後は、財政計画に基づき、施設に係る地方債発行額の抑制を実施し、実質公債費比率の上昇抑制に努めていく。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46990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112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71120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111337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434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127423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平成３０年度に策定した財政再建計画に基づき、地方債の現在高が着実に減少していることなどから、平成２９年度から将来負担比率は減少してきている。</a:t>
          </a:r>
        </a:p>
        <a:p>
          <a:r>
            <a:rPr kumimoji="1" lang="ja-JP" altLang="en-US" sz="1300">
              <a:latin typeface="ＭＳ Ｐゴシック" panose="020B0600070205080204" pitchFamily="50" charset="-128"/>
              <a:ea typeface="ＭＳ Ｐゴシック" panose="020B0600070205080204" pitchFamily="50" charset="-128"/>
            </a:rPr>
            <a:t>　令和２年度については、地方債現在高の減少のほか、ガス事業や市有財産の売却収入の一部を基金に積み立てたことなどにより大きく数値が改善した。</a:t>
          </a:r>
        </a:p>
        <a:p>
          <a:r>
            <a:rPr kumimoji="1" lang="ja-JP" altLang="en-US" sz="1300">
              <a:latin typeface="ＭＳ Ｐゴシック" panose="020B0600070205080204" pitchFamily="50" charset="-128"/>
              <a:ea typeface="ＭＳ Ｐゴシック" panose="020B0600070205080204" pitchFamily="50" charset="-128"/>
            </a:rPr>
            <a:t>　今後についても、令和３年度に策定した財政計画の着実な推進により、将来負担となる各種債務の圧縮に努め、将来負担比率を減少させる。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168783</xdr:rowOff>
    </xdr:from>
    <xdr:to>
      <xdr:col>81</xdr:col>
      <xdr:colOff>44450</xdr:colOff>
      <xdr:row>18</xdr:row>
      <xdr:rowOff>53509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11983"/>
          <a:ext cx="8382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53509</xdr:rowOff>
    </xdr:from>
    <xdr:to>
      <xdr:col>77</xdr:col>
      <xdr:colOff>44450</xdr:colOff>
      <xdr:row>19</xdr:row>
      <xdr:rowOff>1905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39609"/>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1905</xdr:rowOff>
    </xdr:from>
    <xdr:to>
      <xdr:col>72</xdr:col>
      <xdr:colOff>203200</xdr:colOff>
      <xdr:row>19</xdr:row>
      <xdr:rowOff>59817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25945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105368</xdr:rowOff>
    </xdr:from>
    <xdr:to>
      <xdr:col>73</xdr:col>
      <xdr:colOff>44450</xdr:colOff>
      <xdr:row>15</xdr:row>
      <xdr:rowOff>35518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45695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12361</xdr:rowOff>
    </xdr:from>
    <xdr:to>
      <xdr:col>68</xdr:col>
      <xdr:colOff>152400</xdr:colOff>
      <xdr:row>19</xdr:row>
      <xdr:rowOff>59817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269911"/>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117983</xdr:rowOff>
    </xdr:from>
    <xdr:to>
      <xdr:col>81</xdr:col>
      <xdr:colOff>95250</xdr:colOff>
      <xdr:row>17</xdr:row>
      <xdr:rowOff>48133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90060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3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2709</xdr:rowOff>
    </xdr:from>
    <xdr:to>
      <xdr:col>77</xdr:col>
      <xdr:colOff>95250</xdr:colOff>
      <xdr:row>18</xdr:row>
      <xdr:rowOff>104309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89086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7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122555</xdr:rowOff>
    </xdr:from>
    <xdr:to>
      <xdr:col>73</xdr:col>
      <xdr:colOff>44450</xdr:colOff>
      <xdr:row>19</xdr:row>
      <xdr:rowOff>52705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37482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9017</xdr:rowOff>
    </xdr:from>
    <xdr:to>
      <xdr:col>68</xdr:col>
      <xdr:colOff>203200</xdr:colOff>
      <xdr:row>19</xdr:row>
      <xdr:rowOff>110617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2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95394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35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133011</xdr:rowOff>
    </xdr:from>
    <xdr:to>
      <xdr:col>64</xdr:col>
      <xdr:colOff>152400</xdr:colOff>
      <xdr:row>19</xdr:row>
      <xdr:rowOff>63161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47938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あたりの職員数が類似団体内平均と比較し多いことなどから、類似団体内平均を上回っているが、技能労務職員の退職不補充や組織の再編、業務の効率化、民間委託の推進等、定員適正化計画に基づき職員数の削減に努めているところである。</a:t>
          </a:r>
        </a:p>
        <a:p>
          <a:r>
            <a:rPr kumimoji="1" lang="ja-JP" altLang="en-US" sz="1200">
              <a:latin typeface="ＭＳ Ｐゴシック" panose="020B0600070205080204" pitchFamily="50" charset="-128"/>
              <a:ea typeface="ＭＳ Ｐゴシック" panose="020B0600070205080204" pitchFamily="50" charset="-128"/>
            </a:rPr>
            <a:t>　今後は、令和３年度に策定した財政計画に基づき、職員数の適正化と給与体系見直しを進めることにより、人件費の抑制を図っていく。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平成２１年度以降、類似団体内平均値を下回っている。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これは、民間委託や指定管理者制度を積極的に活用し、コスト削減に取り組んでいるためである。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　今後も行政サービス全般において見直しを行い、行政運営の効率化を図ることで更なる削減に努める。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075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52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1814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34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毎年、その負担については高い水準にある。</a:t>
          </a:r>
        </a:p>
        <a:p>
          <a:r>
            <a:rPr kumimoji="1" lang="ja-JP" altLang="en-US" sz="1300">
              <a:latin typeface="ＭＳ Ｐゴシック" panose="020B0600070205080204" pitchFamily="50" charset="-128"/>
              <a:ea typeface="ＭＳ Ｐゴシック" panose="020B0600070205080204" pitchFamily="50" charset="-128"/>
            </a:rPr>
            <a:t>　子どもや高齢者、障がい者に対する福祉施策の充実などにより、扶助費を抑制することは困難な状況であるが、資格審査等の適正化や細やかな生活指導等を行い、財政を圧迫する上昇傾向をできる限り抑制す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26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xdr:rowOff>
    </xdr:from>
    <xdr:to>
      <xdr:col>15</xdr:col>
      <xdr:colOff>149225</xdr:colOff>
      <xdr:row>56</xdr:row>
      <xdr:rowOff>114300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費の大部分は、国民健康保険や介護保険等、他の特別会計への繰出金で構成されており、類似団体内平均値を下回っている。これは、平成３０年度に策定した財政再建計画に基づき、繰出金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今後、令和３年度に策定した財政計画に基づき、経営の効率化や独立採算の原則に立ち返った料金の適正化などにより、普通会計の負担を軽減していけるよう努める。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93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類似団体内平均値を下回っている。これは、平成３０年度に策定した財政再建計画に基づき、補助事業の見直し等を行ったことによる。</a:t>
          </a:r>
        </a:p>
        <a:p>
          <a:r>
            <a:rPr kumimoji="1" lang="ja-JP" altLang="en-US" sz="1300">
              <a:latin typeface="ＭＳ Ｐゴシック" panose="020B0600070205080204" pitchFamily="50" charset="-128"/>
              <a:ea typeface="ＭＳ Ｐゴシック" panose="020B0600070205080204" pitchFamily="50" charset="-128"/>
            </a:rPr>
            <a:t>　今後、令和３年度に策定した財政計画に基づき、補助事業の見直しを継続する。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35560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58420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4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156210</xdr:rowOff>
    </xdr:from>
    <xdr:to>
      <xdr:col>74</xdr:col>
      <xdr:colOff>31750</xdr:colOff>
      <xdr:row>34</xdr:row>
      <xdr:rowOff>86360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96537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以降、類似団体内平均値を上回っているが、近年、学校、保育園の耐震補強などの防災・減災対策、私立保育園整備支援などの子育て環境づくり、福井駅西口中央地区市街地再開発事業などの大型事業等、必要不可欠な事業に取り組んだ結果、その財源となる市債発行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今後は、令和３年度に策定した財政計画に基づく地方債発行額の抑制により、公債費の上昇抑制に努めていく。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79</xdr:row>
      <xdr:rowOff>161289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705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161289</xdr:rowOff>
    </xdr:from>
    <xdr:to>
      <xdr:col>19</xdr:col>
      <xdr:colOff>187325</xdr:colOff>
      <xdr:row>80</xdr:row>
      <xdr:rowOff>5080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05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5080</xdr:rowOff>
    </xdr:from>
    <xdr:to>
      <xdr:col>15</xdr:col>
      <xdr:colOff>98425</xdr:colOff>
      <xdr:row>80</xdr:row>
      <xdr:rowOff>27939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21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27939</xdr:rowOff>
    </xdr:from>
    <xdr:to>
      <xdr:col>11</xdr:col>
      <xdr:colOff>9525</xdr:colOff>
      <xdr:row>80</xdr:row>
      <xdr:rowOff>66039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743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110489</xdr:rowOff>
    </xdr:from>
    <xdr:to>
      <xdr:col>20</xdr:col>
      <xdr:colOff>38100</xdr:colOff>
      <xdr:row>80</xdr:row>
      <xdr:rowOff>40639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25416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125730</xdr:rowOff>
    </xdr:from>
    <xdr:to>
      <xdr:col>15</xdr:col>
      <xdr:colOff>149225</xdr:colOff>
      <xdr:row>80</xdr:row>
      <xdr:rowOff>55880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40657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平成２０年度までは類似団体と同水準で推移していたが、平成２１年度からは類似団体を下回っている。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公債費の伸びを吸収するため人件費等その他の経費を圧縮した結果、公債費以外について類似団体の水準を下回ったためである。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今後は、令和３年度に策定した財政計画に基づき、行政運営の効率化を図ることで更なる削減に努める。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74</xdr:row>
      <xdr:rowOff>5080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2669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xdr:rowOff>
    </xdr:from>
    <xdr:to>
      <xdr:col>78</xdr:col>
      <xdr:colOff>69850</xdr:colOff>
      <xdr:row>74</xdr:row>
      <xdr:rowOff>96520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692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96520</xdr:rowOff>
    </xdr:from>
    <xdr:to>
      <xdr:col>73</xdr:col>
      <xdr:colOff>180975</xdr:colOff>
      <xdr:row>75</xdr:row>
      <xdr:rowOff>46990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46990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86377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102870</xdr:rowOff>
    </xdr:from>
    <xdr:to>
      <xdr:col>82</xdr:col>
      <xdr:colOff>158750</xdr:colOff>
      <xdr:row>74</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119397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125730</xdr:rowOff>
    </xdr:from>
    <xdr:to>
      <xdr:col>78</xdr:col>
      <xdr:colOff>120650</xdr:colOff>
      <xdr:row>74</xdr:row>
      <xdr:rowOff>55880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66057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1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45720</xdr:rowOff>
    </xdr:from>
    <xdr:to>
      <xdr:col>74</xdr:col>
      <xdr:colOff>31750</xdr:colOff>
      <xdr:row>74</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157497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6878</xdr:rowOff>
    </xdr:from>
    <xdr:to>
      <xdr:col>29</xdr:col>
      <xdr:colOff>127000</xdr:colOff>
      <xdr:row>14</xdr:row>
      <xdr:rowOff>112857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54803"/>
          <a:ext cx="647700" cy="10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112857</xdr:rowOff>
    </xdr:from>
    <xdr:to>
      <xdr:col>26</xdr:col>
      <xdr:colOff>50800</xdr:colOff>
      <xdr:row>14</xdr:row>
      <xdr:rowOff>135489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0782"/>
          <a:ext cx="698500" cy="2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25075</xdr:rowOff>
    </xdr:from>
    <xdr:to>
      <xdr:col>22</xdr:col>
      <xdr:colOff>114300</xdr:colOff>
      <xdr:row>14</xdr:row>
      <xdr:rowOff>135489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473000"/>
          <a:ext cx="698500" cy="11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29962</xdr:rowOff>
    </xdr:from>
    <xdr:to>
      <xdr:col>22</xdr:col>
      <xdr:colOff>165100</xdr:colOff>
      <xdr:row>16</xdr:row>
      <xdr:rowOff>131562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20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116339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0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25075</xdr:rowOff>
    </xdr:from>
    <xdr:to>
      <xdr:col>18</xdr:col>
      <xdr:colOff>177800</xdr:colOff>
      <xdr:row>14</xdr:row>
      <xdr:rowOff>101519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473000"/>
          <a:ext cx="698500" cy="7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127528</xdr:rowOff>
    </xdr:from>
    <xdr:to>
      <xdr:col>29</xdr:col>
      <xdr:colOff>177800</xdr:colOff>
      <xdr:row>14</xdr:row>
      <xdr:rowOff>57678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0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144055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4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62057</xdr:rowOff>
    </xdr:from>
    <xdr:to>
      <xdr:col>26</xdr:col>
      <xdr:colOff>101600</xdr:colOff>
      <xdr:row>14</xdr:row>
      <xdr:rowOff>163657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09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2384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78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84689</xdr:rowOff>
    </xdr:from>
    <xdr:to>
      <xdr:col>22</xdr:col>
      <xdr:colOff>165100</xdr:colOff>
      <xdr:row>15</xdr:row>
      <xdr:rowOff>14839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32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25016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0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145725</xdr:rowOff>
    </xdr:from>
    <xdr:to>
      <xdr:col>19</xdr:col>
      <xdr:colOff>38100</xdr:colOff>
      <xdr:row>14</xdr:row>
      <xdr:rowOff>75875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22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86052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50719</xdr:rowOff>
    </xdr:from>
    <xdr:to>
      <xdr:col>15</xdr:col>
      <xdr:colOff>101600</xdr:colOff>
      <xdr:row>14</xdr:row>
      <xdr:rowOff>152319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49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162496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56058</xdr:rowOff>
    </xdr:from>
    <xdr:to>
      <xdr:col>29</xdr:col>
      <xdr:colOff>127000</xdr:colOff>
      <xdr:row>34</xdr:row>
      <xdr:rowOff>153175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323508"/>
          <a:ext cx="647700" cy="97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153175</xdr:rowOff>
    </xdr:from>
    <xdr:to>
      <xdr:col>26</xdr:col>
      <xdr:colOff>50800</xdr:colOff>
      <xdr:row>34</xdr:row>
      <xdr:rowOff>173825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420625"/>
          <a:ext cx="698500" cy="2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138316</xdr:rowOff>
    </xdr:from>
    <xdr:to>
      <xdr:col>22</xdr:col>
      <xdr:colOff>114300</xdr:colOff>
      <xdr:row>34</xdr:row>
      <xdr:rowOff>173825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405766"/>
          <a:ext cx="698500" cy="35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1528</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110274</xdr:rowOff>
    </xdr:from>
    <xdr:to>
      <xdr:col>18</xdr:col>
      <xdr:colOff>177800</xdr:colOff>
      <xdr:row>34</xdr:row>
      <xdr:rowOff>138316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377724"/>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5258</xdr:rowOff>
    </xdr:from>
    <xdr:to>
      <xdr:col>29</xdr:col>
      <xdr:colOff>177800</xdr:colOff>
      <xdr:row>34</xdr:row>
      <xdr:rowOff>106858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272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193235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1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102375</xdr:rowOff>
    </xdr:from>
    <xdr:to>
      <xdr:col>26</xdr:col>
      <xdr:colOff>101600</xdr:colOff>
      <xdr:row>34</xdr:row>
      <xdr:rowOff>203975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36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214152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13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123025</xdr:rowOff>
    </xdr:from>
    <xdr:to>
      <xdr:col>22</xdr:col>
      <xdr:colOff>165100</xdr:colOff>
      <xdr:row>34</xdr:row>
      <xdr:rowOff>224625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9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234802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5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87516</xdr:rowOff>
    </xdr:from>
    <xdr:to>
      <xdr:col>19</xdr:col>
      <xdr:colOff>38100</xdr:colOff>
      <xdr:row>34</xdr:row>
      <xdr:rowOff>189116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199293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1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59474</xdr:rowOff>
    </xdr:from>
    <xdr:to>
      <xdr:col>15</xdr:col>
      <xdr:colOff>101600</xdr:colOff>
      <xdr:row>34</xdr:row>
      <xdr:rowOff>161074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26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171251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40357</xdr:rowOff>
    </xdr:from>
    <xdr:to>
      <xdr:col>24</xdr:col>
      <xdr:colOff>63500</xdr:colOff>
      <xdr:row>34</xdr:row>
      <xdr:rowOff>120204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98207"/>
          <a:ext cx="838200" cy="2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120204</xdr:rowOff>
    </xdr:from>
    <xdr:to>
      <xdr:col>19</xdr:col>
      <xdr:colOff>177800</xdr:colOff>
      <xdr:row>34</xdr:row>
      <xdr:rowOff>146623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9504"/>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44798</xdr:rowOff>
    </xdr:from>
    <xdr:to>
      <xdr:col>15</xdr:col>
      <xdr:colOff>50800</xdr:colOff>
      <xdr:row>34</xdr:row>
      <xdr:rowOff>146623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74098"/>
          <a:ext cx="889000" cy="1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44798</xdr:rowOff>
    </xdr:from>
    <xdr:to>
      <xdr:col>10</xdr:col>
      <xdr:colOff>114300</xdr:colOff>
      <xdr:row>34</xdr:row>
      <xdr:rowOff>148420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74098"/>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161007</xdr:rowOff>
    </xdr:from>
    <xdr:to>
      <xdr:col>24</xdr:col>
      <xdr:colOff>114300</xdr:colOff>
      <xdr:row>33</xdr:row>
      <xdr:rowOff>91157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12434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9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69404</xdr:rowOff>
    </xdr:from>
    <xdr:to>
      <xdr:col>20</xdr:col>
      <xdr:colOff>38100</xdr:colOff>
      <xdr:row>34</xdr:row>
      <xdr:rowOff>171004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95823</xdr:rowOff>
    </xdr:from>
    <xdr:to>
      <xdr:col>15</xdr:col>
      <xdr:colOff>101600</xdr:colOff>
      <xdr:row>35</xdr:row>
      <xdr:rowOff>25973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42500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165448</xdr:rowOff>
    </xdr:from>
    <xdr:to>
      <xdr:col>10</xdr:col>
      <xdr:colOff>165100</xdr:colOff>
      <xdr:row>34</xdr:row>
      <xdr:rowOff>95598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112125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9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97620</xdr:rowOff>
    </xdr:from>
    <xdr:to>
      <xdr:col>6</xdr:col>
      <xdr:colOff>38100</xdr:colOff>
      <xdr:row>35</xdr:row>
      <xdr:rowOff>27770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44297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166218</xdr:rowOff>
    </xdr:from>
    <xdr:to>
      <xdr:col>24</xdr:col>
      <xdr:colOff>63500</xdr:colOff>
      <xdr:row>56</xdr:row>
      <xdr:rowOff>170538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67418"/>
          <a:ext cx="8382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170538</xdr:rowOff>
    </xdr:from>
    <xdr:to>
      <xdr:col>19</xdr:col>
      <xdr:colOff>177800</xdr:colOff>
      <xdr:row>57</xdr:row>
      <xdr:rowOff>76698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1738"/>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61839</xdr:rowOff>
    </xdr:from>
    <xdr:to>
      <xdr:col>15</xdr:col>
      <xdr:colOff>50800</xdr:colOff>
      <xdr:row>57</xdr:row>
      <xdr:rowOff>76698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448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47752</xdr:rowOff>
    </xdr:from>
    <xdr:to>
      <xdr:col>15</xdr:col>
      <xdr:colOff>101600</xdr:colOff>
      <xdr:row>57</xdr:row>
      <xdr:rowOff>149352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140479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42019</xdr:rowOff>
    </xdr:from>
    <xdr:to>
      <xdr:col>10</xdr:col>
      <xdr:colOff>114300</xdr:colOff>
      <xdr:row>57</xdr:row>
      <xdr:rowOff>61839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14669"/>
          <a:ext cx="889000" cy="1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75778</xdr:rowOff>
    </xdr:from>
    <xdr:to>
      <xdr:col>10</xdr:col>
      <xdr:colOff>165100</xdr:colOff>
      <xdr:row>58</xdr:row>
      <xdr:rowOff>5928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4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168505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85288</xdr:rowOff>
    </xdr:from>
    <xdr:to>
      <xdr:col>6</xdr:col>
      <xdr:colOff>38100</xdr:colOff>
      <xdr:row>58</xdr:row>
      <xdr:rowOff>15438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6565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115418</xdr:rowOff>
    </xdr:from>
    <xdr:to>
      <xdr:col>24</xdr:col>
      <xdr:colOff>114300</xdr:colOff>
      <xdr:row>57</xdr:row>
      <xdr:rowOff>45568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93845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119738</xdr:rowOff>
    </xdr:from>
    <xdr:to>
      <xdr:col>20</xdr:col>
      <xdr:colOff>38100</xdr:colOff>
      <xdr:row>57</xdr:row>
      <xdr:rowOff>49888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66415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9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25898</xdr:rowOff>
    </xdr:from>
    <xdr:to>
      <xdr:col>15</xdr:col>
      <xdr:colOff>101600</xdr:colOff>
      <xdr:row>57</xdr:row>
      <xdr:rowOff>127498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11039</xdr:rowOff>
    </xdr:from>
    <xdr:to>
      <xdr:col>10</xdr:col>
      <xdr:colOff>165100</xdr:colOff>
      <xdr:row>57</xdr:row>
      <xdr:rowOff>112639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129166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5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162669</xdr:rowOff>
    </xdr:from>
    <xdr:to>
      <xdr:col>6</xdr:col>
      <xdr:colOff>38100</xdr:colOff>
      <xdr:row>57</xdr:row>
      <xdr:rowOff>92819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109346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145567</xdr:rowOff>
    </xdr:from>
    <xdr:to>
      <xdr:col>24</xdr:col>
      <xdr:colOff>63500</xdr:colOff>
      <xdr:row>78</xdr:row>
      <xdr:rowOff>6198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32867"/>
          <a:ext cx="838200" cy="5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141757</xdr:rowOff>
    </xdr:from>
    <xdr:to>
      <xdr:col>19</xdr:col>
      <xdr:colOff>177800</xdr:colOff>
      <xdr:row>78</xdr:row>
      <xdr:rowOff>6198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4340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9474</xdr:rowOff>
    </xdr:from>
    <xdr:to>
      <xdr:col>15</xdr:col>
      <xdr:colOff>50800</xdr:colOff>
      <xdr:row>77</xdr:row>
      <xdr:rowOff>141757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182424"/>
          <a:ext cx="889000" cy="116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164643</xdr:rowOff>
    </xdr:from>
    <xdr:to>
      <xdr:col>15</xdr:col>
      <xdr:colOff>101600</xdr:colOff>
      <xdr:row>77</xdr:row>
      <xdr:rowOff>94793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111320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7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9474</xdr:rowOff>
    </xdr:from>
    <xdr:to>
      <xdr:col>10</xdr:col>
      <xdr:colOff>114300</xdr:colOff>
      <xdr:row>77</xdr:row>
      <xdr:rowOff>89866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182424"/>
          <a:ext cx="889000" cy="110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28464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3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94767</xdr:rowOff>
    </xdr:from>
    <xdr:to>
      <xdr:col>24</xdr:col>
      <xdr:colOff>114300</xdr:colOff>
      <xdr:row>75</xdr:row>
      <xdr:rowOff>24917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117644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126848</xdr:rowOff>
    </xdr:from>
    <xdr:to>
      <xdr:col>20</xdr:col>
      <xdr:colOff>38100</xdr:colOff>
      <xdr:row>78</xdr:row>
      <xdr:rowOff>56998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48125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90957</xdr:rowOff>
    </xdr:from>
    <xdr:to>
      <xdr:col>15</xdr:col>
      <xdr:colOff>101600</xdr:colOff>
      <xdr:row>78</xdr:row>
      <xdr:rowOff>21107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130124</xdr:rowOff>
    </xdr:from>
    <xdr:to>
      <xdr:col>10</xdr:col>
      <xdr:colOff>165100</xdr:colOff>
      <xdr:row>71</xdr:row>
      <xdr:rowOff>60274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76801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19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39066</xdr:rowOff>
    </xdr:from>
    <xdr:to>
      <xdr:col>6</xdr:col>
      <xdr:colOff>38100</xdr:colOff>
      <xdr:row>77</xdr:row>
      <xdr:rowOff>140666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131793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3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117184</xdr:rowOff>
    </xdr:from>
    <xdr:to>
      <xdr:col>24</xdr:col>
      <xdr:colOff>63500</xdr:colOff>
      <xdr:row>96</xdr:row>
      <xdr:rowOff>15672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4934"/>
          <a:ext cx="838200" cy="6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15672</xdr:rowOff>
    </xdr:from>
    <xdr:to>
      <xdr:col>19</xdr:col>
      <xdr:colOff>177800</xdr:colOff>
      <xdr:row>96</xdr:row>
      <xdr:rowOff>102591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74872"/>
          <a:ext cx="889000" cy="8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102375</xdr:rowOff>
    </xdr:from>
    <xdr:to>
      <xdr:col>15</xdr:col>
      <xdr:colOff>50800</xdr:colOff>
      <xdr:row>96</xdr:row>
      <xdr:rowOff>102591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56157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126200</xdr:rowOff>
    </xdr:from>
    <xdr:to>
      <xdr:col>15</xdr:col>
      <xdr:colOff>101600</xdr:colOff>
      <xdr:row>97</xdr:row>
      <xdr:rowOff>56350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47477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7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102375</xdr:rowOff>
    </xdr:from>
    <xdr:to>
      <xdr:col>10</xdr:col>
      <xdr:colOff>114300</xdr:colOff>
      <xdr:row>96</xdr:row>
      <xdr:rowOff>142887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6157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66384</xdr:rowOff>
    </xdr:from>
    <xdr:to>
      <xdr:col>24</xdr:col>
      <xdr:colOff>114300</xdr:colOff>
      <xdr:row>95</xdr:row>
      <xdr:rowOff>167984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44811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136322</xdr:rowOff>
    </xdr:from>
    <xdr:to>
      <xdr:col>20</xdr:col>
      <xdr:colOff>38100</xdr:colOff>
      <xdr:row>96</xdr:row>
      <xdr:rowOff>66472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57599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51791</xdr:rowOff>
    </xdr:from>
    <xdr:to>
      <xdr:col>15</xdr:col>
      <xdr:colOff>101600</xdr:colOff>
      <xdr:row>96</xdr:row>
      <xdr:rowOff>153391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169918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8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51575</xdr:rowOff>
    </xdr:from>
    <xdr:to>
      <xdr:col>10</xdr:col>
      <xdr:colOff>165100</xdr:colOff>
      <xdr:row>96</xdr:row>
      <xdr:rowOff>153175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28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92087</xdr:rowOff>
    </xdr:from>
    <xdr:to>
      <xdr:col>6</xdr:col>
      <xdr:colOff>38100</xdr:colOff>
      <xdr:row>97</xdr:row>
      <xdr:rowOff>22237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38764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9192</xdr:rowOff>
    </xdr:from>
    <xdr:to>
      <xdr:col>55</xdr:col>
      <xdr:colOff>0</xdr:colOff>
      <xdr:row>37</xdr:row>
      <xdr:rowOff>147937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67042"/>
          <a:ext cx="838200" cy="8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120010</xdr:rowOff>
    </xdr:from>
    <xdr:to>
      <xdr:col>50</xdr:col>
      <xdr:colOff>114300</xdr:colOff>
      <xdr:row>37</xdr:row>
      <xdr:rowOff>147937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463660"/>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120010</xdr:rowOff>
    </xdr:from>
    <xdr:to>
      <xdr:col>45</xdr:col>
      <xdr:colOff>177800</xdr:colOff>
      <xdr:row>37</xdr:row>
      <xdr:rowOff>134777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63660"/>
          <a:ext cx="889000" cy="1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13119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93736</xdr:rowOff>
    </xdr:from>
    <xdr:to>
      <xdr:col>41</xdr:col>
      <xdr:colOff>50800</xdr:colOff>
      <xdr:row>37</xdr:row>
      <xdr:rowOff>134777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37386"/>
          <a:ext cx="889000" cy="4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129842</xdr:rowOff>
    </xdr:from>
    <xdr:to>
      <xdr:col>55</xdr:col>
      <xdr:colOff>50800</xdr:colOff>
      <xdr:row>33</xdr:row>
      <xdr:rowOff>59992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152719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97137</xdr:rowOff>
    </xdr:from>
    <xdr:to>
      <xdr:col>50</xdr:col>
      <xdr:colOff>165100</xdr:colOff>
      <xdr:row>38</xdr:row>
      <xdr:rowOff>27287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18414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69210</xdr:rowOff>
    </xdr:from>
    <xdr:to>
      <xdr:col>46</xdr:col>
      <xdr:colOff>38100</xdr:colOff>
      <xdr:row>37</xdr:row>
      <xdr:rowOff>170810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18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83977</xdr:rowOff>
    </xdr:from>
    <xdr:to>
      <xdr:col>41</xdr:col>
      <xdr:colOff>101600</xdr:colOff>
      <xdr:row>38</xdr:row>
      <xdr:rowOff>14128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76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0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42936</xdr:rowOff>
    </xdr:from>
    <xdr:to>
      <xdr:col>36</xdr:col>
      <xdr:colOff>165100</xdr:colOff>
      <xdr:row>37</xdr:row>
      <xdr:rowOff>144536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161063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130980</xdr:rowOff>
    </xdr:from>
    <xdr:to>
      <xdr:col>55</xdr:col>
      <xdr:colOff>0</xdr:colOff>
      <xdr:row>58</xdr:row>
      <xdr:rowOff>128564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32180"/>
          <a:ext cx="838200" cy="34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160389</xdr:rowOff>
    </xdr:from>
    <xdr:to>
      <xdr:col>50</xdr:col>
      <xdr:colOff>114300</xdr:colOff>
      <xdr:row>58</xdr:row>
      <xdr:rowOff>128564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33039"/>
          <a:ext cx="889000" cy="13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119240</xdr:rowOff>
    </xdr:from>
    <xdr:to>
      <xdr:col>45</xdr:col>
      <xdr:colOff>177800</xdr:colOff>
      <xdr:row>57</xdr:row>
      <xdr:rowOff>160389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720440"/>
          <a:ext cx="889000" cy="2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153855</xdr:rowOff>
    </xdr:from>
    <xdr:to>
      <xdr:col>46</xdr:col>
      <xdr:colOff>38100</xdr:colOff>
      <xdr:row>57</xdr:row>
      <xdr:rowOff>84005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100532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119240</xdr:rowOff>
    </xdr:from>
    <xdr:to>
      <xdr:col>41</xdr:col>
      <xdr:colOff>50800</xdr:colOff>
      <xdr:row>57</xdr:row>
      <xdr:rowOff>13741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20440"/>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114990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80180</xdr:rowOff>
    </xdr:from>
    <xdr:to>
      <xdr:col>55</xdr:col>
      <xdr:colOff>50800</xdr:colOff>
      <xdr:row>57</xdr:row>
      <xdr:rowOff>10330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58607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77764</xdr:rowOff>
    </xdr:from>
    <xdr:to>
      <xdr:col>50</xdr:col>
      <xdr:colOff>165100</xdr:colOff>
      <xdr:row>59</xdr:row>
      <xdr:rowOff>7914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170491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109589</xdr:rowOff>
    </xdr:from>
    <xdr:to>
      <xdr:col>46</xdr:col>
      <xdr:colOff>38100</xdr:colOff>
      <xdr:row>58</xdr:row>
      <xdr:rowOff>39739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30866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68440</xdr:rowOff>
    </xdr:from>
    <xdr:to>
      <xdr:col>41</xdr:col>
      <xdr:colOff>101600</xdr:colOff>
      <xdr:row>56</xdr:row>
      <xdr:rowOff>170040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15117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4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134391</xdr:rowOff>
    </xdr:from>
    <xdr:to>
      <xdr:col>36</xdr:col>
      <xdr:colOff>165100</xdr:colOff>
      <xdr:row>57</xdr:row>
      <xdr:rowOff>64541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81068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71349</xdr:rowOff>
    </xdr:from>
    <xdr:to>
      <xdr:col>55</xdr:col>
      <xdr:colOff>0</xdr:colOff>
      <xdr:row>78</xdr:row>
      <xdr:rowOff>74847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4449"/>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125893</xdr:rowOff>
    </xdr:from>
    <xdr:to>
      <xdr:col>50</xdr:col>
      <xdr:colOff>114300</xdr:colOff>
      <xdr:row>78</xdr:row>
      <xdr:rowOff>74847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27543"/>
          <a:ext cx="8890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105868</xdr:rowOff>
    </xdr:from>
    <xdr:to>
      <xdr:col>45</xdr:col>
      <xdr:colOff>177800</xdr:colOff>
      <xdr:row>77</xdr:row>
      <xdr:rowOff>125893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07518"/>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8021</xdr:rowOff>
    </xdr:from>
    <xdr:to>
      <xdr:col>46</xdr:col>
      <xdr:colOff>38100</xdr:colOff>
      <xdr:row>77</xdr:row>
      <xdr:rowOff>109621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49265</xdr:rowOff>
    </xdr:from>
    <xdr:to>
      <xdr:col>41</xdr:col>
      <xdr:colOff>50800</xdr:colOff>
      <xdr:row>77</xdr:row>
      <xdr:rowOff>105868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079465"/>
          <a:ext cx="889000" cy="2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60309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20549</xdr:rowOff>
    </xdr:from>
    <xdr:to>
      <xdr:col>55</xdr:col>
      <xdr:colOff>50800</xdr:colOff>
      <xdr:row>78</xdr:row>
      <xdr:rowOff>122149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106926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24047</xdr:rowOff>
    </xdr:from>
    <xdr:to>
      <xdr:col>50</xdr:col>
      <xdr:colOff>165100</xdr:colOff>
      <xdr:row>78</xdr:row>
      <xdr:rowOff>125647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116774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75093</xdr:rowOff>
    </xdr:from>
    <xdr:to>
      <xdr:col>46</xdr:col>
      <xdr:colOff>38100</xdr:colOff>
      <xdr:row>78</xdr:row>
      <xdr:rowOff>5243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167820</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55068</xdr:rowOff>
    </xdr:from>
    <xdr:to>
      <xdr:col>41</xdr:col>
      <xdr:colOff>101600</xdr:colOff>
      <xdr:row>77</xdr:row>
      <xdr:rowOff>156668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147795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169915</xdr:rowOff>
    </xdr:from>
    <xdr:to>
      <xdr:col>36</xdr:col>
      <xdr:colOff>165100</xdr:colOff>
      <xdr:row>76</xdr:row>
      <xdr:rowOff>100065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116593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80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138867</xdr:rowOff>
    </xdr:from>
    <xdr:to>
      <xdr:col>55</xdr:col>
      <xdr:colOff>0</xdr:colOff>
      <xdr:row>98</xdr:row>
      <xdr:rowOff>7063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69517"/>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94683</xdr:rowOff>
    </xdr:from>
    <xdr:to>
      <xdr:col>50</xdr:col>
      <xdr:colOff>114300</xdr:colOff>
      <xdr:row>98</xdr:row>
      <xdr:rowOff>7063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25333"/>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3177</xdr:rowOff>
    </xdr:from>
    <xdr:to>
      <xdr:col>45</xdr:col>
      <xdr:colOff>177800</xdr:colOff>
      <xdr:row>97</xdr:row>
      <xdr:rowOff>94683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633827"/>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155423</xdr:rowOff>
    </xdr:from>
    <xdr:to>
      <xdr:col>46</xdr:col>
      <xdr:colOff>38100</xdr:colOff>
      <xdr:row>97</xdr:row>
      <xdr:rowOff>85573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1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102100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3177</xdr:rowOff>
    </xdr:from>
    <xdr:to>
      <xdr:col>41</xdr:col>
      <xdr:colOff>50800</xdr:colOff>
      <xdr:row>98</xdr:row>
      <xdr:rowOff>11619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633827"/>
          <a:ext cx="889000" cy="17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101111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88067</xdr:rowOff>
    </xdr:from>
    <xdr:to>
      <xdr:col>55</xdr:col>
      <xdr:colOff>50800</xdr:colOff>
      <xdr:row>98</xdr:row>
      <xdr:rowOff>18217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66494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9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127713</xdr:rowOff>
    </xdr:from>
    <xdr:to>
      <xdr:col>50</xdr:col>
      <xdr:colOff>165100</xdr:colOff>
      <xdr:row>98</xdr:row>
      <xdr:rowOff>57863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48990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43883</xdr:rowOff>
    </xdr:from>
    <xdr:to>
      <xdr:col>46</xdr:col>
      <xdr:colOff>38100</xdr:colOff>
      <xdr:row>97</xdr:row>
      <xdr:rowOff>145483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136610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6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123827</xdr:rowOff>
    </xdr:from>
    <xdr:to>
      <xdr:col>41</xdr:col>
      <xdr:colOff>101600</xdr:colOff>
      <xdr:row>97</xdr:row>
      <xdr:rowOff>53977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70504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3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132269</xdr:rowOff>
    </xdr:from>
    <xdr:to>
      <xdr:col>36</xdr:col>
      <xdr:colOff>165100</xdr:colOff>
      <xdr:row>98</xdr:row>
      <xdr:rowOff>62419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53546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39173</xdr:rowOff>
    </xdr:from>
    <xdr:to>
      <xdr:col>85</xdr:col>
      <xdr:colOff>127000</xdr:colOff>
      <xdr:row>39</xdr:row>
      <xdr:rowOff>40716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5723"/>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30276</xdr:rowOff>
    </xdr:from>
    <xdr:to>
      <xdr:col>81</xdr:col>
      <xdr:colOff>50800</xdr:colOff>
      <xdr:row>39</xdr:row>
      <xdr:rowOff>40716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16826"/>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30276</xdr:rowOff>
    </xdr:from>
    <xdr:to>
      <xdr:col>76</xdr:col>
      <xdr:colOff>114300</xdr:colOff>
      <xdr:row>39</xdr:row>
      <xdr:rowOff>31210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16826"/>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151823</xdr:rowOff>
    </xdr:from>
    <xdr:to>
      <xdr:col>76</xdr:col>
      <xdr:colOff>165100</xdr:colOff>
      <xdr:row>39</xdr:row>
      <xdr:rowOff>81973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6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73100</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759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31210</xdr:rowOff>
    </xdr:from>
    <xdr:to>
      <xdr:col>71</xdr:col>
      <xdr:colOff>177800</xdr:colOff>
      <xdr:row>39</xdr:row>
      <xdr:rowOff>44183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77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81348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159823</xdr:rowOff>
    </xdr:from>
    <xdr:to>
      <xdr:col>85</xdr:col>
      <xdr:colOff>177800</xdr:colOff>
      <xdr:row>39</xdr:row>
      <xdr:rowOff>89973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161366</xdr:rowOff>
    </xdr:from>
    <xdr:to>
      <xdr:col>81</xdr:col>
      <xdr:colOff>101600</xdr:colOff>
      <xdr:row>39</xdr:row>
      <xdr:rowOff>91516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82643</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150926</xdr:rowOff>
    </xdr:from>
    <xdr:to>
      <xdr:col>76</xdr:col>
      <xdr:colOff>165100</xdr:colOff>
      <xdr:row>39</xdr:row>
      <xdr:rowOff>81076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97604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44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151860</xdr:rowOff>
    </xdr:from>
    <xdr:to>
      <xdr:col>72</xdr:col>
      <xdr:colOff>38100</xdr:colOff>
      <xdr:row>39</xdr:row>
      <xdr:rowOff>82010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98537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44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164833</xdr:rowOff>
    </xdr:from>
    <xdr:to>
      <xdr:col>67</xdr:col>
      <xdr:colOff>101600</xdr:colOff>
      <xdr:row>39</xdr:row>
      <xdr:rowOff>94983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86110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22885</xdr:rowOff>
    </xdr:from>
    <xdr:to>
      <xdr:col>85</xdr:col>
      <xdr:colOff>127000</xdr:colOff>
      <xdr:row>72</xdr:row>
      <xdr:rowOff>6883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024385"/>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6883</xdr:rowOff>
    </xdr:from>
    <xdr:to>
      <xdr:col>81</xdr:col>
      <xdr:colOff>50800</xdr:colOff>
      <xdr:row>72</xdr:row>
      <xdr:rowOff>55210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351283"/>
          <a:ext cx="889000" cy="4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54570</xdr:rowOff>
    </xdr:from>
    <xdr:to>
      <xdr:col>76</xdr:col>
      <xdr:colOff>114300</xdr:colOff>
      <xdr:row>72</xdr:row>
      <xdr:rowOff>55210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39897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96672</xdr:rowOff>
    </xdr:from>
    <xdr:to>
      <xdr:col>76</xdr:col>
      <xdr:colOff>165100</xdr:colOff>
      <xdr:row>75</xdr:row>
      <xdr:rowOff>26822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8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17949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47665</xdr:rowOff>
    </xdr:from>
    <xdr:to>
      <xdr:col>71</xdr:col>
      <xdr:colOff>177800</xdr:colOff>
      <xdr:row>72</xdr:row>
      <xdr:rowOff>54570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392065"/>
          <a:ext cx="8890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143535</xdr:rowOff>
    </xdr:from>
    <xdr:to>
      <xdr:col>85</xdr:col>
      <xdr:colOff>177800</xdr:colOff>
      <xdr:row>70</xdr:row>
      <xdr:rowOff>73685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19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96562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19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127533</xdr:rowOff>
    </xdr:from>
    <xdr:to>
      <xdr:col>81</xdr:col>
      <xdr:colOff>101600</xdr:colOff>
      <xdr:row>72</xdr:row>
      <xdr:rowOff>57683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3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74210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0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4410</xdr:rowOff>
    </xdr:from>
    <xdr:to>
      <xdr:col>76</xdr:col>
      <xdr:colOff>165100</xdr:colOff>
      <xdr:row>72</xdr:row>
      <xdr:rowOff>106010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3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122537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1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3770</xdr:rowOff>
    </xdr:from>
    <xdr:to>
      <xdr:col>72</xdr:col>
      <xdr:colOff>38100</xdr:colOff>
      <xdr:row>72</xdr:row>
      <xdr:rowOff>105370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3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121897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168315</xdr:rowOff>
    </xdr:from>
    <xdr:to>
      <xdr:col>67</xdr:col>
      <xdr:colOff>101600</xdr:colOff>
      <xdr:row>72</xdr:row>
      <xdr:rowOff>98465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3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114992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49936</xdr:rowOff>
    </xdr:from>
    <xdr:to>
      <xdr:col>85</xdr:col>
      <xdr:colOff>127000</xdr:colOff>
      <xdr:row>98</xdr:row>
      <xdr:rowOff>54394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337686"/>
          <a:ext cx="838200" cy="5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54394</xdr:rowOff>
    </xdr:from>
    <xdr:to>
      <xdr:col>81</xdr:col>
      <xdr:colOff>50800</xdr:colOff>
      <xdr:row>99</xdr:row>
      <xdr:rowOff>37592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56494"/>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37592</xdr:rowOff>
    </xdr:from>
    <xdr:to>
      <xdr:col>76</xdr:col>
      <xdr:colOff>114300</xdr:colOff>
      <xdr:row>99</xdr:row>
      <xdr:rowOff>43383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701114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50800</xdr:rowOff>
    </xdr:from>
    <xdr:to>
      <xdr:col>76</xdr:col>
      <xdr:colOff>165100</xdr:colOff>
      <xdr:row>97</xdr:row>
      <xdr:rowOff>152400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168927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45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28524</xdr:rowOff>
    </xdr:from>
    <xdr:to>
      <xdr:col>71</xdr:col>
      <xdr:colOff>177800</xdr:colOff>
      <xdr:row>99</xdr:row>
      <xdr:rowOff>43383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207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170586</xdr:rowOff>
    </xdr:from>
    <xdr:to>
      <xdr:col>85</xdr:col>
      <xdr:colOff>177800</xdr:colOff>
      <xdr:row>95</xdr:row>
      <xdr:rowOff>100736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22013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3594</xdr:rowOff>
    </xdr:from>
    <xdr:to>
      <xdr:col>81</xdr:col>
      <xdr:colOff>101600</xdr:colOff>
      <xdr:row>98</xdr:row>
      <xdr:rowOff>105194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0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96321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89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158242</xdr:rowOff>
    </xdr:from>
    <xdr:to>
      <xdr:col>76</xdr:col>
      <xdr:colOff>165100</xdr:colOff>
      <xdr:row>99</xdr:row>
      <xdr:rowOff>88392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79519</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53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164033</xdr:rowOff>
    </xdr:from>
    <xdr:to>
      <xdr:col>72</xdr:col>
      <xdr:colOff>38100</xdr:colOff>
      <xdr:row>99</xdr:row>
      <xdr:rowOff>94183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85310</xdr:rowOff>
    </xdr:from>
    <xdr:ext cx="313932"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46333" y="17058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149174</xdr:rowOff>
    </xdr:from>
    <xdr:to>
      <xdr:col>67</xdr:col>
      <xdr:colOff>101600</xdr:colOff>
      <xdr:row>99</xdr:row>
      <xdr:rowOff>79324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70451</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44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18052</xdr:rowOff>
    </xdr:from>
    <xdr:to>
      <xdr:col>116</xdr:col>
      <xdr:colOff>63500</xdr:colOff>
      <xdr:row>39</xdr:row>
      <xdr:rowOff>23930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0460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18052</xdr:rowOff>
    </xdr:from>
    <xdr:to>
      <xdr:col>111</xdr:col>
      <xdr:colOff>177800</xdr:colOff>
      <xdr:row>39</xdr:row>
      <xdr:rowOff>18542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70460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18542</xdr:rowOff>
    </xdr:from>
    <xdr:to>
      <xdr:col>107</xdr:col>
      <xdr:colOff>50800</xdr:colOff>
      <xdr:row>39</xdr:row>
      <xdr:rowOff>19522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050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38771</xdr:rowOff>
    </xdr:from>
    <xdr:to>
      <xdr:col>107</xdr:col>
      <xdr:colOff>101600</xdr:colOff>
      <xdr:row>38</xdr:row>
      <xdr:rowOff>140371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156898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3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19522</xdr:rowOff>
    </xdr:from>
    <xdr:to>
      <xdr:col>102</xdr:col>
      <xdr:colOff>114300</xdr:colOff>
      <xdr:row>39</xdr:row>
      <xdr:rowOff>19685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70607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146448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121792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144580</xdr:rowOff>
    </xdr:from>
    <xdr:to>
      <xdr:col>116</xdr:col>
      <xdr:colOff>114300</xdr:colOff>
      <xdr:row>39</xdr:row>
      <xdr:rowOff>74730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59507</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138702</xdr:rowOff>
    </xdr:from>
    <xdr:to>
      <xdr:col>112</xdr:col>
      <xdr:colOff>38100</xdr:colOff>
      <xdr:row>39</xdr:row>
      <xdr:rowOff>68852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59979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4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140172</xdr:rowOff>
    </xdr:from>
    <xdr:to>
      <xdr:col>102</xdr:col>
      <xdr:colOff>165100</xdr:colOff>
      <xdr:row>39</xdr:row>
      <xdr:rowOff>70322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61449</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61612</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10509</xdr:rowOff>
    </xdr:from>
    <xdr:to>
      <xdr:col>116</xdr:col>
      <xdr:colOff>63500</xdr:colOff>
      <xdr:row>59</xdr:row>
      <xdr:rowOff>16142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6059"/>
          <a:ext cx="838200" cy="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11847</xdr:rowOff>
    </xdr:from>
    <xdr:to>
      <xdr:col>111</xdr:col>
      <xdr:colOff>177800</xdr:colOff>
      <xdr:row>59</xdr:row>
      <xdr:rowOff>16142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7397"/>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760</xdr:rowOff>
    </xdr:from>
    <xdr:to>
      <xdr:col>107</xdr:col>
      <xdr:colOff>50800</xdr:colOff>
      <xdr:row>59</xdr:row>
      <xdr:rowOff>11847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1631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128023</xdr:rowOff>
    </xdr:from>
    <xdr:to>
      <xdr:col>107</xdr:col>
      <xdr:colOff>101600</xdr:colOff>
      <xdr:row>59</xdr:row>
      <xdr:rowOff>58173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155980</xdr:rowOff>
    </xdr:from>
    <xdr:to>
      <xdr:col>102</xdr:col>
      <xdr:colOff>114300</xdr:colOff>
      <xdr:row>59</xdr:row>
      <xdr:rowOff>760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0008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131159</xdr:rowOff>
    </xdr:from>
    <xdr:to>
      <xdr:col>116</xdr:col>
      <xdr:colOff>114300</xdr:colOff>
      <xdr:row>59</xdr:row>
      <xdr:rowOff>61309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9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136792</xdr:rowOff>
    </xdr:from>
    <xdr:to>
      <xdr:col>112</xdr:col>
      <xdr:colOff>38100</xdr:colOff>
      <xdr:row>59</xdr:row>
      <xdr:rowOff>66942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58069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132497</xdr:rowOff>
    </xdr:from>
    <xdr:to>
      <xdr:col>107</xdr:col>
      <xdr:colOff>101600</xdr:colOff>
      <xdr:row>59</xdr:row>
      <xdr:rowOff>62647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53774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121410</xdr:rowOff>
    </xdr:from>
    <xdr:to>
      <xdr:col>102</xdr:col>
      <xdr:colOff>165100</xdr:colOff>
      <xdr:row>59</xdr:row>
      <xdr:rowOff>51560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42687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105180</xdr:rowOff>
    </xdr:from>
    <xdr:to>
      <xdr:col>98</xdr:col>
      <xdr:colOff>38100</xdr:colOff>
      <xdr:row>59</xdr:row>
      <xdr:rowOff>35330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26457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147168</xdr:rowOff>
    </xdr:from>
    <xdr:to>
      <xdr:col>116</xdr:col>
      <xdr:colOff>63500</xdr:colOff>
      <xdr:row>75</xdr:row>
      <xdr:rowOff>95352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34468"/>
          <a:ext cx="8382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95352</xdr:rowOff>
    </xdr:from>
    <xdr:to>
      <xdr:col>111</xdr:col>
      <xdr:colOff>177800</xdr:colOff>
      <xdr:row>75</xdr:row>
      <xdr:rowOff>117754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5410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60185</xdr:rowOff>
    </xdr:from>
    <xdr:to>
      <xdr:col>107</xdr:col>
      <xdr:colOff>50800</xdr:colOff>
      <xdr:row>75</xdr:row>
      <xdr:rowOff>117754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18935"/>
          <a:ext cx="889000" cy="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46495</xdr:rowOff>
    </xdr:from>
    <xdr:to>
      <xdr:col>107</xdr:col>
      <xdr:colOff>101600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54584</xdr:rowOff>
    </xdr:from>
    <xdr:to>
      <xdr:col>102</xdr:col>
      <xdr:colOff>114300</xdr:colOff>
      <xdr:row>75</xdr:row>
      <xdr:rowOff>60185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13334"/>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96368</xdr:rowOff>
    </xdr:from>
    <xdr:to>
      <xdr:col>116</xdr:col>
      <xdr:colOff>114300</xdr:colOff>
      <xdr:row>75</xdr:row>
      <xdr:rowOff>26518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119245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44552</xdr:rowOff>
    </xdr:from>
    <xdr:to>
      <xdr:col>112</xdr:col>
      <xdr:colOff>38100</xdr:colOff>
      <xdr:row>75</xdr:row>
      <xdr:rowOff>146152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162679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7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66954</xdr:rowOff>
    </xdr:from>
    <xdr:to>
      <xdr:col>107</xdr:col>
      <xdr:colOff>101600</xdr:colOff>
      <xdr:row>75</xdr:row>
      <xdr:rowOff>168554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9385</xdr:rowOff>
    </xdr:from>
    <xdr:to>
      <xdr:col>102</xdr:col>
      <xdr:colOff>165100</xdr:colOff>
      <xdr:row>75</xdr:row>
      <xdr:rowOff>110985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127512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4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3784</xdr:rowOff>
    </xdr:from>
    <xdr:to>
      <xdr:col>98</xdr:col>
      <xdr:colOff>38100</xdr:colOff>
      <xdr:row>75</xdr:row>
      <xdr:rowOff>105384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121911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3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人件費は住民一人当たり７３，２９２円となっており、類似団体内では高い水準であるが、全国平均、県内平均と比較するとやや低い水準にある。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４９，５３４円となっており、類似団体内平均を下回ってはいるが、前年度に比べ大幅に増加している。これは、民間による市街地再開発事業が本格化し補助金支出が増加したことによる。</a:t>
          </a:r>
        </a:p>
        <a:p>
          <a:r>
            <a:rPr kumimoji="1" lang="ja-JP" altLang="en-US" sz="1300">
              <a:latin typeface="ＭＳ Ｐゴシック" panose="020B0600070205080204" pitchFamily="50" charset="-128"/>
              <a:ea typeface="ＭＳ Ｐゴシック" panose="020B0600070205080204" pitchFamily="50" charset="-128"/>
            </a:rPr>
            <a:t>　維持補修費は住民一人当たり９，９２３円となっており、大雪のため除雪経費が嵩んだことにより、昨年度から大幅に増となり類似団体内平均を上回った。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公債費は住民一人当たり６５，１１０円となっており、類似団体内１位となっているが、これはガス事業の売却に伴い、ガス事業に係る企業債の全額を繰り上げ償還したことによる。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積立金は住民一人当たり１７，８５６円となっており、ガス事業や市有財産の売却収入の一部を基金に積み立てたことにより、類似団体内平均を大幅に上回った。</a:t>
          </a:r>
        </a:p>
        <a:p>
          <a:r>
            <a:rPr kumimoji="1" lang="ja-JP" altLang="en-US" sz="1300">
              <a:latin typeface="ＭＳ Ｐゴシック" panose="020B0600070205080204" pitchFamily="50" charset="-128"/>
              <a:ea typeface="ＭＳ Ｐゴシック" panose="020B0600070205080204" pitchFamily="50" charset="-128"/>
            </a:rPr>
            <a:t>　今後は、第４次定員適正化計画（改訂版）に基づき定員管理の適正化を図るとともに、令和３年度に策定した財政計画に基づき、事業費の見直しと経費縮減に努めていく。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福井県福井市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261,619
257,063
536.41
151,057,953
147,397,877
3,062,234
62,077,023
142,913,757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79502</xdr:rowOff>
    </xdr:from>
    <xdr:to>
      <xdr:col>24</xdr:col>
      <xdr:colOff>63500</xdr:colOff>
      <xdr:row>32</xdr:row>
      <xdr:rowOff>112268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6590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79502</xdr:rowOff>
    </xdr:from>
    <xdr:to>
      <xdr:col>19</xdr:col>
      <xdr:colOff>177800</xdr:colOff>
      <xdr:row>32</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65902"/>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49022</xdr:rowOff>
    </xdr:from>
    <xdr:to>
      <xdr:col>15</xdr:col>
      <xdr:colOff>50800</xdr:colOff>
      <xdr:row>32</xdr:row>
      <xdr:rowOff>156464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3542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47498</xdr:rowOff>
    </xdr:from>
    <xdr:to>
      <xdr:col>10</xdr:col>
      <xdr:colOff>114300</xdr:colOff>
      <xdr:row>32</xdr:row>
      <xdr:rowOff>49022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338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39895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61468</xdr:rowOff>
    </xdr:from>
    <xdr:to>
      <xdr:col>24</xdr:col>
      <xdr:colOff>114300</xdr:colOff>
      <xdr:row>32</xdr:row>
      <xdr:rowOff>163068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84345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28702</xdr:rowOff>
    </xdr:from>
    <xdr:to>
      <xdr:col>20</xdr:col>
      <xdr:colOff>38100</xdr:colOff>
      <xdr:row>32</xdr:row>
      <xdr:rowOff>130302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146829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105664</xdr:rowOff>
    </xdr:from>
    <xdr:to>
      <xdr:col>15</xdr:col>
      <xdr:colOff>101600</xdr:colOff>
      <xdr:row>33</xdr:row>
      <xdr:rowOff>35814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52341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169672</xdr:rowOff>
    </xdr:from>
    <xdr:to>
      <xdr:col>10</xdr:col>
      <xdr:colOff>165100</xdr:colOff>
      <xdr:row>32</xdr:row>
      <xdr:rowOff>99822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116349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168148</xdr:rowOff>
    </xdr:from>
    <xdr:to>
      <xdr:col>6</xdr:col>
      <xdr:colOff>38100</xdr:colOff>
      <xdr:row>32</xdr:row>
      <xdr:rowOff>98298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114825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5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13524</xdr:rowOff>
    </xdr:from>
    <xdr:to>
      <xdr:col>24</xdr:col>
      <xdr:colOff>63500</xdr:colOff>
      <xdr:row>59</xdr:row>
      <xdr:rowOff>56740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28924"/>
          <a:ext cx="838200" cy="12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56740</xdr:rowOff>
    </xdr:from>
    <xdr:to>
      <xdr:col>19</xdr:col>
      <xdr:colOff>177800</xdr:colOff>
      <xdr:row>59</xdr:row>
      <xdr:rowOff>111375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72290"/>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37701</xdr:rowOff>
    </xdr:from>
    <xdr:to>
      <xdr:col>15</xdr:col>
      <xdr:colOff>50800</xdr:colOff>
      <xdr:row>59</xdr:row>
      <xdr:rowOff>111375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53251"/>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72991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37701</xdr:rowOff>
    </xdr:from>
    <xdr:to>
      <xdr:col>10</xdr:col>
      <xdr:colOff>114300</xdr:colOff>
      <xdr:row>59</xdr:row>
      <xdr:rowOff>62281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53251"/>
          <a:ext cx="889000" cy="2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134174</xdr:rowOff>
    </xdr:from>
    <xdr:to>
      <xdr:col>24</xdr:col>
      <xdr:colOff>114300</xdr:colOff>
      <xdr:row>52</xdr:row>
      <xdr:rowOff>64324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157051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2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5940</xdr:rowOff>
    </xdr:from>
    <xdr:to>
      <xdr:col>20</xdr:col>
      <xdr:colOff>38100</xdr:colOff>
      <xdr:row>59</xdr:row>
      <xdr:rowOff>107540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98667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60575</xdr:rowOff>
    </xdr:from>
    <xdr:to>
      <xdr:col>15</xdr:col>
      <xdr:colOff>101600</xdr:colOff>
      <xdr:row>59</xdr:row>
      <xdr:rowOff>162175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153302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158351</xdr:rowOff>
    </xdr:from>
    <xdr:to>
      <xdr:col>10</xdr:col>
      <xdr:colOff>165100</xdr:colOff>
      <xdr:row>59</xdr:row>
      <xdr:rowOff>88501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79628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11481</xdr:rowOff>
    </xdr:from>
    <xdr:to>
      <xdr:col>6</xdr:col>
      <xdr:colOff>38100</xdr:colOff>
      <xdr:row>59</xdr:row>
      <xdr:rowOff>113081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104208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68562</xdr:rowOff>
    </xdr:from>
    <xdr:to>
      <xdr:col>24</xdr:col>
      <xdr:colOff>63500</xdr:colOff>
      <xdr:row>76</xdr:row>
      <xdr:rowOff>153994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98762"/>
          <a:ext cx="838200" cy="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153994</xdr:rowOff>
    </xdr:from>
    <xdr:to>
      <xdr:col>19</xdr:col>
      <xdr:colOff>177800</xdr:colOff>
      <xdr:row>77</xdr:row>
      <xdr:rowOff>91182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84194"/>
          <a:ext cx="889000" cy="10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75409</xdr:rowOff>
    </xdr:from>
    <xdr:to>
      <xdr:col>15</xdr:col>
      <xdr:colOff>50800</xdr:colOff>
      <xdr:row>77</xdr:row>
      <xdr:rowOff>91182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7705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151493</xdr:rowOff>
    </xdr:from>
    <xdr:to>
      <xdr:col>15</xdr:col>
      <xdr:colOff>101600</xdr:colOff>
      <xdr:row>78</xdr:row>
      <xdr:rowOff>81643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35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44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75409</xdr:rowOff>
    </xdr:from>
    <xdr:to>
      <xdr:col>10</xdr:col>
      <xdr:colOff>114300</xdr:colOff>
      <xdr:row>77</xdr:row>
      <xdr:rowOff>94416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77059"/>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17762</xdr:rowOff>
    </xdr:from>
    <xdr:to>
      <xdr:col>24</xdr:col>
      <xdr:colOff>114300</xdr:colOff>
      <xdr:row>76</xdr:row>
      <xdr:rowOff>119362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167639</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103194</xdr:rowOff>
    </xdr:from>
    <xdr:to>
      <xdr:col>20</xdr:col>
      <xdr:colOff>38100</xdr:colOff>
      <xdr:row>77</xdr:row>
      <xdr:rowOff>33344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24471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2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40382</xdr:rowOff>
    </xdr:from>
    <xdr:to>
      <xdr:col>15</xdr:col>
      <xdr:colOff>101600</xdr:colOff>
      <xdr:row>77</xdr:row>
      <xdr:rowOff>141982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158509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01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24609</xdr:rowOff>
    </xdr:from>
    <xdr:to>
      <xdr:col>10</xdr:col>
      <xdr:colOff>165100</xdr:colOff>
      <xdr:row>77</xdr:row>
      <xdr:rowOff>126209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142736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0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161743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2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7821</xdr:rowOff>
    </xdr:from>
    <xdr:to>
      <xdr:col>24</xdr:col>
      <xdr:colOff>62865</xdr:colOff>
      <xdr:row>98</xdr:row>
      <xdr:rowOff>62959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781221"/>
          <a:ext cx="1270" cy="1083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66786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62959</xdr:rowOff>
    </xdr:from>
    <xdr:to>
      <xdr:col>24</xdr:col>
      <xdr:colOff>152400</xdr:colOff>
      <xdr:row>98</xdr:row>
      <xdr:rowOff>62959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125948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7821</xdr:rowOff>
    </xdr:from>
    <xdr:to>
      <xdr:col>24</xdr:col>
      <xdr:colOff>152400</xdr:colOff>
      <xdr:row>92</xdr:row>
      <xdr:rowOff>7821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7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62959</xdr:rowOff>
    </xdr:from>
    <xdr:to>
      <xdr:col>24</xdr:col>
      <xdr:colOff>63500</xdr:colOff>
      <xdr:row>98</xdr:row>
      <xdr:rowOff>77910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65059"/>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96872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8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73995</xdr:rowOff>
    </xdr:from>
    <xdr:to>
      <xdr:col>24</xdr:col>
      <xdr:colOff>114300</xdr:colOff>
      <xdr:row>97</xdr:row>
      <xdr:rowOff>4145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77910</xdr:rowOff>
    </xdr:from>
    <xdr:to>
      <xdr:col>19</xdr:col>
      <xdr:colOff>177800</xdr:colOff>
      <xdr:row>98</xdr:row>
      <xdr:rowOff>118441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80010"/>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89929</xdr:rowOff>
    </xdr:from>
    <xdr:to>
      <xdr:col>20</xdr:col>
      <xdr:colOff>38100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118441</xdr:rowOff>
    </xdr:from>
    <xdr:to>
      <xdr:col>15</xdr:col>
      <xdr:colOff>50800</xdr:colOff>
      <xdr:row>98</xdr:row>
      <xdr:rowOff>145027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20541"/>
          <a:ext cx="889000" cy="2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149433</xdr:rowOff>
    </xdr:from>
    <xdr:to>
      <xdr:col>15</xdr:col>
      <xdr:colOff>101600</xdr:colOff>
      <xdr:row>97</xdr:row>
      <xdr:rowOff>79583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96110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145027</xdr:rowOff>
    </xdr:from>
    <xdr:to>
      <xdr:col>10</xdr:col>
      <xdr:colOff>114300</xdr:colOff>
      <xdr:row>98</xdr:row>
      <xdr:rowOff>156342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47127"/>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165756</xdr:rowOff>
    </xdr:from>
    <xdr:to>
      <xdr:col>10</xdr:col>
      <xdr:colOff>165100</xdr:colOff>
      <xdr:row>97</xdr:row>
      <xdr:rowOff>95906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112433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152085</xdr:rowOff>
    </xdr:from>
    <xdr:to>
      <xdr:col>6</xdr:col>
      <xdr:colOff>38100</xdr:colOff>
      <xdr:row>97</xdr:row>
      <xdr:rowOff>82235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98762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12159</xdr:rowOff>
    </xdr:from>
    <xdr:to>
      <xdr:col>24</xdr:col>
      <xdr:colOff>114300</xdr:colOff>
      <xdr:row>98</xdr:row>
      <xdr:rowOff>113759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98536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27110</xdr:rowOff>
    </xdr:from>
    <xdr:to>
      <xdr:col>20</xdr:col>
      <xdr:colOff>38100</xdr:colOff>
      <xdr:row>98</xdr:row>
      <xdr:rowOff>128710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119837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67641</xdr:rowOff>
    </xdr:from>
    <xdr:to>
      <xdr:col>15</xdr:col>
      <xdr:colOff>101600</xdr:colOff>
      <xdr:row>98</xdr:row>
      <xdr:rowOff>169241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94227</xdr:rowOff>
    </xdr:from>
    <xdr:to>
      <xdr:col>10</xdr:col>
      <xdr:colOff>165100</xdr:colOff>
      <xdr:row>99</xdr:row>
      <xdr:rowOff>24377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15504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8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105542</xdr:rowOff>
    </xdr:from>
    <xdr:to>
      <xdr:col>6</xdr:col>
      <xdr:colOff>38100</xdr:colOff>
      <xdr:row>99</xdr:row>
      <xdr:rowOff>35692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26819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0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101752</xdr:rowOff>
    </xdr:from>
    <xdr:to>
      <xdr:col>55</xdr:col>
      <xdr:colOff>0</xdr:colOff>
      <xdr:row>34</xdr:row>
      <xdr:rowOff>116383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5931052"/>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22199</xdr:rowOff>
    </xdr:from>
    <xdr:to>
      <xdr:col>50</xdr:col>
      <xdr:colOff>114300</xdr:colOff>
      <xdr:row>34</xdr:row>
      <xdr:rowOff>101752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85149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82550</xdr:rowOff>
    </xdr:from>
    <xdr:to>
      <xdr:col>45</xdr:col>
      <xdr:colOff>177800</xdr:colOff>
      <xdr:row>34</xdr:row>
      <xdr:rowOff>22199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5740400"/>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17577</xdr:rowOff>
    </xdr:from>
    <xdr:to>
      <xdr:col>46</xdr:col>
      <xdr:colOff>38100</xdr:colOff>
      <xdr:row>36</xdr:row>
      <xdr:rowOff>119177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110304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8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41402</xdr:rowOff>
    </xdr:from>
    <xdr:to>
      <xdr:col>41</xdr:col>
      <xdr:colOff>50800</xdr:colOff>
      <xdr:row>33</xdr:row>
      <xdr:rowOff>82550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699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78757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23893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65583</xdr:rowOff>
    </xdr:from>
    <xdr:to>
      <xdr:col>55</xdr:col>
      <xdr:colOff>50800</xdr:colOff>
      <xdr:row>34</xdr:row>
      <xdr:rowOff>167183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88460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74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50952</xdr:rowOff>
    </xdr:from>
    <xdr:to>
      <xdr:col>50</xdr:col>
      <xdr:colOff>165100</xdr:colOff>
      <xdr:row>34</xdr:row>
      <xdr:rowOff>152552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58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169079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6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142849</xdr:rowOff>
    </xdr:from>
    <xdr:to>
      <xdr:col>46</xdr:col>
      <xdr:colOff>38100</xdr:colOff>
      <xdr:row>34</xdr:row>
      <xdr:rowOff>72999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89526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31750</xdr:rowOff>
    </xdr:from>
    <xdr:to>
      <xdr:col>41</xdr:col>
      <xdr:colOff>101600</xdr:colOff>
      <xdr:row>33</xdr:row>
      <xdr:rowOff>133350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149877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162052</xdr:rowOff>
    </xdr:from>
    <xdr:to>
      <xdr:col>36</xdr:col>
      <xdr:colOff>165100</xdr:colOff>
      <xdr:row>33</xdr:row>
      <xdr:rowOff>92202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108729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133985</xdr:rowOff>
    </xdr:from>
    <xdr:to>
      <xdr:col>55</xdr:col>
      <xdr:colOff>0</xdr:colOff>
      <xdr:row>54</xdr:row>
      <xdr:rowOff>26143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20835"/>
          <a:ext cx="8382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26143</xdr:rowOff>
    </xdr:from>
    <xdr:to>
      <xdr:col>50</xdr:col>
      <xdr:colOff>114300</xdr:colOff>
      <xdr:row>54</xdr:row>
      <xdr:rowOff>41059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444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162217</xdr:rowOff>
    </xdr:from>
    <xdr:to>
      <xdr:col>45</xdr:col>
      <xdr:colOff>177800</xdr:colOff>
      <xdr:row>54</xdr:row>
      <xdr:rowOff>41059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49067"/>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21406</xdr:rowOff>
    </xdr:from>
    <xdr:to>
      <xdr:col>46</xdr:col>
      <xdr:colOff>38100</xdr:colOff>
      <xdr:row>56</xdr:row>
      <xdr:rowOff>123006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114133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133814</xdr:rowOff>
    </xdr:from>
    <xdr:to>
      <xdr:col>41</xdr:col>
      <xdr:colOff>50800</xdr:colOff>
      <xdr:row>53</xdr:row>
      <xdr:rowOff>162217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877764"/>
          <a:ext cx="889000" cy="3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123334</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2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108475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83185</xdr:rowOff>
    </xdr:from>
    <xdr:to>
      <xdr:col>55</xdr:col>
      <xdr:colOff>50800</xdr:colOff>
      <xdr:row>54</xdr:row>
      <xdr:rowOff>13335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106062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146793</xdr:rowOff>
    </xdr:from>
    <xdr:to>
      <xdr:col>50</xdr:col>
      <xdr:colOff>165100</xdr:colOff>
      <xdr:row>54</xdr:row>
      <xdr:rowOff>76943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93470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161709</xdr:rowOff>
    </xdr:from>
    <xdr:to>
      <xdr:col>46</xdr:col>
      <xdr:colOff>38100</xdr:colOff>
      <xdr:row>54</xdr:row>
      <xdr:rowOff>91859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2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108386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0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111417</xdr:rowOff>
    </xdr:from>
    <xdr:to>
      <xdr:col>41</xdr:col>
      <xdr:colOff>101600</xdr:colOff>
      <xdr:row>54</xdr:row>
      <xdr:rowOff>41567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58094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83014</xdr:rowOff>
    </xdr:from>
    <xdr:to>
      <xdr:col>36</xdr:col>
      <xdr:colOff>165100</xdr:colOff>
      <xdr:row>52</xdr:row>
      <xdr:rowOff>13164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8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29691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6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16687</xdr:rowOff>
    </xdr:from>
    <xdr:to>
      <xdr:col>55</xdr:col>
      <xdr:colOff>0</xdr:colOff>
      <xdr:row>78</xdr:row>
      <xdr:rowOff>101460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89787"/>
          <a:ext cx="8382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101460</xdr:rowOff>
    </xdr:from>
    <xdr:to>
      <xdr:col>50</xdr:col>
      <xdr:colOff>114300</xdr:colOff>
      <xdr:row>78</xdr:row>
      <xdr:rowOff>115367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7456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98489</xdr:rowOff>
    </xdr:from>
    <xdr:to>
      <xdr:col>45</xdr:col>
      <xdr:colOff>177800</xdr:colOff>
      <xdr:row>78</xdr:row>
      <xdr:rowOff>115367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7158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68771</xdr:rowOff>
    </xdr:from>
    <xdr:to>
      <xdr:col>46</xdr:col>
      <xdr:colOff>38100</xdr:colOff>
      <xdr:row>78</xdr:row>
      <xdr:rowOff>170371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161498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5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71768</xdr:rowOff>
    </xdr:from>
    <xdr:to>
      <xdr:col>41</xdr:col>
      <xdr:colOff>50800</xdr:colOff>
      <xdr:row>78</xdr:row>
      <xdr:rowOff>98489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44868"/>
          <a:ext cx="8890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151909</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141648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1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137337</xdr:rowOff>
    </xdr:from>
    <xdr:to>
      <xdr:col>55</xdr:col>
      <xdr:colOff>50800</xdr:colOff>
      <xdr:row>78</xdr:row>
      <xdr:rowOff>67487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115764</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50660</xdr:rowOff>
    </xdr:from>
    <xdr:to>
      <xdr:col>50</xdr:col>
      <xdr:colOff>165100</xdr:colOff>
      <xdr:row>78</xdr:row>
      <xdr:rowOff>152260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143387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64567</xdr:rowOff>
    </xdr:from>
    <xdr:to>
      <xdr:col>46</xdr:col>
      <xdr:colOff>38100</xdr:colOff>
      <xdr:row>78</xdr:row>
      <xdr:rowOff>166167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11244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21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47689</xdr:rowOff>
    </xdr:from>
    <xdr:to>
      <xdr:col>41</xdr:col>
      <xdr:colOff>101600</xdr:colOff>
      <xdr:row>78</xdr:row>
      <xdr:rowOff>149289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165816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19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20968</xdr:rowOff>
    </xdr:from>
    <xdr:to>
      <xdr:col>36</xdr:col>
      <xdr:colOff>165100</xdr:colOff>
      <xdr:row>78</xdr:row>
      <xdr:rowOff>122568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139095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102115</xdr:rowOff>
    </xdr:from>
    <xdr:to>
      <xdr:col>55</xdr:col>
      <xdr:colOff>0</xdr:colOff>
      <xdr:row>96</xdr:row>
      <xdr:rowOff>158274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046965"/>
          <a:ext cx="838200" cy="5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107448</xdr:rowOff>
    </xdr:from>
    <xdr:to>
      <xdr:col>50</xdr:col>
      <xdr:colOff>114300</xdr:colOff>
      <xdr:row>96</xdr:row>
      <xdr:rowOff>158274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395198"/>
          <a:ext cx="889000" cy="2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66948</xdr:rowOff>
    </xdr:from>
    <xdr:to>
      <xdr:col>45</xdr:col>
      <xdr:colOff>177800</xdr:colOff>
      <xdr:row>95</xdr:row>
      <xdr:rowOff>107448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011798"/>
          <a:ext cx="889000" cy="38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66948</xdr:rowOff>
    </xdr:from>
    <xdr:to>
      <xdr:col>41</xdr:col>
      <xdr:colOff>50800</xdr:colOff>
      <xdr:row>95</xdr:row>
      <xdr:rowOff>58680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011798"/>
          <a:ext cx="889000" cy="3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36771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51315</xdr:rowOff>
    </xdr:from>
    <xdr:to>
      <xdr:col>55</xdr:col>
      <xdr:colOff>50800</xdr:colOff>
      <xdr:row>93</xdr:row>
      <xdr:rowOff>152915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9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74192</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8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107474</xdr:rowOff>
    </xdr:from>
    <xdr:to>
      <xdr:col>50</xdr:col>
      <xdr:colOff>165100</xdr:colOff>
      <xdr:row>97</xdr:row>
      <xdr:rowOff>37624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28751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56648</xdr:rowOff>
    </xdr:from>
    <xdr:to>
      <xdr:col>46</xdr:col>
      <xdr:colOff>38100</xdr:colOff>
      <xdr:row>95</xdr:row>
      <xdr:rowOff>158248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3325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1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16148</xdr:rowOff>
    </xdr:from>
    <xdr:to>
      <xdr:col>41</xdr:col>
      <xdr:colOff>101600</xdr:colOff>
      <xdr:row>93</xdr:row>
      <xdr:rowOff>117748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9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134275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7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7880</xdr:rowOff>
    </xdr:from>
    <xdr:to>
      <xdr:col>36</xdr:col>
      <xdr:colOff>165100</xdr:colOff>
      <xdr:row>95</xdr:row>
      <xdr:rowOff>109480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126007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158423</xdr:rowOff>
    </xdr:from>
    <xdr:to>
      <xdr:col>85</xdr:col>
      <xdr:colOff>127000</xdr:colOff>
      <xdr:row>37</xdr:row>
      <xdr:rowOff>81897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30623"/>
          <a:ext cx="838200" cy="9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2866</xdr:rowOff>
    </xdr:from>
    <xdr:to>
      <xdr:col>81</xdr:col>
      <xdr:colOff>50800</xdr:colOff>
      <xdr:row>37</xdr:row>
      <xdr:rowOff>81897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346516"/>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145143</xdr:rowOff>
    </xdr:from>
    <xdr:to>
      <xdr:col>76</xdr:col>
      <xdr:colOff>114300</xdr:colOff>
      <xdr:row>37</xdr:row>
      <xdr:rowOff>2866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74443"/>
          <a:ext cx="889000" cy="3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149207</xdr:rowOff>
    </xdr:from>
    <xdr:to>
      <xdr:col>76</xdr:col>
      <xdr:colOff>165100</xdr:colOff>
      <xdr:row>37</xdr:row>
      <xdr:rowOff>79357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70484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145143</xdr:rowOff>
    </xdr:from>
    <xdr:to>
      <xdr:col>71</xdr:col>
      <xdr:colOff>177800</xdr:colOff>
      <xdr:row>37</xdr:row>
      <xdr:rowOff>33673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74443"/>
          <a:ext cx="889000" cy="40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143309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135362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107623</xdr:rowOff>
    </xdr:from>
    <xdr:to>
      <xdr:col>85</xdr:col>
      <xdr:colOff>177800</xdr:colOff>
      <xdr:row>37</xdr:row>
      <xdr:rowOff>37773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130500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3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31097</xdr:rowOff>
    </xdr:from>
    <xdr:to>
      <xdr:col>81</xdr:col>
      <xdr:colOff>101600</xdr:colOff>
      <xdr:row>37</xdr:row>
      <xdr:rowOff>132697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7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149224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4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123516</xdr:rowOff>
    </xdr:from>
    <xdr:to>
      <xdr:col>76</xdr:col>
      <xdr:colOff>165100</xdr:colOff>
      <xdr:row>37</xdr:row>
      <xdr:rowOff>53666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0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94343</xdr:rowOff>
    </xdr:from>
    <xdr:to>
      <xdr:col>72</xdr:col>
      <xdr:colOff>38100</xdr:colOff>
      <xdr:row>35</xdr:row>
      <xdr:rowOff>24493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41020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9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154323</xdr:rowOff>
    </xdr:from>
    <xdr:to>
      <xdr:col>67</xdr:col>
      <xdr:colOff>101600</xdr:colOff>
      <xdr:row>37</xdr:row>
      <xdr:rowOff>84473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101000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1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22999</xdr:rowOff>
    </xdr:from>
    <xdr:to>
      <xdr:col>85</xdr:col>
      <xdr:colOff>127000</xdr:colOff>
      <xdr:row>58</xdr:row>
      <xdr:rowOff>58624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95649"/>
          <a:ext cx="838200" cy="20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119088</xdr:rowOff>
    </xdr:from>
    <xdr:to>
      <xdr:col>81</xdr:col>
      <xdr:colOff>50800</xdr:colOff>
      <xdr:row>58</xdr:row>
      <xdr:rowOff>58624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891738"/>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119088</xdr:rowOff>
    </xdr:from>
    <xdr:to>
      <xdr:col>76</xdr:col>
      <xdr:colOff>114300</xdr:colOff>
      <xdr:row>57</xdr:row>
      <xdr:rowOff>159321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91738"/>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112141</xdr:rowOff>
    </xdr:from>
    <xdr:to>
      <xdr:col>76</xdr:col>
      <xdr:colOff>165100</xdr:colOff>
      <xdr:row>57</xdr:row>
      <xdr:rowOff>42291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1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58818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159321</xdr:rowOff>
    </xdr:from>
    <xdr:to>
      <xdr:col>71</xdr:col>
      <xdr:colOff>177800</xdr:colOff>
      <xdr:row>57</xdr:row>
      <xdr:rowOff>163208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197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55580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143649</xdr:rowOff>
    </xdr:from>
    <xdr:to>
      <xdr:col>85</xdr:col>
      <xdr:colOff>177800</xdr:colOff>
      <xdr:row>57</xdr:row>
      <xdr:rowOff>73799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122076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7824</xdr:rowOff>
    </xdr:from>
    <xdr:to>
      <xdr:col>81</xdr:col>
      <xdr:colOff>101600</xdr:colOff>
      <xdr:row>58</xdr:row>
      <xdr:rowOff>109424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100551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68288</xdr:rowOff>
    </xdr:from>
    <xdr:to>
      <xdr:col>76</xdr:col>
      <xdr:colOff>165100</xdr:colOff>
      <xdr:row>57</xdr:row>
      <xdr:rowOff>169888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108521</xdr:rowOff>
    </xdr:from>
    <xdr:to>
      <xdr:col>72</xdr:col>
      <xdr:colOff>38100</xdr:colOff>
      <xdr:row>58</xdr:row>
      <xdr:rowOff>38671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29798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7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112408</xdr:rowOff>
    </xdr:from>
    <xdr:to>
      <xdr:col>67</xdr:col>
      <xdr:colOff>101600</xdr:colOff>
      <xdr:row>58</xdr:row>
      <xdr:rowOff>42558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33685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39173</xdr:rowOff>
    </xdr:from>
    <xdr:to>
      <xdr:col>85</xdr:col>
      <xdr:colOff>127000</xdr:colOff>
      <xdr:row>79</xdr:row>
      <xdr:rowOff>40717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83723"/>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30277</xdr:rowOff>
    </xdr:from>
    <xdr:to>
      <xdr:col>81</xdr:col>
      <xdr:colOff>50800</xdr:colOff>
      <xdr:row>79</xdr:row>
      <xdr:rowOff>40717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74827"/>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30277</xdr:rowOff>
    </xdr:from>
    <xdr:to>
      <xdr:col>76</xdr:col>
      <xdr:colOff>114300</xdr:colOff>
      <xdr:row>79</xdr:row>
      <xdr:rowOff>31210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74827"/>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151822</xdr:rowOff>
    </xdr:from>
    <xdr:to>
      <xdr:col>76</xdr:col>
      <xdr:colOff>165100</xdr:colOff>
      <xdr:row>79</xdr:row>
      <xdr:rowOff>81972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73099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6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31210</xdr:rowOff>
    </xdr:from>
    <xdr:to>
      <xdr:col>71</xdr:col>
      <xdr:colOff>177800</xdr:colOff>
      <xdr:row>79</xdr:row>
      <xdr:rowOff>44183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75760"/>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81348</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4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159823</xdr:rowOff>
    </xdr:from>
    <xdr:to>
      <xdr:col>85</xdr:col>
      <xdr:colOff>177800</xdr:colOff>
      <xdr:row>79</xdr:row>
      <xdr:rowOff>89973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161367</xdr:rowOff>
    </xdr:from>
    <xdr:to>
      <xdr:col>81</xdr:col>
      <xdr:colOff>101600</xdr:colOff>
      <xdr:row>79</xdr:row>
      <xdr:rowOff>91517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82644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150927</xdr:rowOff>
    </xdr:from>
    <xdr:to>
      <xdr:col>76</xdr:col>
      <xdr:colOff>165100</xdr:colOff>
      <xdr:row>79</xdr:row>
      <xdr:rowOff>81077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97604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299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151860</xdr:rowOff>
    </xdr:from>
    <xdr:to>
      <xdr:col>72</xdr:col>
      <xdr:colOff>38100</xdr:colOff>
      <xdr:row>79</xdr:row>
      <xdr:rowOff>82010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98537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30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164833</xdr:rowOff>
    </xdr:from>
    <xdr:to>
      <xdr:col>67</xdr:col>
      <xdr:colOff>101600</xdr:colOff>
      <xdr:row>79</xdr:row>
      <xdr:rowOff>94983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86110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22885</xdr:rowOff>
    </xdr:from>
    <xdr:to>
      <xdr:col>85</xdr:col>
      <xdr:colOff>127000</xdr:colOff>
      <xdr:row>92</xdr:row>
      <xdr:rowOff>6883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453385"/>
          <a:ext cx="8382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6883</xdr:rowOff>
    </xdr:from>
    <xdr:to>
      <xdr:col>81</xdr:col>
      <xdr:colOff>50800</xdr:colOff>
      <xdr:row>92</xdr:row>
      <xdr:rowOff>55209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780283"/>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54569</xdr:rowOff>
    </xdr:from>
    <xdr:to>
      <xdr:col>76</xdr:col>
      <xdr:colOff>114300</xdr:colOff>
      <xdr:row>92</xdr:row>
      <xdr:rowOff>55209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827969"/>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96582</xdr:rowOff>
    </xdr:from>
    <xdr:to>
      <xdr:col>76</xdr:col>
      <xdr:colOff>165100</xdr:colOff>
      <xdr:row>95</xdr:row>
      <xdr:rowOff>26732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17859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0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47665</xdr:rowOff>
    </xdr:from>
    <xdr:to>
      <xdr:col>71</xdr:col>
      <xdr:colOff>177800</xdr:colOff>
      <xdr:row>92</xdr:row>
      <xdr:rowOff>54569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82106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143535</xdr:rowOff>
    </xdr:from>
    <xdr:to>
      <xdr:col>85</xdr:col>
      <xdr:colOff>177800</xdr:colOff>
      <xdr:row>90</xdr:row>
      <xdr:rowOff>73685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4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96562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127533</xdr:rowOff>
    </xdr:from>
    <xdr:to>
      <xdr:col>81</xdr:col>
      <xdr:colOff>101600</xdr:colOff>
      <xdr:row>92</xdr:row>
      <xdr:rowOff>57683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74210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4409</xdr:rowOff>
    </xdr:from>
    <xdr:to>
      <xdr:col>76</xdr:col>
      <xdr:colOff>165100</xdr:colOff>
      <xdr:row>92</xdr:row>
      <xdr:rowOff>106009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122536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5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3769</xdr:rowOff>
    </xdr:from>
    <xdr:to>
      <xdr:col>72</xdr:col>
      <xdr:colOff>38100</xdr:colOff>
      <xdr:row>92</xdr:row>
      <xdr:rowOff>105369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77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121896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5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168315</xdr:rowOff>
    </xdr:from>
    <xdr:to>
      <xdr:col>67</xdr:col>
      <xdr:colOff>101600</xdr:colOff>
      <xdr:row>92</xdr:row>
      <xdr:rowOff>98465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114992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5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0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43688</xdr:rowOff>
    </xdr:from>
    <xdr:to>
      <xdr:col>111</xdr:col>
      <xdr:colOff>177800</xdr:colOff>
      <xdr:row>39</xdr:row>
      <xdr:rowOff>43688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43688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43307</xdr:rowOff>
    </xdr:from>
    <xdr:to>
      <xdr:col>102</xdr:col>
      <xdr:colOff>114300</xdr:colOff>
      <xdr:row>39</xdr:row>
      <xdr:rowOff>43688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8656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164338</xdr:rowOff>
    </xdr:from>
    <xdr:to>
      <xdr:col>112</xdr:col>
      <xdr:colOff>38100</xdr:colOff>
      <xdr:row>39</xdr:row>
      <xdr:rowOff>94488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85615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163957</xdr:rowOff>
    </xdr:from>
    <xdr:to>
      <xdr:col>102</xdr:col>
      <xdr:colOff>165100</xdr:colOff>
      <xdr:row>39</xdr:row>
      <xdr:rowOff>94107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85234</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164338</xdr:rowOff>
    </xdr:from>
    <xdr:to>
      <xdr:col>98</xdr:col>
      <xdr:colOff>38100</xdr:colOff>
      <xdr:row>39</xdr:row>
      <xdr:rowOff>94488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85615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総務費は、住民一人当たり１４８，０９１円と対前年度比３３７．２％の増となっているが、これは特別定額給付金事業が実施されたことが主な要因である。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民生費は、住民一人当たり１７０，０３５円と対前年度比６．６％の増となっているが、これは幼児教育・保育無償化が主な要因である。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商工費は、住民一人当たり１５，６８６円と対前年度比７４．１％の増となっているが、これは新型コロナウイルス感染症で影響を受けた事業者に対し様々な支援施策を行ったことが主な要因である。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７０，９７３円と対前年度比７３．０％の増となり、類似団体内平均を上回った。これは、民間による市街地再開発事業が本格化し補助金支出が増加したことや大雪により除雪経費が嵩んだ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教育費は、住民一人当たり３９，５６３円と対前年度比１５．９％の増となっているが、これは、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スクール構想に基づく教育用タブレット機を購入したことが主な要因である。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６５，１１０円と対前年度比２８．１％の増で類似団体内１位となっているが、これはガス事業の売却に伴い、ガス事業に係る企業債の全額を繰り上げ償還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は、平成２９年度の実質収支赤字を受け、平成３０年度以降引き続いて歳出削減に努めたことや、市有財産の売却を積極的に行ったことにより、黒字となった。また、財政再建計画に基づき財政調整基金に約７億円を積立てた。</a:t>
          </a:r>
        </a:p>
        <a:p>
          <a:r>
            <a:rPr kumimoji="1" lang="ja-JP" altLang="en-US" sz="1400">
              <a:latin typeface="ＭＳ ゴシック" pitchFamily="49" charset="-128"/>
              <a:ea typeface="ＭＳ ゴシック" pitchFamily="49" charset="-128"/>
            </a:rPr>
            <a:t>　今後は、令和３年度に策定した財政計画の目標である、基金繰入に頼らない収支均衡した予算編成を継続していくことで、安定した財政構造の確立を目指す。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福井県福井市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昨年度に引き続き、全ての会計について赤字は生じていない。</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今後は、令和８年度までを期間とする財政計画に基づき、基金繰入に頼らない収支均衡した予算編成を行い、計画的に財政調整基金を積み立てることによって、安定した財政構造の確立を目指していく。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151057953</v>
      </c>
      <c r="BO4" s="464"/>
      <c r="BP4" s="464"/>
      <c r="BQ4" s="464"/>
      <c r="BR4" s="464"/>
      <c r="BS4" s="464"/>
      <c r="BT4" s="464"/>
      <c r="BU4" s="465"/>
      <c r="BV4" s="463">
        <v>103081314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147397877</v>
      </c>
      <c r="BO5" s="469"/>
      <c r="BP5" s="469"/>
      <c r="BQ5" s="469"/>
      <c r="BR5" s="469"/>
      <c r="BS5" s="469"/>
      <c r="BT5" s="469"/>
      <c r="BU5" s="470"/>
      <c r="BV5" s="468">
        <v>100612814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93.1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3660076</v>
      </c>
      <c r="BO6" s="469"/>
      <c r="BP6" s="469"/>
      <c r="BQ6" s="469"/>
      <c r="BR6" s="469"/>
      <c r="BS6" s="469"/>
      <c r="BT6" s="469"/>
      <c r="BU6" s="470"/>
      <c r="BV6" s="468">
        <v>2468500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99.7</v>
      </c>
      <c r="CU6" s="622"/>
      <c r="CV6" s="622"/>
      <c r="CW6" s="622"/>
      <c r="CX6" s="622"/>
      <c r="CY6" s="622"/>
      <c r="CZ6" s="622"/>
      <c r="DA6" s="623"/>
      <c r="DB6" s="621">
        <v>100.1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597842</v>
      </c>
      <c r="BO7" s="469"/>
      <c r="BP7" s="469"/>
      <c r="BQ7" s="469"/>
      <c r="BR7" s="469"/>
      <c r="BS7" s="469"/>
      <c r="BT7" s="469"/>
      <c r="BU7" s="470"/>
      <c r="BV7" s="468">
        <v>112990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62077023</v>
      </c>
      <c r="CU7" s="469"/>
      <c r="CV7" s="469"/>
      <c r="CW7" s="469"/>
      <c r="CX7" s="469"/>
      <c r="CY7" s="469"/>
      <c r="CZ7" s="469"/>
      <c r="DA7" s="470"/>
      <c r="DB7" s="468">
        <v>60321612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3062234</v>
      </c>
      <c r="BO8" s="469"/>
      <c r="BP8" s="469"/>
      <c r="BQ8" s="469"/>
      <c r="BR8" s="469"/>
      <c r="BS8" s="469"/>
      <c r="BT8" s="469"/>
      <c r="BU8" s="470"/>
      <c r="BV8" s="468">
        <v>2355510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0.83</v>
      </c>
      <c r="CU8" s="582"/>
      <c r="CV8" s="582"/>
      <c r="CW8" s="582"/>
      <c r="CX8" s="582"/>
      <c r="CY8" s="582"/>
      <c r="CZ8" s="582"/>
      <c r="DA8" s="583"/>
      <c r="DB8" s="581">
        <v>0.84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262328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714764</v>
      </c>
      <c r="BO9" s="469"/>
      <c r="BP9" s="469"/>
      <c r="BQ9" s="469"/>
      <c r="BR9" s="469"/>
      <c r="BS9" s="469"/>
      <c r="BT9" s="469"/>
      <c r="BU9" s="470"/>
      <c r="BV9" s="468">
        <v>530198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17.2</v>
      </c>
      <c r="CU9" s="439"/>
      <c r="CV9" s="439"/>
      <c r="CW9" s="439"/>
      <c r="CX9" s="439"/>
      <c r="CY9" s="439"/>
      <c r="CZ9" s="439"/>
      <c r="DA9" s="440"/>
      <c r="DB9" s="438">
        <v>18.8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265904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116</v>
      </c>
      <c r="AV10" s="526"/>
      <c r="AW10" s="526"/>
      <c r="AX10" s="526"/>
      <c r="AY10" s="448" t="s">
        <v>121</v>
      </c>
      <c r="AZ10" s="449"/>
      <c r="BA10" s="449"/>
      <c r="BB10" s="449"/>
      <c r="BC10" s="449"/>
      <c r="BD10" s="449"/>
      <c r="BE10" s="449"/>
      <c r="BF10" s="449"/>
      <c r="BG10" s="449"/>
      <c r="BH10" s="449"/>
      <c r="BI10" s="449"/>
      <c r="BJ10" s="449"/>
      <c r="BK10" s="449"/>
      <c r="BL10" s="449"/>
      <c r="BM10" s="450"/>
      <c r="BN10" s="468">
        <v>738400</v>
      </c>
      <c r="BO10" s="469"/>
      <c r="BP10" s="469"/>
      <c r="BQ10" s="469"/>
      <c r="BR10" s="469"/>
      <c r="BS10" s="469"/>
      <c r="BT10" s="469"/>
      <c r="BU10" s="470"/>
      <c r="BV10" s="468">
        <v>300010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116</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261619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257063</v>
      </c>
      <c r="S13" s="572"/>
      <c r="T13" s="572"/>
      <c r="U13" s="572"/>
      <c r="V13" s="573"/>
      <c r="W13" s="559" t="s">
        <v>139</v>
      </c>
      <c r="X13" s="481"/>
      <c r="Y13" s="481"/>
      <c r="Z13" s="481"/>
      <c r="AA13" s="481"/>
      <c r="AB13" s="482"/>
      <c r="AC13" s="444">
        <v>2824</v>
      </c>
      <c r="AD13" s="445"/>
      <c r="AE13" s="445"/>
      <c r="AF13" s="445"/>
      <c r="AG13" s="446"/>
      <c r="AH13" s="444">
        <v>3074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1453164</v>
      </c>
      <c r="BO13" s="469"/>
      <c r="BP13" s="469"/>
      <c r="BQ13" s="469"/>
      <c r="BR13" s="469"/>
      <c r="BS13" s="469"/>
      <c r="BT13" s="469"/>
      <c r="BU13" s="470"/>
      <c r="BV13" s="468">
        <v>830208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10.4</v>
      </c>
      <c r="CU13" s="439"/>
      <c r="CV13" s="439"/>
      <c r="CW13" s="439"/>
      <c r="CX13" s="439"/>
      <c r="CY13" s="439"/>
      <c r="CZ13" s="439"/>
      <c r="DA13" s="440"/>
      <c r="DB13" s="438">
        <v>10.3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263152</v>
      </c>
      <c r="S14" s="572"/>
      <c r="T14" s="572"/>
      <c r="U14" s="572"/>
      <c r="V14" s="573"/>
      <c r="W14" s="574"/>
      <c r="X14" s="484"/>
      <c r="Y14" s="484"/>
      <c r="Z14" s="484"/>
      <c r="AA14" s="484"/>
      <c r="AB14" s="485"/>
      <c r="AC14" s="564">
        <v>2.2000000000000002</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67.3</v>
      </c>
      <c r="CU14" s="576"/>
      <c r="CV14" s="576"/>
      <c r="CW14" s="576"/>
      <c r="CX14" s="576"/>
      <c r="CY14" s="576"/>
      <c r="CZ14" s="576"/>
      <c r="DA14" s="577"/>
      <c r="DB14" s="575">
        <v>95.6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258401</v>
      </c>
      <c r="S15" s="572"/>
      <c r="T15" s="572"/>
      <c r="U15" s="572"/>
      <c r="V15" s="573"/>
      <c r="W15" s="559" t="s">
        <v>147</v>
      </c>
      <c r="X15" s="481"/>
      <c r="Y15" s="481"/>
      <c r="Z15" s="481"/>
      <c r="AA15" s="481"/>
      <c r="AB15" s="482"/>
      <c r="AC15" s="444">
        <v>32932</v>
      </c>
      <c r="AD15" s="445"/>
      <c r="AE15" s="445"/>
      <c r="AF15" s="445"/>
      <c r="AG15" s="446"/>
      <c r="AH15" s="444">
        <v>33555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38239906</v>
      </c>
      <c r="BO15" s="464"/>
      <c r="BP15" s="464"/>
      <c r="BQ15" s="464"/>
      <c r="BR15" s="464"/>
      <c r="BS15" s="464"/>
      <c r="BT15" s="464"/>
      <c r="BU15" s="465"/>
      <c r="BV15" s="463">
        <v>36710959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26.1</v>
      </c>
      <c r="AD16" s="565"/>
      <c r="AE16" s="565"/>
      <c r="AF16" s="565"/>
      <c r="AG16" s="566"/>
      <c r="AH16" s="564">
        <v>26.5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46827098</v>
      </c>
      <c r="BO16" s="469"/>
      <c r="BP16" s="469"/>
      <c r="BQ16" s="469"/>
      <c r="BR16" s="469"/>
      <c r="BS16" s="469"/>
      <c r="BT16" s="469"/>
      <c r="BU16" s="470"/>
      <c r="BV16" s="468">
        <v>44787153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90375</v>
      </c>
      <c r="AD17" s="445"/>
      <c r="AE17" s="445"/>
      <c r="AF17" s="445"/>
      <c r="AG17" s="446"/>
      <c r="AH17" s="444">
        <v>90027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48936310</v>
      </c>
      <c r="BO17" s="469"/>
      <c r="BP17" s="469"/>
      <c r="BQ17" s="469"/>
      <c r="BR17" s="469"/>
      <c r="BS17" s="469"/>
      <c r="BT17" s="469"/>
      <c r="BU17" s="470"/>
      <c r="BV17" s="468">
        <v>47268005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536.41</v>
      </c>
      <c r="M18" s="533"/>
      <c r="N18" s="533"/>
      <c r="O18" s="533"/>
      <c r="P18" s="533"/>
      <c r="Q18" s="533"/>
      <c r="R18" s="534"/>
      <c r="S18" s="534"/>
      <c r="T18" s="534"/>
      <c r="U18" s="534"/>
      <c r="V18" s="535"/>
      <c r="W18" s="549"/>
      <c r="X18" s="550"/>
      <c r="Y18" s="550"/>
      <c r="Z18" s="550"/>
      <c r="AA18" s="550"/>
      <c r="AB18" s="560"/>
      <c r="AC18" s="432">
        <v>71.7</v>
      </c>
      <c r="AD18" s="433"/>
      <c r="AE18" s="433"/>
      <c r="AF18" s="433"/>
      <c r="AG18" s="536"/>
      <c r="AH18" s="432">
        <v>71.099999999999994</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58502878</v>
      </c>
      <c r="BO18" s="469"/>
      <c r="BP18" s="469"/>
      <c r="BQ18" s="469"/>
      <c r="BR18" s="469"/>
      <c r="BS18" s="469"/>
      <c r="BT18" s="469"/>
      <c r="BU18" s="470"/>
      <c r="BV18" s="468">
        <v>58132674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489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76090332</v>
      </c>
      <c r="BO19" s="469"/>
      <c r="BP19" s="469"/>
      <c r="BQ19" s="469"/>
      <c r="BR19" s="469"/>
      <c r="BS19" s="469"/>
      <c r="BT19" s="469"/>
      <c r="BU19" s="470"/>
      <c r="BV19" s="468">
        <v>70191639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104470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142913757</v>
      </c>
      <c r="BO23" s="469"/>
      <c r="BP23" s="469"/>
      <c r="BQ23" s="469"/>
      <c r="BR23" s="469"/>
      <c r="BS23" s="469"/>
      <c r="BT23" s="469"/>
      <c r="BU23" s="470"/>
      <c r="BV23" s="468">
        <v>150296227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10580</v>
      </c>
      <c r="R24" s="445"/>
      <c r="S24" s="445"/>
      <c r="T24" s="445"/>
      <c r="U24" s="445"/>
      <c r="V24" s="446"/>
      <c r="W24" s="510"/>
      <c r="X24" s="501"/>
      <c r="Y24" s="502"/>
      <c r="Z24" s="441" t="s">
        <v>171</v>
      </c>
      <c r="AA24" s="442"/>
      <c r="AB24" s="442"/>
      <c r="AC24" s="442"/>
      <c r="AD24" s="442"/>
      <c r="AE24" s="442"/>
      <c r="AF24" s="442"/>
      <c r="AG24" s="443"/>
      <c r="AH24" s="444">
        <v>1985</v>
      </c>
      <c r="AI24" s="445"/>
      <c r="AJ24" s="445"/>
      <c r="AK24" s="445"/>
      <c r="AL24" s="446"/>
      <c r="AM24" s="444">
        <v>6308330</v>
      </c>
      <c r="AN24" s="445"/>
      <c r="AO24" s="445"/>
      <c r="AP24" s="445"/>
      <c r="AQ24" s="445"/>
      <c r="AR24" s="446"/>
      <c r="AS24" s="444">
        <v>3178</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67594238</v>
      </c>
      <c r="BO24" s="469"/>
      <c r="BP24" s="469"/>
      <c r="BQ24" s="469"/>
      <c r="BR24" s="469"/>
      <c r="BS24" s="469"/>
      <c r="BT24" s="469"/>
      <c r="BU24" s="470"/>
      <c r="BV24" s="468">
        <v>70819314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8740</v>
      </c>
      <c r="R25" s="445"/>
      <c r="S25" s="445"/>
      <c r="T25" s="445"/>
      <c r="U25" s="445"/>
      <c r="V25" s="446"/>
      <c r="W25" s="510"/>
      <c r="X25" s="501"/>
      <c r="Y25" s="502"/>
      <c r="Z25" s="441" t="s">
        <v>174</v>
      </c>
      <c r="AA25" s="442"/>
      <c r="AB25" s="442"/>
      <c r="AC25" s="442"/>
      <c r="AD25" s="442"/>
      <c r="AE25" s="442"/>
      <c r="AF25" s="442"/>
      <c r="AG25" s="443"/>
      <c r="AH25" s="444">
        <v>342</v>
      </c>
      <c r="AI25" s="445"/>
      <c r="AJ25" s="445"/>
      <c r="AK25" s="445"/>
      <c r="AL25" s="446"/>
      <c r="AM25" s="444">
        <v>1038996</v>
      </c>
      <c r="AN25" s="445"/>
      <c r="AO25" s="445"/>
      <c r="AP25" s="445"/>
      <c r="AQ25" s="445"/>
      <c r="AR25" s="446"/>
      <c r="AS25" s="444">
        <v>3038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11824901</v>
      </c>
      <c r="BO25" s="464"/>
      <c r="BP25" s="464"/>
      <c r="BQ25" s="464"/>
      <c r="BR25" s="464"/>
      <c r="BS25" s="464"/>
      <c r="BT25" s="464"/>
      <c r="BU25" s="465"/>
      <c r="BV25" s="463">
        <v>11981372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7400</v>
      </c>
      <c r="R26" s="445"/>
      <c r="S26" s="445"/>
      <c r="T26" s="445"/>
      <c r="U26" s="445"/>
      <c r="V26" s="446"/>
      <c r="W26" s="510"/>
      <c r="X26" s="501"/>
      <c r="Y26" s="502"/>
      <c r="Z26" s="441" t="s">
        <v>177</v>
      </c>
      <c r="AA26" s="523"/>
      <c r="AB26" s="523"/>
      <c r="AC26" s="523"/>
      <c r="AD26" s="523"/>
      <c r="AE26" s="523"/>
      <c r="AF26" s="523"/>
      <c r="AG26" s="524"/>
      <c r="AH26" s="444">
        <v>88</v>
      </c>
      <c r="AI26" s="445"/>
      <c r="AJ26" s="445"/>
      <c r="AK26" s="445"/>
      <c r="AL26" s="446"/>
      <c r="AM26" s="444">
        <v>297616</v>
      </c>
      <c r="AN26" s="445"/>
      <c r="AO26" s="445"/>
      <c r="AP26" s="445"/>
      <c r="AQ26" s="445"/>
      <c r="AR26" s="446"/>
      <c r="AS26" s="444">
        <v>3382</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v>170000</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7400</v>
      </c>
      <c r="R27" s="445"/>
      <c r="S27" s="445"/>
      <c r="T27" s="445"/>
      <c r="U27" s="445"/>
      <c r="V27" s="446"/>
      <c r="W27" s="510"/>
      <c r="X27" s="501"/>
      <c r="Y27" s="502"/>
      <c r="Z27" s="441" t="s">
        <v>181</v>
      </c>
      <c r="AA27" s="442"/>
      <c r="AB27" s="442"/>
      <c r="AC27" s="442"/>
      <c r="AD27" s="442"/>
      <c r="AE27" s="442"/>
      <c r="AF27" s="442"/>
      <c r="AG27" s="443"/>
      <c r="AH27" s="444">
        <v>13</v>
      </c>
      <c r="AI27" s="445"/>
      <c r="AJ27" s="445"/>
      <c r="AK27" s="445"/>
      <c r="AL27" s="446"/>
      <c r="AM27" s="444">
        <v>43108</v>
      </c>
      <c r="AN27" s="445"/>
      <c r="AO27" s="445"/>
      <c r="AP27" s="445"/>
      <c r="AQ27" s="445"/>
      <c r="AR27" s="446"/>
      <c r="AS27" s="444">
        <v>3316</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841043</v>
      </c>
      <c r="BO27" s="472"/>
      <c r="BP27" s="472"/>
      <c r="BQ27" s="472"/>
      <c r="BR27" s="472"/>
      <c r="BS27" s="472"/>
      <c r="BT27" s="472"/>
      <c r="BU27" s="473"/>
      <c r="BV27" s="471">
        <v>255043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6700</v>
      </c>
      <c r="R28" s="445"/>
      <c r="S28" s="445"/>
      <c r="T28" s="445"/>
      <c r="U28" s="445"/>
      <c r="V28" s="446"/>
      <c r="W28" s="510"/>
      <c r="X28" s="501"/>
      <c r="Y28" s="502"/>
      <c r="Z28" s="441" t="s">
        <v>184</v>
      </c>
      <c r="AA28" s="442"/>
      <c r="AB28" s="442"/>
      <c r="AC28" s="442"/>
      <c r="AD28" s="442"/>
      <c r="AE28" s="442"/>
      <c r="AF28" s="442"/>
      <c r="AG28" s="443"/>
      <c r="AH28" s="444" t="s">
        <v>179</v>
      </c>
      <c r="AI28" s="445"/>
      <c r="AJ28" s="445"/>
      <c r="AK28" s="445"/>
      <c r="AL28" s="446"/>
      <c r="AM28" s="444" t="s">
        <v>129</v>
      </c>
      <c r="AN28" s="445"/>
      <c r="AO28" s="445"/>
      <c r="AP28" s="445"/>
      <c r="AQ28" s="445"/>
      <c r="AR28" s="446"/>
      <c r="AS28" s="444" t="s">
        <v>129</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1072510</v>
      </c>
      <c r="BO28" s="464"/>
      <c r="BP28" s="464"/>
      <c r="BQ28" s="464"/>
      <c r="BR28" s="464"/>
      <c r="BS28" s="464"/>
      <c r="BT28" s="464"/>
      <c r="BU28" s="465"/>
      <c r="BV28" s="463">
        <v>334110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30</v>
      </c>
      <c r="M29" s="445"/>
      <c r="N29" s="445"/>
      <c r="O29" s="445"/>
      <c r="P29" s="446"/>
      <c r="Q29" s="444">
        <v>6300</v>
      </c>
      <c r="R29" s="445"/>
      <c r="S29" s="445"/>
      <c r="T29" s="445"/>
      <c r="U29" s="445"/>
      <c r="V29" s="446"/>
      <c r="W29" s="511"/>
      <c r="X29" s="512"/>
      <c r="Y29" s="513"/>
      <c r="Z29" s="441" t="s">
        <v>187</v>
      </c>
      <c r="AA29" s="442"/>
      <c r="AB29" s="442"/>
      <c r="AC29" s="442"/>
      <c r="AD29" s="442"/>
      <c r="AE29" s="442"/>
      <c r="AF29" s="442"/>
      <c r="AG29" s="443"/>
      <c r="AH29" s="444">
        <v>1998</v>
      </c>
      <c r="AI29" s="445"/>
      <c r="AJ29" s="445"/>
      <c r="AK29" s="445"/>
      <c r="AL29" s="446"/>
      <c r="AM29" s="444">
        <v>6351438</v>
      </c>
      <c r="AN29" s="445"/>
      <c r="AO29" s="445"/>
      <c r="AP29" s="445"/>
      <c r="AQ29" s="445"/>
      <c r="AR29" s="446"/>
      <c r="AS29" s="444">
        <v>3179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202705</v>
      </c>
      <c r="BO29" s="469"/>
      <c r="BP29" s="469"/>
      <c r="BQ29" s="469"/>
      <c r="BR29" s="469"/>
      <c r="BS29" s="469"/>
      <c r="BT29" s="469"/>
      <c r="BU29" s="470"/>
      <c r="BV29" s="468">
        <v>202696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7016445</v>
      </c>
      <c r="BO30" s="472"/>
      <c r="BP30" s="472"/>
      <c r="BQ30" s="472"/>
      <c r="BR30" s="472"/>
      <c r="BS30" s="472"/>
      <c r="BT30" s="472"/>
      <c r="BU30" s="473"/>
      <c r="BV30" s="471">
        <v>3124810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IF('各会計、関係団体の財政状況及び健全化判断比率'!B34="","",'各会計、関係団体の財政状況及び健全化判断比率'!B34)</f>
        <v>下水道事業会計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中央卸売市場特別会計</v>
      </c>
      <c r="BH34" s="426"/>
      <c r="BI34" s="426"/>
      <c r="BJ34" s="426"/>
      <c r="BK34" s="426"/>
      <c r="BL34" s="426"/>
      <c r="BM34" s="426"/>
      <c r="BN34" s="426"/>
      <c r="BO34" s="426"/>
      <c r="BP34" s="426"/>
      <c r="BQ34" s="426"/>
      <c r="BR34" s="426"/>
      <c r="BS34" s="426"/>
      <c r="BT34" s="426"/>
      <c r="BU34" s="426"/>
      <c r="BV34" s="214"/>
      <c r="BW34" s="427">
        <f>IF(BY34="","",MAX(C34:D43,U34:V43,AM34:AN43,BE34:BF43)+1)</f>
        <v>17</v>
      </c>
      <c r="BX34" s="427"/>
      <c r="BY34" s="426" t="str">
        <f>IF('各会計、関係団体の財政状況及び健全化判断比率'!B68="","",'各会計、関係団体の財政状況及び健全化判断比率'!B68)</f>
        <v>福井県後期高齢者医療広域連合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福井市漁業振興会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母子父子寡婦福祉資金貸付特別会計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国民健康保険診療所特別会計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IF('各会計、関係団体の財政状況及び健全化判断比率'!B35="","",'各会計、関係団体の財政状況及び健全化判断比率'!B35)</f>
        <v>水道事業会計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IF('各会計、関係団体の財政状況及び健全化判断比率'!B38="","",'各会計、関係団体の財政状況及び健全化判断比率'!B38)</f>
        <v>集落排水特別会計</v>
      </c>
      <c r="BH35" s="426"/>
      <c r="BI35" s="426"/>
      <c r="BJ35" s="426"/>
      <c r="BK35" s="426"/>
      <c r="BL35" s="426"/>
      <c r="BM35" s="426"/>
      <c r="BN35" s="426"/>
      <c r="BO35" s="426"/>
      <c r="BP35" s="426"/>
      <c r="BQ35" s="426"/>
      <c r="BR35" s="426"/>
      <c r="BS35" s="426"/>
      <c r="BT35" s="426"/>
      <c r="BU35" s="426"/>
      <c r="BV35" s="214"/>
      <c r="BW35" s="427">
        <f t="shared" ref="BW35:BW43" si="2">IF(BY35="","",BW34+1)</f>
        <v>18</v>
      </c>
      <c r="BX35" s="427"/>
      <c r="BY35" s="426" t="str">
        <f>IF('各会計、関係団体の財政状況及び健全化判断比率'!B69="","",'各会計、関係団体の財政状況及び健全化判断比率'!B69)</f>
        <v>福井県後期高齢者医療広域連合（事業会計）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福井市ふれあい公社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ガス事業清算特別会計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IF('各会計、関係団体の財政状況及び健全化判断比率'!B36="","",'各会計、関係団体の財政状況及び健全化判断比率'!B36)</f>
        <v>簡易水道事業会計</v>
      </c>
      <c r="AP36" s="426"/>
      <c r="AQ36" s="426"/>
      <c r="AR36" s="426"/>
      <c r="AS36" s="426"/>
      <c r="AT36" s="426"/>
      <c r="AU36" s="426"/>
      <c r="AV36" s="426"/>
      <c r="AW36" s="426"/>
      <c r="AX36" s="426"/>
      <c r="AY36" s="426"/>
      <c r="AZ36" s="426"/>
      <c r="BA36" s="426"/>
      <c r="BB36" s="426"/>
      <c r="BC36" s="426"/>
      <c r="BD36" s="214"/>
      <c r="BE36" s="427">
        <f t="shared" si="1"/>
        <v>15</v>
      </c>
      <c r="BF36" s="427"/>
      <c r="BG36" s="426" t="str">
        <f>IF('各会計、関係団体の財政状況及び健全化判断比率'!B39="","",'各会計、関係団体の財政状況及び健全化判断比率'!B39)</f>
        <v>地域生活排水特別会計</v>
      </c>
      <c r="BH36" s="426"/>
      <c r="BI36" s="426"/>
      <c r="BJ36" s="426"/>
      <c r="BK36" s="426"/>
      <c r="BL36" s="426"/>
      <c r="BM36" s="426"/>
      <c r="BN36" s="426"/>
      <c r="BO36" s="426"/>
      <c r="BP36" s="426"/>
      <c r="BQ36" s="426"/>
      <c r="BR36" s="426"/>
      <c r="BS36" s="426"/>
      <c r="BT36" s="426"/>
      <c r="BU36" s="426"/>
      <c r="BV36" s="214"/>
      <c r="BW36" s="427">
        <f t="shared" si="2"/>
        <v>19</v>
      </c>
      <c r="BX36" s="427"/>
      <c r="BY36" s="426" t="str">
        <f>IF('各会計、関係団体の財政状況及び健全化判断比率'!B70="","",'各会計、関係団体の財政状況及び健全化判断比率'!B70)</f>
        <v>福井県市町総合事務組合（普通会計）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歴史のみえるまちづくり協会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16</v>
      </c>
      <c r="BF37" s="427"/>
      <c r="BG37" s="426" t="str">
        <f>IF('各会計、関係団体の財政状況及び健全化判断比率'!B40="","",'各会計、関係団体の財政状況及び健全化判断比率'!B40)</f>
        <v>宅地造成特別会計</v>
      </c>
      <c r="BH37" s="426"/>
      <c r="BI37" s="426"/>
      <c r="BJ37" s="426"/>
      <c r="BK37" s="426"/>
      <c r="BL37" s="426"/>
      <c r="BM37" s="426"/>
      <c r="BN37" s="426"/>
      <c r="BO37" s="426"/>
      <c r="BP37" s="426"/>
      <c r="BQ37" s="426"/>
      <c r="BR37" s="426"/>
      <c r="BS37" s="426"/>
      <c r="BT37" s="426"/>
      <c r="BU37" s="426"/>
      <c r="BV37" s="214"/>
      <c r="BW37" s="427">
        <f t="shared" si="2"/>
        <v>20</v>
      </c>
      <c r="BX37" s="427"/>
      <c r="BY37" s="426" t="str">
        <f>IF('各会計、関係団体の財政状況及び健全化判断比率'!B71="","",'各会計、関係団体の財政状況及び健全化判断比率'!B71)</f>
        <v>福井県市町総合事務組合（事業会計）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まちづくり福井株式会社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競輪特別会計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21</v>
      </c>
      <c r="BX38" s="427"/>
      <c r="BY38" s="426" t="str">
        <f>IF('各会計、関係団体の財政状況及び健全化判断比率'!B72="","",'各会計、関係団体の財政状況及び健全化判断比率'!B72)</f>
        <v>福井県自治会館組合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福井市土地開発公社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9</v>
      </c>
      <c r="V39" s="427"/>
      <c r="W39" s="426" t="str">
        <f>IF('各会計、関係団体の財政状況及び健全化判断比率'!B33="","",'各会計、関係団体の財政状況及び健全化判断比率'!B33)</f>
        <v>駐車場特別会計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22</v>
      </c>
      <c r="BX39" s="427"/>
      <c r="BY39" s="426" t="str">
        <f>IF('各会計、関係団体の財政状況及び健全化判断比率'!B73="","",'各会計、関係団体の財政状況及び健全化判断比率'!B73)</f>
        <v>鯖江広域衛生施設組合</v>
      </c>
      <c r="BZ39" s="426"/>
      <c r="CA39" s="426"/>
      <c r="CB39" s="426"/>
      <c r="CC39" s="426"/>
      <c r="CD39" s="426"/>
      <c r="CE39" s="426"/>
      <c r="CF39" s="426"/>
      <c r="CG39" s="426"/>
      <c r="CH39" s="426"/>
      <c r="CI39" s="426"/>
      <c r="CJ39" s="426"/>
      <c r="CK39" s="426"/>
      <c r="CL39" s="426"/>
      <c r="CM39" s="426"/>
      <c r="CN39" s="214"/>
      <c r="CO39" s="427">
        <f t="shared" si="3"/>
        <v>29</v>
      </c>
      <c r="CP39" s="427"/>
      <c r="CQ39" s="426" t="str">
        <f>IF('各会計、関係団体の財政状況及び健全化判断比率'!BS12="","",'各会計、関係団体の財政状況及び健全化判断比率'!BS12)</f>
        <v>福井市観光協会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23</v>
      </c>
      <c r="BX40" s="427"/>
      <c r="BY40" s="426" t="str">
        <f>IF('各会計、関係団体の財政状況及び健全化判断比率'!B74="","",'各会計、関係団体の財政状況及び健全化判断比率'!B74)</f>
        <v>福井坂井地区広域市町村圏事務組合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FTETBYSgDMeQDUl1NfO2vIx+hp/AITd+gK8VmzdZH+ztBXrf3bPPbWsMvJ9kf6vWsmorBEP4qBToznQ5Ox7wA==" saltValue="IvWuPMA5OxFVKcP2T0Gf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582</v>
      </c>
      <c r="D34" s="1250"/>
      <c r="E34" s="1251"/>
      <c r="F34" s="32">
        <v>7.39</v>
      </c>
      <c r="G34" s="33">
        <v>7.89</v>
      </c>
      <c r="H34" s="33">
        <v>7.33</v>
      </c>
      <c r="I34" s="33">
        <v>8.15</v>
      </c>
      <c r="J34" s="34">
        <v>8.23</v>
      </c>
      <c r="K34" s="22"/>
      <c r="L34" s="22"/>
      <c r="M34" s="22"/>
      <c r="N34" s="22"/>
      <c r="O34" s="22"/>
      <c r="P34" s="22"/>
    </row>
    <row r="35" spans="1:16" ht="39" customHeight="1" x14ac:dyDescent="0.15">
      <c r="A35" s="22"/>
      <c r="B35" s="35"/>
      <c r="C35" s="1244" t="s">
        <v>583</v>
      </c>
      <c r="D35" s="1245"/>
      <c r="E35" s="1246"/>
      <c r="F35" s="36">
        <v>6.13</v>
      </c>
      <c r="G35" s="37">
        <v>6.2</v>
      </c>
      <c r="H35" s="37">
        <v>6.45</v>
      </c>
      <c r="I35" s="37">
        <v>7.48</v>
      </c>
      <c r="J35" s="38">
        <v>7.77</v>
      </c>
      <c r="K35" s="22"/>
      <c r="L35" s="22"/>
      <c r="M35" s="22"/>
      <c r="N35" s="22"/>
      <c r="O35" s="22"/>
      <c r="P35" s="22"/>
    </row>
    <row r="36" spans="1:16" ht="39" customHeight="1" x14ac:dyDescent="0.15">
      <c r="A36" s="22"/>
      <c r="B36" s="35"/>
      <c r="C36" s="1244" t="s">
        <v>584</v>
      </c>
      <c r="D36" s="1245"/>
      <c r="E36" s="1246"/>
      <c r="F36" s="36">
        <v>1.27</v>
      </c>
      <c r="G36" s="37" t="s">
        <v>585</v>
      </c>
      <c r="H36" s="37">
        <v>3.05</v>
      </c>
      <c r="I36" s="37">
        <v>3.84</v>
      </c>
      <c r="J36" s="38">
        <v>4.92</v>
      </c>
      <c r="K36" s="22"/>
      <c r="L36" s="22"/>
      <c r="M36" s="22"/>
      <c r="N36" s="22"/>
      <c r="O36" s="22"/>
      <c r="P36" s="22"/>
    </row>
    <row r="37" spans="1:16" ht="39" customHeight="1" x14ac:dyDescent="0.15">
      <c r="A37" s="22"/>
      <c r="B37" s="35"/>
      <c r="C37" s="1244" t="s">
        <v>586</v>
      </c>
      <c r="D37" s="1245"/>
      <c r="E37" s="1246"/>
      <c r="F37" s="36" t="s">
        <v>587</v>
      </c>
      <c r="G37" s="37" t="s">
        <v>588</v>
      </c>
      <c r="H37" s="37">
        <v>0.2</v>
      </c>
      <c r="I37" s="37">
        <v>0.42</v>
      </c>
      <c r="J37" s="38">
        <v>1.1399999999999999</v>
      </c>
      <c r="K37" s="22"/>
      <c r="L37" s="22"/>
      <c r="M37" s="22"/>
      <c r="N37" s="22"/>
      <c r="O37" s="22"/>
      <c r="P37" s="22"/>
    </row>
    <row r="38" spans="1:16" ht="39" customHeight="1" x14ac:dyDescent="0.15">
      <c r="A38" s="22"/>
      <c r="B38" s="35"/>
      <c r="C38" s="1244" t="s">
        <v>589</v>
      </c>
      <c r="D38" s="1245"/>
      <c r="E38" s="1246"/>
      <c r="F38" s="36">
        <v>0.3</v>
      </c>
      <c r="G38" s="37">
        <v>0.21</v>
      </c>
      <c r="H38" s="37">
        <v>0.28000000000000003</v>
      </c>
      <c r="I38" s="37">
        <v>0.13</v>
      </c>
      <c r="J38" s="38">
        <v>0.59</v>
      </c>
      <c r="K38" s="22"/>
      <c r="L38" s="22"/>
      <c r="M38" s="22"/>
      <c r="N38" s="22"/>
      <c r="O38" s="22"/>
      <c r="P38" s="22"/>
    </row>
    <row r="39" spans="1:16" ht="39" customHeight="1" x14ac:dyDescent="0.15">
      <c r="A39" s="22"/>
      <c r="B39" s="35"/>
      <c r="C39" s="1244" t="s">
        <v>590</v>
      </c>
      <c r="D39" s="1245"/>
      <c r="E39" s="1246"/>
      <c r="F39" s="36">
        <v>0.65</v>
      </c>
      <c r="G39" s="37">
        <v>0.53</v>
      </c>
      <c r="H39" s="37">
        <v>0.59</v>
      </c>
      <c r="I39" s="37">
        <v>0.3</v>
      </c>
      <c r="J39" s="38">
        <v>0.5</v>
      </c>
      <c r="K39" s="22"/>
      <c r="L39" s="22"/>
      <c r="M39" s="22"/>
      <c r="N39" s="22"/>
      <c r="O39" s="22"/>
      <c r="P39" s="22"/>
    </row>
    <row r="40" spans="1:16" ht="39" customHeight="1" x14ac:dyDescent="0.15">
      <c r="A40" s="22"/>
      <c r="B40" s="35"/>
      <c r="C40" s="1244" t="s">
        <v>591</v>
      </c>
      <c r="D40" s="1245"/>
      <c r="E40" s="1246"/>
      <c r="F40" s="36" t="s">
        <v>533</v>
      </c>
      <c r="G40" s="37" t="s">
        <v>533</v>
      </c>
      <c r="H40" s="37" t="s">
        <v>533</v>
      </c>
      <c r="I40" s="37">
        <v>0.04</v>
      </c>
      <c r="J40" s="38">
        <v>0.06</v>
      </c>
      <c r="K40" s="22"/>
      <c r="L40" s="22"/>
      <c r="M40" s="22"/>
      <c r="N40" s="22"/>
      <c r="O40" s="22"/>
      <c r="P40" s="22"/>
    </row>
    <row r="41" spans="1:16" ht="39" customHeight="1" x14ac:dyDescent="0.15">
      <c r="A41" s="22"/>
      <c r="B41" s="35"/>
      <c r="C41" s="1244" t="s">
        <v>592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593</v>
      </c>
      <c r="D42" s="1245"/>
      <c r="E42" s="1246"/>
      <c r="F42" s="36" t="s">
        <v>533</v>
      </c>
      <c r="G42" s="37" t="s">
        <v>533</v>
      </c>
      <c r="H42" s="37" t="s">
        <v>533</v>
      </c>
      <c r="I42" s="37" t="s">
        <v>533</v>
      </c>
      <c r="J42" s="38" t="s">
        <v>533</v>
      </c>
      <c r="K42" s="22"/>
      <c r="L42" s="22"/>
      <c r="M42" s="22"/>
      <c r="N42" s="22"/>
      <c r="O42" s="22"/>
      <c r="P42" s="22"/>
    </row>
    <row r="43" spans="1:16" ht="39" customHeight="1" thickBot="1" x14ac:dyDescent="0.2">
      <c r="A43" s="22"/>
      <c r="B43" s="40"/>
      <c r="C43" s="1247" t="s">
        <v>594</v>
      </c>
      <c r="D43" s="1248"/>
      <c r="E43" s="1249"/>
      <c r="F43" s="41">
        <v>2.71</v>
      </c>
      <c r="G43" s="42">
        <v>2.63</v>
      </c>
      <c r="H43" s="42">
        <v>1.99</v>
      </c>
      <c r="I43" s="42">
        <v>1.29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RZpcovboEYcnide+cm27Mid4qyW3rbMjlHm2Pp8hHgQlZto3R3tZeyc/S7QoBByTB3r3t702nmv3GWtyg4uyA==" saltValue="E0BCHXK+Wl6wBYG7k9e+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13026</v>
      </c>
      <c r="L45" s="60">
        <v>12924</v>
      </c>
      <c r="M45" s="60">
        <v>12873</v>
      </c>
      <c r="N45" s="60">
        <v>13097</v>
      </c>
      <c r="O45" s="61">
        <v>13235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x14ac:dyDescent="0.15">
      <c r="A48" s="48"/>
      <c r="B48" s="1272"/>
      <c r="C48" s="1273"/>
      <c r="D48" s="62"/>
      <c r="E48" s="1254" t="s">
        <v>15</v>
      </c>
      <c r="F48" s="1254"/>
      <c r="G48" s="1254"/>
      <c r="H48" s="1254"/>
      <c r="I48" s="1254"/>
      <c r="J48" s="1255"/>
      <c r="K48" s="63">
        <v>3308</v>
      </c>
      <c r="L48" s="64">
        <v>3230</v>
      </c>
      <c r="M48" s="64">
        <v>2982</v>
      </c>
      <c r="N48" s="64">
        <v>2859</v>
      </c>
      <c r="O48" s="65">
        <v>3161</v>
      </c>
      <c r="P48" s="48"/>
      <c r="Q48" s="48"/>
      <c r="R48" s="48"/>
      <c r="S48" s="48"/>
      <c r="T48" s="48"/>
      <c r="U48" s="48"/>
    </row>
    <row r="49" spans="1:21" ht="30.75" customHeight="1" x14ac:dyDescent="0.15">
      <c r="A49" s="48"/>
      <c r="B49" s="1272"/>
      <c r="C49" s="1273"/>
      <c r="D49" s="62"/>
      <c r="E49" s="1254" t="s">
        <v>16</v>
      </c>
      <c r="F49" s="1254"/>
      <c r="G49" s="1254"/>
      <c r="H49" s="1254"/>
      <c r="I49" s="1254"/>
      <c r="J49" s="1255"/>
      <c r="K49" s="63">
        <v>23</v>
      </c>
      <c r="L49" s="64">
        <v>31</v>
      </c>
      <c r="M49" s="64">
        <v>30</v>
      </c>
      <c r="N49" s="64">
        <v>36</v>
      </c>
      <c r="O49" s="65">
        <v>154</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130</v>
      </c>
      <c r="L50" s="64">
        <v>118</v>
      </c>
      <c r="M50" s="64">
        <v>103</v>
      </c>
      <c r="N50" s="64">
        <v>96</v>
      </c>
      <c r="O50" s="65">
        <v>99</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t="s">
        <v>533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10922</v>
      </c>
      <c r="L52" s="64">
        <v>10944</v>
      </c>
      <c r="M52" s="64">
        <v>10893</v>
      </c>
      <c r="N52" s="64">
        <v>10875</v>
      </c>
      <c r="O52" s="65">
        <v>10798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5565</v>
      </c>
      <c r="L53" s="69">
        <v>5359</v>
      </c>
      <c r="M53" s="69">
        <v>5095</v>
      </c>
      <c r="N53" s="69">
        <v>5213</v>
      </c>
      <c r="O53" s="70">
        <v>5851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yE3Xvntnv5Vj9l49rBgyUsAx4opHFQqWL2B4cvek09r35hrmHOnHByfHp2VwkfBvgIdA/uPRkILH7wEU7r9g==" saltValue="8h0WwC7bo2P9JfLoCKS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153769</v>
      </c>
      <c r="J41" s="104">
        <v>153562</v>
      </c>
      <c r="K41" s="104">
        <v>150932</v>
      </c>
      <c r="L41" s="104">
        <v>146511</v>
      </c>
      <c r="M41" s="105">
        <v>142915</v>
      </c>
    </row>
    <row r="42" spans="2:13" ht="27.75" customHeight="1" x14ac:dyDescent="0.15">
      <c r="B42" s="1280"/>
      <c r="C42" s="1281"/>
      <c r="D42" s="106"/>
      <c r="E42" s="1284" t="s">
        <v>32</v>
      </c>
      <c r="F42" s="1284"/>
      <c r="G42" s="1284"/>
      <c r="H42" s="1285"/>
      <c r="I42" s="107">
        <v>1077</v>
      </c>
      <c r="J42" s="108">
        <v>958</v>
      </c>
      <c r="K42" s="108">
        <v>3076</v>
      </c>
      <c r="L42" s="108">
        <v>2977</v>
      </c>
      <c r="M42" s="109">
        <v>2879</v>
      </c>
    </row>
    <row r="43" spans="2:13" ht="27.75" customHeight="1" x14ac:dyDescent="0.15">
      <c r="B43" s="1280"/>
      <c r="C43" s="1281"/>
      <c r="D43" s="106"/>
      <c r="E43" s="1284" t="s">
        <v>33</v>
      </c>
      <c r="F43" s="1284"/>
      <c r="G43" s="1284"/>
      <c r="H43" s="1285"/>
      <c r="I43" s="107">
        <v>47540</v>
      </c>
      <c r="J43" s="108">
        <v>46224</v>
      </c>
      <c r="K43" s="108">
        <v>44152</v>
      </c>
      <c r="L43" s="108">
        <v>42310</v>
      </c>
      <c r="M43" s="109">
        <v>39955</v>
      </c>
    </row>
    <row r="44" spans="2:13" ht="27.75" customHeight="1" x14ac:dyDescent="0.15">
      <c r="B44" s="1280"/>
      <c r="C44" s="1281"/>
      <c r="D44" s="106"/>
      <c r="E44" s="1284" t="s">
        <v>34</v>
      </c>
      <c r="F44" s="1284"/>
      <c r="G44" s="1284"/>
      <c r="H44" s="1285"/>
      <c r="I44" s="107">
        <v>995</v>
      </c>
      <c r="J44" s="108">
        <v>1001</v>
      </c>
      <c r="K44" s="108">
        <v>993</v>
      </c>
      <c r="L44" s="108">
        <v>979</v>
      </c>
      <c r="M44" s="109">
        <v>843</v>
      </c>
    </row>
    <row r="45" spans="2:13" ht="27.75" customHeight="1" x14ac:dyDescent="0.15">
      <c r="B45" s="1280"/>
      <c r="C45" s="1281"/>
      <c r="D45" s="106"/>
      <c r="E45" s="1284" t="s">
        <v>35</v>
      </c>
      <c r="F45" s="1284"/>
      <c r="G45" s="1284"/>
      <c r="H45" s="1285"/>
      <c r="I45" s="107">
        <v>15431</v>
      </c>
      <c r="J45" s="108">
        <v>15254</v>
      </c>
      <c r="K45" s="108">
        <v>14822</v>
      </c>
      <c r="L45" s="108">
        <v>14592</v>
      </c>
      <c r="M45" s="109">
        <v>14915</v>
      </c>
    </row>
    <row r="46" spans="2:13" ht="27.75" customHeight="1" x14ac:dyDescent="0.15">
      <c r="B46" s="1280"/>
      <c r="C46" s="1281"/>
      <c r="D46" s="110"/>
      <c r="E46" s="1284" t="s">
        <v>36</v>
      </c>
      <c r="F46" s="1284"/>
      <c r="G46" s="1284"/>
      <c r="H46" s="1285"/>
      <c r="I46" s="107" t="s">
        <v>533</v>
      </c>
      <c r="J46" s="108" t="s">
        <v>533</v>
      </c>
      <c r="K46" s="108" t="s">
        <v>533</v>
      </c>
      <c r="L46" s="108" t="s">
        <v>533</v>
      </c>
      <c r="M46" s="109" t="s">
        <v>533</v>
      </c>
    </row>
    <row r="47" spans="2:13" ht="27.75" customHeight="1" x14ac:dyDescent="0.15">
      <c r="B47" s="1280"/>
      <c r="C47" s="1281"/>
      <c r="D47" s="111"/>
      <c r="E47" s="1294" t="s">
        <v>37</v>
      </c>
      <c r="F47" s="1295"/>
      <c r="G47" s="1295"/>
      <c r="H47" s="1296"/>
      <c r="I47" s="107" t="s">
        <v>533</v>
      </c>
      <c r="J47" s="108" t="s">
        <v>533</v>
      </c>
      <c r="K47" s="108" t="s">
        <v>533</v>
      </c>
      <c r="L47" s="108" t="s">
        <v>533</v>
      </c>
      <c r="M47" s="109" t="s">
        <v>533</v>
      </c>
    </row>
    <row r="48" spans="2:13" ht="27.75" customHeight="1" x14ac:dyDescent="0.15">
      <c r="B48" s="1280"/>
      <c r="C48" s="1281"/>
      <c r="D48" s="106"/>
      <c r="E48" s="1284" t="s">
        <v>38</v>
      </c>
      <c r="F48" s="1284"/>
      <c r="G48" s="1284"/>
      <c r="H48" s="1285"/>
      <c r="I48" s="107" t="s">
        <v>533</v>
      </c>
      <c r="J48" s="108" t="s">
        <v>533</v>
      </c>
      <c r="K48" s="108" t="s">
        <v>533</v>
      </c>
      <c r="L48" s="108" t="s">
        <v>533</v>
      </c>
      <c r="M48" s="109" t="s">
        <v>533</v>
      </c>
    </row>
    <row r="49" spans="2:13" ht="27.75" customHeight="1" x14ac:dyDescent="0.15">
      <c r="B49" s="1282"/>
      <c r="C49" s="1283"/>
      <c r="D49" s="106"/>
      <c r="E49" s="1284" t="s">
        <v>39</v>
      </c>
      <c r="F49" s="1284"/>
      <c r="G49" s="1284"/>
      <c r="H49" s="1285"/>
      <c r="I49" s="107" t="s">
        <v>533</v>
      </c>
      <c r="J49" s="108" t="s">
        <v>533</v>
      </c>
      <c r="K49" s="108" t="s">
        <v>533</v>
      </c>
      <c r="L49" s="108" t="s">
        <v>533</v>
      </c>
      <c r="M49" s="109" t="s">
        <v>533</v>
      </c>
    </row>
    <row r="50" spans="2:13" ht="27.75" customHeight="1" x14ac:dyDescent="0.15">
      <c r="B50" s="1278" t="s">
        <v>40</v>
      </c>
      <c r="C50" s="1279"/>
      <c r="D50" s="112"/>
      <c r="E50" s="1284" t="s">
        <v>41</v>
      </c>
      <c r="F50" s="1284"/>
      <c r="G50" s="1284"/>
      <c r="H50" s="1285"/>
      <c r="I50" s="107">
        <v>8312</v>
      </c>
      <c r="J50" s="108">
        <v>4869</v>
      </c>
      <c r="K50" s="108">
        <v>3896</v>
      </c>
      <c r="L50" s="108">
        <v>4984</v>
      </c>
      <c r="M50" s="109">
        <v>9768</v>
      </c>
    </row>
    <row r="51" spans="2:13" ht="27.75" customHeight="1" x14ac:dyDescent="0.15">
      <c r="B51" s="1280"/>
      <c r="C51" s="1281"/>
      <c r="D51" s="106"/>
      <c r="E51" s="1284" t="s">
        <v>42</v>
      </c>
      <c r="F51" s="1284"/>
      <c r="G51" s="1284"/>
      <c r="H51" s="1285"/>
      <c r="I51" s="107">
        <v>37704</v>
      </c>
      <c r="J51" s="108">
        <v>37066</v>
      </c>
      <c r="K51" s="108">
        <v>39007</v>
      </c>
      <c r="L51" s="108">
        <v>38349</v>
      </c>
      <c r="M51" s="109">
        <v>41951</v>
      </c>
    </row>
    <row r="52" spans="2:13" ht="27.75" customHeight="1" x14ac:dyDescent="0.15">
      <c r="B52" s="1282"/>
      <c r="C52" s="1283"/>
      <c r="D52" s="106"/>
      <c r="E52" s="1284" t="s">
        <v>43</v>
      </c>
      <c r="F52" s="1284"/>
      <c r="G52" s="1284"/>
      <c r="H52" s="1285"/>
      <c r="I52" s="107">
        <v>117349</v>
      </c>
      <c r="J52" s="108">
        <v>116761</v>
      </c>
      <c r="K52" s="108">
        <v>115686</v>
      </c>
      <c r="L52" s="108">
        <v>114857</v>
      </c>
      <c r="M52" s="109">
        <v>114026</v>
      </c>
    </row>
    <row r="53" spans="2:13" ht="27.75" customHeight="1" thickBot="1" x14ac:dyDescent="0.2">
      <c r="B53" s="1286" t="s">
        <v>44</v>
      </c>
      <c r="C53" s="1287"/>
      <c r="D53" s="113"/>
      <c r="E53" s="1288" t="s">
        <v>45</v>
      </c>
      <c r="F53" s="1288"/>
      <c r="G53" s="1288"/>
      <c r="H53" s="1289"/>
      <c r="I53" s="114">
        <v>55448</v>
      </c>
      <c r="J53" s="115">
        <v>58302</v>
      </c>
      <c r="K53" s="115">
        <v>55384</v>
      </c>
      <c r="L53" s="115">
        <v>49178</v>
      </c>
      <c r="M53" s="116">
        <v>35762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yjazFT3sSOHDw/NC6s99jcB5hIvQ9SVb2ocHGwDvB6xcX8BpGKg/CxMQLavqhvSj+au366G8ZVFJe0CVWllvQ==" saltValue="eTSEbob98MzydzY5EfNC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34</v>
      </c>
      <c r="G55" s="128">
        <v>334</v>
      </c>
      <c r="H55" s="129">
        <v>1073</v>
      </c>
    </row>
    <row r="56" spans="2:8" ht="52.5" customHeight="1" x14ac:dyDescent="0.15">
      <c r="B56" s="130"/>
      <c r="C56" s="1307" t="s">
        <v>49</v>
      </c>
      <c r="D56" s="1307"/>
      <c r="E56" s="1308"/>
      <c r="F56" s="131">
        <v>203</v>
      </c>
      <c r="G56" s="131">
        <v>203</v>
      </c>
      <c r="H56" s="132">
        <v>203</v>
      </c>
    </row>
    <row r="57" spans="2:8" ht="53.25" customHeight="1" x14ac:dyDescent="0.15">
      <c r="B57" s="130"/>
      <c r="C57" s="1309" t="s">
        <v>50</v>
      </c>
      <c r="D57" s="1309"/>
      <c r="E57" s="1310"/>
      <c r="F57" s="133">
        <v>2357</v>
      </c>
      <c r="G57" s="133">
        <v>3125</v>
      </c>
      <c r="H57" s="134">
        <v>7016</v>
      </c>
    </row>
    <row r="58" spans="2:8" ht="45.75" customHeight="1" x14ac:dyDescent="0.15">
      <c r="B58" s="135"/>
      <c r="C58" s="1297" t="s">
        <v>614</v>
      </c>
      <c r="D58" s="1298"/>
      <c r="E58" s="1299"/>
      <c r="F58" s="136">
        <v>39</v>
      </c>
      <c r="G58" s="136">
        <v>39</v>
      </c>
      <c r="H58" s="137">
        <v>3324</v>
      </c>
    </row>
    <row r="59" spans="2:8" ht="45.75" customHeight="1" x14ac:dyDescent="0.15">
      <c r="B59" s="135"/>
      <c r="C59" s="1297" t="s">
        <v>615</v>
      </c>
      <c r="D59" s="1298"/>
      <c r="E59" s="1299"/>
      <c r="F59" s="136">
        <v>8</v>
      </c>
      <c r="G59" s="136">
        <v>813</v>
      </c>
      <c r="H59" s="137">
        <v>813</v>
      </c>
    </row>
    <row r="60" spans="2:8" ht="45.75" customHeight="1" x14ac:dyDescent="0.15">
      <c r="B60" s="135"/>
      <c r="C60" s="1297" t="s">
        <v>616</v>
      </c>
      <c r="D60" s="1298"/>
      <c r="E60" s="1299"/>
      <c r="F60" s="136">
        <v>750</v>
      </c>
      <c r="G60" s="136">
        <v>750</v>
      </c>
      <c r="H60" s="137">
        <v>750</v>
      </c>
    </row>
    <row r="61" spans="2:8" ht="45.75" customHeight="1" x14ac:dyDescent="0.15">
      <c r="B61" s="135"/>
      <c r="C61" s="1297" t="s">
        <v>617</v>
      </c>
      <c r="D61" s="1298"/>
      <c r="E61" s="1299"/>
      <c r="F61" s="136">
        <v>0</v>
      </c>
      <c r="G61" s="136">
        <v>0</v>
      </c>
      <c r="H61" s="137">
        <v>606</v>
      </c>
    </row>
    <row r="62" spans="2:8" ht="45.75" customHeight="1" thickBot="1" x14ac:dyDescent="0.2">
      <c r="B62" s="138"/>
      <c r="C62" s="1300" t="s">
        <v>618</v>
      </c>
      <c r="D62" s="1301"/>
      <c r="E62" s="1302"/>
      <c r="F62" s="139">
        <v>301</v>
      </c>
      <c r="G62" s="139">
        <v>301</v>
      </c>
      <c r="H62" s="140">
        <v>301</v>
      </c>
    </row>
    <row r="63" spans="2:8" ht="52.5" customHeight="1" thickBot="1" x14ac:dyDescent="0.2">
      <c r="B63" s="141"/>
      <c r="C63" s="1303" t="s">
        <v>51</v>
      </c>
      <c r="D63" s="1303"/>
      <c r="E63" s="1304"/>
      <c r="F63" s="142">
        <v>2593</v>
      </c>
      <c r="G63" s="142">
        <v>3662</v>
      </c>
      <c r="H63" s="143">
        <v>8292</v>
      </c>
    </row>
    <row r="64" spans="2:8" ht="15" customHeight="1" x14ac:dyDescent="0.15"/>
  </sheetData>
  <sheetProtection algorithmName="SHA-512" hashValue="5PGqAeFsHsiqNMmrTyibGEDhdyMI5zxbcx2HeDu7nmqOSDn4U9k2D7UCH3yan2msoKns1/in52M1pGMlniwP5w==" saltValue="iF7qa9blQtivT3XSUZNl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C7BE-0E2D-4D4E-B8FD-8D49F8BF0F54}">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633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574</v>
      </c>
      <c r="BQ50" s="1317"/>
      <c r="BR50" s="1317"/>
      <c r="BS50" s="1317"/>
      <c r="BT50" s="1317"/>
      <c r="BU50" s="1317"/>
      <c r="BV50" s="1317"/>
      <c r="BW50" s="1317"/>
      <c r="BX50" s="1317" t="s">
        <v>575</v>
      </c>
      <c r="BY50" s="1317"/>
      <c r="BZ50" s="1317"/>
      <c r="CA50" s="1317"/>
      <c r="CB50" s="1317"/>
      <c r="CC50" s="1317"/>
      <c r="CD50" s="1317"/>
      <c r="CE50" s="1317"/>
      <c r="CF50" s="1317" t="s">
        <v>576</v>
      </c>
      <c r="CG50" s="1317"/>
      <c r="CH50" s="1317"/>
      <c r="CI50" s="1317"/>
      <c r="CJ50" s="1317"/>
      <c r="CK50" s="1317"/>
      <c r="CL50" s="1317"/>
      <c r="CM50" s="1317"/>
      <c r="CN50" s="1317" t="s">
        <v>577</v>
      </c>
      <c r="CO50" s="1317"/>
      <c r="CP50" s="1317"/>
      <c r="CQ50" s="1317"/>
      <c r="CR50" s="1317"/>
      <c r="CS50" s="1317"/>
      <c r="CT50" s="1317"/>
      <c r="CU50" s="1317"/>
      <c r="CV50" s="1317" t="s">
        <v>578</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33"/>
      <c r="BQ51" s="1313"/>
      <c r="BR51" s="1313"/>
      <c r="BS51" s="1313"/>
      <c r="BT51" s="1313"/>
      <c r="BU51" s="1313"/>
      <c r="BV51" s="1313"/>
      <c r="BW51" s="1313"/>
      <c r="BX51" s="1313">
        <v>117.7</v>
      </c>
      <c r="BY51" s="1313"/>
      <c r="BZ51" s="1313"/>
      <c r="CA51" s="1313"/>
      <c r="CB51" s="1313"/>
      <c r="CC51" s="1313"/>
      <c r="CD51" s="1313"/>
      <c r="CE51" s="1313"/>
      <c r="CF51" s="1313">
        <v>110.5</v>
      </c>
      <c r="CG51" s="1313"/>
      <c r="CH51" s="1313"/>
      <c r="CI51" s="1313"/>
      <c r="CJ51" s="1313"/>
      <c r="CK51" s="1313"/>
      <c r="CL51" s="1313"/>
      <c r="CM51" s="1313"/>
      <c r="CN51" s="1313">
        <v>95.6</v>
      </c>
      <c r="CO51" s="1313"/>
      <c r="CP51" s="1313"/>
      <c r="CQ51" s="1313"/>
      <c r="CR51" s="1313"/>
      <c r="CS51" s="1313"/>
      <c r="CT51" s="1313"/>
      <c r="CU51" s="1313"/>
      <c r="CV51" s="1313">
        <v>67.3</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33"/>
      <c r="BQ53" s="1313"/>
      <c r="BR53" s="1313"/>
      <c r="BS53" s="1313"/>
      <c r="BT53" s="1313"/>
      <c r="BU53" s="1313"/>
      <c r="BV53" s="1313"/>
      <c r="BW53" s="1313"/>
      <c r="BX53" s="1313">
        <v>70.8</v>
      </c>
      <c r="BY53" s="1313"/>
      <c r="BZ53" s="1313"/>
      <c r="CA53" s="1313"/>
      <c r="CB53" s="1313"/>
      <c r="CC53" s="1313"/>
      <c r="CD53" s="1313"/>
      <c r="CE53" s="1313"/>
      <c r="CF53" s="1313">
        <v>71.8</v>
      </c>
      <c r="CG53" s="1313"/>
      <c r="CH53" s="1313"/>
      <c r="CI53" s="1313"/>
      <c r="CJ53" s="1313"/>
      <c r="CK53" s="1313"/>
      <c r="CL53" s="1313"/>
      <c r="CM53" s="1313"/>
      <c r="CN53" s="1313">
        <v>72.7</v>
      </c>
      <c r="CO53" s="1313"/>
      <c r="CP53" s="1313"/>
      <c r="CQ53" s="1313"/>
      <c r="CR53" s="1313"/>
      <c r="CS53" s="1313"/>
      <c r="CT53" s="1313"/>
      <c r="CU53" s="1313"/>
      <c r="CV53" s="1313">
        <v>74</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629</v>
      </c>
      <c r="AO55" s="1317"/>
      <c r="AP55" s="1317"/>
      <c r="AQ55" s="1317"/>
      <c r="AR55" s="1317"/>
      <c r="AS55" s="1317"/>
      <c r="AT55" s="1317"/>
      <c r="AU55" s="1317"/>
      <c r="AV55" s="1317"/>
      <c r="AW55" s="1317"/>
      <c r="AX55" s="1317"/>
      <c r="AY55" s="1317"/>
      <c r="AZ55" s="1317"/>
      <c r="BA55" s="1317"/>
      <c r="BB55" s="1316" t="s">
        <v>627</v>
      </c>
      <c r="BC55" s="1316"/>
      <c r="BD55" s="1316"/>
      <c r="BE55" s="1316"/>
      <c r="BF55" s="1316"/>
      <c r="BG55" s="1316"/>
      <c r="BH55" s="1316"/>
      <c r="BI55" s="1316"/>
      <c r="BJ55" s="1316"/>
      <c r="BK55" s="1316"/>
      <c r="BL55" s="1316"/>
      <c r="BM55" s="1316"/>
      <c r="BN55" s="1316"/>
      <c r="BO55" s="1316"/>
      <c r="BP55" s="1333"/>
      <c r="BQ55" s="1313"/>
      <c r="BR55" s="1313"/>
      <c r="BS55" s="1313"/>
      <c r="BT55" s="1313"/>
      <c r="BU55" s="1313"/>
      <c r="BV55" s="1313"/>
      <c r="BW55" s="1313"/>
      <c r="BX55" s="1313">
        <v>30</v>
      </c>
      <c r="BY55" s="1313"/>
      <c r="BZ55" s="1313"/>
      <c r="CA55" s="1313"/>
      <c r="CB55" s="1313"/>
      <c r="CC55" s="1313"/>
      <c r="CD55" s="1313"/>
      <c r="CE55" s="1313"/>
      <c r="CF55" s="1313">
        <v>23.1</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628</v>
      </c>
      <c r="BC57" s="1316"/>
      <c r="BD57" s="1316"/>
      <c r="BE57" s="1316"/>
      <c r="BF57" s="1316"/>
      <c r="BG57" s="1316"/>
      <c r="BH57" s="1316"/>
      <c r="BI57" s="1316"/>
      <c r="BJ57" s="1316"/>
      <c r="BK57" s="1316"/>
      <c r="BL57" s="1316"/>
      <c r="BM57" s="1316"/>
      <c r="BN57" s="1316"/>
      <c r="BO57" s="1316"/>
      <c r="BP57" s="1333"/>
      <c r="BQ57" s="1313"/>
      <c r="BR57" s="1313"/>
      <c r="BS57" s="1313"/>
      <c r="BT57" s="1313"/>
      <c r="BU57" s="1313"/>
      <c r="BV57" s="1313"/>
      <c r="BW57" s="1313"/>
      <c r="BX57" s="1313">
        <v>58.3</v>
      </c>
      <c r="BY57" s="1313"/>
      <c r="BZ57" s="1313"/>
      <c r="CA57" s="1313"/>
      <c r="CB57" s="1313"/>
      <c r="CC57" s="1313"/>
      <c r="CD57" s="1313"/>
      <c r="CE57" s="1313"/>
      <c r="CF57" s="1313">
        <v>60.4</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574</v>
      </c>
      <c r="BQ72" s="1317"/>
      <c r="BR72" s="1317"/>
      <c r="BS72" s="1317"/>
      <c r="BT72" s="1317"/>
      <c r="BU72" s="1317"/>
      <c r="BV72" s="1317"/>
      <c r="BW72" s="1317"/>
      <c r="BX72" s="1317" t="s">
        <v>575</v>
      </c>
      <c r="BY72" s="1317"/>
      <c r="BZ72" s="1317"/>
      <c r="CA72" s="1317"/>
      <c r="CB72" s="1317"/>
      <c r="CC72" s="1317"/>
      <c r="CD72" s="1317"/>
      <c r="CE72" s="1317"/>
      <c r="CF72" s="1317" t="s">
        <v>576</v>
      </c>
      <c r="CG72" s="1317"/>
      <c r="CH72" s="1317"/>
      <c r="CI72" s="1317"/>
      <c r="CJ72" s="1317"/>
      <c r="CK72" s="1317"/>
      <c r="CL72" s="1317"/>
      <c r="CM72" s="1317"/>
      <c r="CN72" s="1317" t="s">
        <v>577</v>
      </c>
      <c r="CO72" s="1317"/>
      <c r="CP72" s="1317"/>
      <c r="CQ72" s="1317"/>
      <c r="CR72" s="1317"/>
      <c r="CS72" s="1317"/>
      <c r="CT72" s="1317"/>
      <c r="CU72" s="1317"/>
      <c r="CV72" s="1317" t="s">
        <v>578</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v>111.8</v>
      </c>
      <c r="BQ73" s="1313"/>
      <c r="BR73" s="1313"/>
      <c r="BS73" s="1313"/>
      <c r="BT73" s="1313"/>
      <c r="BU73" s="1313"/>
      <c r="BV73" s="1313"/>
      <c r="BW73" s="1313"/>
      <c r="BX73" s="1313">
        <v>117.7</v>
      </c>
      <c r="BY73" s="1313"/>
      <c r="BZ73" s="1313"/>
      <c r="CA73" s="1313"/>
      <c r="CB73" s="1313"/>
      <c r="CC73" s="1313"/>
      <c r="CD73" s="1313"/>
      <c r="CE73" s="1313"/>
      <c r="CF73" s="1313">
        <v>110.5</v>
      </c>
      <c r="CG73" s="1313"/>
      <c r="CH73" s="1313"/>
      <c r="CI73" s="1313"/>
      <c r="CJ73" s="1313"/>
      <c r="CK73" s="1313"/>
      <c r="CL73" s="1313"/>
      <c r="CM73" s="1313"/>
      <c r="CN73" s="1313">
        <v>95.6</v>
      </c>
      <c r="CO73" s="1313"/>
      <c r="CP73" s="1313"/>
      <c r="CQ73" s="1313"/>
      <c r="CR73" s="1313"/>
      <c r="CS73" s="1313"/>
      <c r="CT73" s="1313"/>
      <c r="CU73" s="1313"/>
      <c r="CV73" s="1313">
        <v>67.3</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632</v>
      </c>
      <c r="BC75" s="1316"/>
      <c r="BD75" s="1316"/>
      <c r="BE75" s="1316"/>
      <c r="BF75" s="1316"/>
      <c r="BG75" s="1316"/>
      <c r="BH75" s="1316"/>
      <c r="BI75" s="1316"/>
      <c r="BJ75" s="1316"/>
      <c r="BK75" s="1316"/>
      <c r="BL75" s="1316"/>
      <c r="BM75" s="1316"/>
      <c r="BN75" s="1316"/>
      <c r="BO75" s="1316"/>
      <c r="BP75" s="1313">
        <v>11.4</v>
      </c>
      <c r="BQ75" s="1313"/>
      <c r="BR75" s="1313"/>
      <c r="BS75" s="1313"/>
      <c r="BT75" s="1313"/>
      <c r="BU75" s="1313"/>
      <c r="BV75" s="1313"/>
      <c r="BW75" s="1313"/>
      <c r="BX75" s="1313">
        <v>11.2</v>
      </c>
      <c r="BY75" s="1313"/>
      <c r="BZ75" s="1313"/>
      <c r="CA75" s="1313"/>
      <c r="CB75" s="1313"/>
      <c r="CC75" s="1313"/>
      <c r="CD75" s="1313"/>
      <c r="CE75" s="1313"/>
      <c r="CF75" s="1313">
        <v>10.7</v>
      </c>
      <c r="CG75" s="1313"/>
      <c r="CH75" s="1313"/>
      <c r="CI75" s="1313"/>
      <c r="CJ75" s="1313"/>
      <c r="CK75" s="1313"/>
      <c r="CL75" s="1313"/>
      <c r="CM75" s="1313"/>
      <c r="CN75" s="1313">
        <v>10.3</v>
      </c>
      <c r="CO75" s="1313"/>
      <c r="CP75" s="1313"/>
      <c r="CQ75" s="1313"/>
      <c r="CR75" s="1313"/>
      <c r="CS75" s="1313"/>
      <c r="CT75" s="1313"/>
      <c r="CU75" s="1313"/>
      <c r="CV75" s="1313">
        <v>10.4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629</v>
      </c>
      <c r="AO77" s="1317"/>
      <c r="AP77" s="1317"/>
      <c r="AQ77" s="1317"/>
      <c r="AR77" s="1317"/>
      <c r="AS77" s="1317"/>
      <c r="AT77" s="1317"/>
      <c r="AU77" s="1317"/>
      <c r="AV77" s="1317"/>
      <c r="AW77" s="1317"/>
      <c r="AX77" s="1317"/>
      <c r="AY77" s="1317"/>
      <c r="AZ77" s="1317"/>
      <c r="BA77" s="1317"/>
      <c r="BB77" s="1316" t="s">
        <v>627</v>
      </c>
      <c r="BC77" s="1316"/>
      <c r="BD77" s="1316"/>
      <c r="BE77" s="1316"/>
      <c r="BF77" s="1316"/>
      <c r="BG77" s="1316"/>
      <c r="BH77" s="1316"/>
      <c r="BI77" s="1316"/>
      <c r="BJ77" s="1316"/>
      <c r="BK77" s="1316"/>
      <c r="BL77" s="1316"/>
      <c r="BM77" s="1316"/>
      <c r="BN77" s="1316"/>
      <c r="BO77" s="1316"/>
      <c r="BP77" s="1313">
        <v>31</v>
      </c>
      <c r="BQ77" s="1313"/>
      <c r="BR77" s="1313"/>
      <c r="BS77" s="1313"/>
      <c r="BT77" s="1313"/>
      <c r="BU77" s="1313"/>
      <c r="BV77" s="1313"/>
      <c r="BW77" s="1313"/>
      <c r="BX77" s="1313">
        <v>30</v>
      </c>
      <c r="BY77" s="1313"/>
      <c r="BZ77" s="1313"/>
      <c r="CA77" s="1313"/>
      <c r="CB77" s="1313"/>
      <c r="CC77" s="1313"/>
      <c r="CD77" s="1313"/>
      <c r="CE77" s="1313"/>
      <c r="CF77" s="1313">
        <v>23.1</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632</v>
      </c>
      <c r="BC79" s="1316"/>
      <c r="BD79" s="1316"/>
      <c r="BE79" s="1316"/>
      <c r="BF79" s="1316"/>
      <c r="BG79" s="1316"/>
      <c r="BH79" s="1316"/>
      <c r="BI79" s="1316"/>
      <c r="BJ79" s="1316"/>
      <c r="BK79" s="1316"/>
      <c r="BL79" s="1316"/>
      <c r="BM79" s="1316"/>
      <c r="BN79" s="1316"/>
      <c r="BO79" s="1316"/>
      <c r="BP79" s="1313">
        <v>5.2</v>
      </c>
      <c r="BQ79" s="1313"/>
      <c r="BR79" s="1313"/>
      <c r="BS79" s="1313"/>
      <c r="BT79" s="1313"/>
      <c r="BU79" s="1313"/>
      <c r="BV79" s="1313"/>
      <c r="BW79" s="1313"/>
      <c r="BX79" s="1313">
        <v>5</v>
      </c>
      <c r="BY79" s="1313"/>
      <c r="BZ79" s="1313"/>
      <c r="CA79" s="1313"/>
      <c r="CB79" s="1313"/>
      <c r="CC79" s="1313"/>
      <c r="CD79" s="1313"/>
      <c r="CE79" s="1313"/>
      <c r="CF79" s="1313">
        <v>4.2</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tQa++qtOfq5x706y2rG889goUDe8nuxLJfkAfrVTm5hgC2pyKe1ktFdZ4F4zXnU7sRCJ05cDVcEw7LkOKpSUA==" saltValue="LB4Jh5hqyl1k9UbRVcz2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6C89B-2479-4427-A62B-92149EF855C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UoEyHVEPxibO5IQNgWsQnBzBCeS7fYxwz9aBHocoSjhn5WByFDUzMgwLYCtxk9zmR9U+mZYNkGOoLJTCW7B3/Q==" saltValue="Z2qb7o1MOdyfGZfxxpwb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EE54-F5C1-4AFC-AEE9-8350BF10117A}">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gjK9tNnK0mDxF9fGlRcqmVs/9G/NCtq7dOo9LgXelvhkRgyLsLE5uK5MTshqHsKn/T367AsCS2CFuCJnsvFMXg==" saltValue="QwNbUlGOGiGHrn4RC9P8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46214</v>
      </c>
      <c r="E3" s="162"/>
      <c r="F3" s="163">
        <v>42581</v>
      </c>
      <c r="G3" s="164"/>
      <c r="H3" s="165"/>
    </row>
    <row r="4" spans="1:8" x14ac:dyDescent="0.15">
      <c r="A4" s="166"/>
      <c r="B4" s="167"/>
      <c r="C4" s="168"/>
      <c r="D4" s="169">
        <v>16251</v>
      </c>
      <c r="E4" s="170"/>
      <c r="F4" s="171">
        <v>24354</v>
      </c>
      <c r="G4" s="172"/>
      <c r="H4" s="173"/>
    </row>
    <row r="5" spans="1:8" x14ac:dyDescent="0.15">
      <c r="A5" s="154" t="s">
        <v>566</v>
      </c>
      <c r="B5" s="159"/>
      <c r="C5" s="160"/>
      <c r="D5" s="161">
        <v>50253</v>
      </c>
      <c r="E5" s="162"/>
      <c r="F5" s="163">
        <v>45426</v>
      </c>
      <c r="G5" s="164"/>
      <c r="H5" s="165"/>
    </row>
    <row r="6" spans="1:8" x14ac:dyDescent="0.15">
      <c r="A6" s="166"/>
      <c r="B6" s="167"/>
      <c r="C6" s="168"/>
      <c r="D6" s="169">
        <v>17057</v>
      </c>
      <c r="E6" s="170"/>
      <c r="F6" s="171">
        <v>24508</v>
      </c>
      <c r="G6" s="172"/>
      <c r="H6" s="173"/>
    </row>
    <row r="7" spans="1:8" x14ac:dyDescent="0.15">
      <c r="A7" s="154" t="s">
        <v>567</v>
      </c>
      <c r="B7" s="159"/>
      <c r="C7" s="160"/>
      <c r="D7" s="161">
        <v>37233</v>
      </c>
      <c r="E7" s="162"/>
      <c r="F7" s="163">
        <v>45022</v>
      </c>
      <c r="G7" s="164"/>
      <c r="H7" s="165"/>
    </row>
    <row r="8" spans="1:8" x14ac:dyDescent="0.15">
      <c r="A8" s="166"/>
      <c r="B8" s="167"/>
      <c r="C8" s="168"/>
      <c r="D8" s="169">
        <v>14382</v>
      </c>
      <c r="E8" s="170"/>
      <c r="F8" s="171">
        <v>25247</v>
      </c>
      <c r="G8" s="172"/>
      <c r="H8" s="173"/>
    </row>
    <row r="9" spans="1:8" x14ac:dyDescent="0.15">
      <c r="A9" s="154" t="s">
        <v>568</v>
      </c>
      <c r="B9" s="159"/>
      <c r="C9" s="160"/>
      <c r="D9" s="161">
        <v>28682</v>
      </c>
      <c r="E9" s="162"/>
      <c r="F9" s="163">
        <v>51849</v>
      </c>
      <c r="G9" s="164"/>
      <c r="H9" s="165"/>
    </row>
    <row r="10" spans="1:8" x14ac:dyDescent="0.15">
      <c r="A10" s="166"/>
      <c r="B10" s="167"/>
      <c r="C10" s="168"/>
      <c r="D10" s="169">
        <v>13477</v>
      </c>
      <c r="E10" s="170"/>
      <c r="F10" s="171">
        <v>26326</v>
      </c>
      <c r="G10" s="172"/>
      <c r="H10" s="173"/>
    </row>
    <row r="11" spans="1:8" x14ac:dyDescent="0.15">
      <c r="A11" s="154" t="s">
        <v>569</v>
      </c>
      <c r="B11" s="159"/>
      <c r="C11" s="160"/>
      <c r="D11" s="161">
        <v>49534</v>
      </c>
      <c r="E11" s="162"/>
      <c r="F11" s="163">
        <v>52191</v>
      </c>
      <c r="G11" s="164"/>
      <c r="H11" s="165"/>
    </row>
    <row r="12" spans="1:8" x14ac:dyDescent="0.15">
      <c r="A12" s="166"/>
      <c r="B12" s="167"/>
      <c r="C12" s="174"/>
      <c r="D12" s="169">
        <v>17339</v>
      </c>
      <c r="E12" s="170"/>
      <c r="F12" s="171">
        <v>26807</v>
      </c>
      <c r="G12" s="172"/>
      <c r="H12" s="173"/>
    </row>
    <row r="13" spans="1:8" x14ac:dyDescent="0.15">
      <c r="A13" s="154"/>
      <c r="B13" s="159"/>
      <c r="C13" s="175"/>
      <c r="D13" s="176">
        <v>42383</v>
      </c>
      <c r="E13" s="177"/>
      <c r="F13" s="178">
        <v>47414</v>
      </c>
      <c r="G13" s="179"/>
      <c r="H13" s="165"/>
    </row>
    <row r="14" spans="1:8" x14ac:dyDescent="0.15">
      <c r="A14" s="166"/>
      <c r="B14" s="167"/>
      <c r="C14" s="168"/>
      <c r="D14" s="169">
        <v>15701</v>
      </c>
      <c r="E14" s="170"/>
      <c r="F14" s="171">
        <v>25448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1.33</v>
      </c>
      <c r="C19" s="180">
        <f>ROUND(VALUE(SUBSTITUTE(実質収支比率等に係る経年分析!G$48,"▲","-")),2)</f>
        <v>-0.24</v>
      </c>
      <c r="D19" s="180">
        <f>ROUND(VALUE(SUBSTITUTE(実質収支比率等に係る経年分析!H$48,"▲","-")),2)</f>
        <v>3.09</v>
      </c>
      <c r="E19" s="180">
        <f>ROUND(VALUE(SUBSTITUTE(実質収支比率等に係る経年分析!I$48,"▲","-")),2)</f>
        <v>3.9</v>
      </c>
      <c r="F19" s="180">
        <f>ROUND(VALUE(SUBSTITUTE(実質収支比率等に係る経年分析!J$48,"▲","-")),2)</f>
        <v>4.93</v>
      </c>
    </row>
    <row r="20" spans="1:11" x14ac:dyDescent="0.15">
      <c r="A20" s="180" t="s">
        <v>55</v>
      </c>
      <c r="B20" s="180">
        <f>ROUND(VALUE(SUBSTITUTE(実質収支比率等に係る経年分析!F$47,"▲","-")),2)</f>
        <v>3.43</v>
      </c>
      <c r="C20" s="180" t="e">
        <f>ROUND(VALUE(SUBSTITUTE(実質収支比率等に係る経年分析!G$47,"▲","-")),2)</f>
        <v>#VALUE!</v>
      </c>
      <c r="D20" s="180">
        <f>ROUND(VALUE(SUBSTITUTE(実質収支比率等に係る経年分析!H$47,"▲","-")),2)</f>
        <v>0.06</v>
      </c>
      <c r="E20" s="180">
        <f>ROUND(VALUE(SUBSTITUTE(実質収支比率等に係る経年分析!I$47,"▲","-")),2)</f>
        <v>0.55000000000000004</v>
      </c>
      <c r="F20" s="180">
        <f>ROUND(VALUE(SUBSTITUTE(実質収支比率等に係る経年分析!J$47,"▲","-")),2)</f>
        <v>1.73</v>
      </c>
    </row>
    <row r="21" spans="1:11" x14ac:dyDescent="0.15">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-4.99</v>
      </c>
      <c r="D21" s="180">
        <f>IF(ISNUMBER(VALUE(SUBSTITUTE(実質収支比率等に係る経年分析!H$49,"▲","-"))),ROUND(VALUE(SUBSTITUTE(実質収支比率等に係る経年分析!H$49,"▲","-")),2),NA())</f>
        <v>3.39</v>
      </c>
      <c r="E21" s="180">
        <f>IF(ISNUMBER(VALUE(SUBSTITUTE(実質収支比率等に係る経年分析!I$49,"▲","-"))),ROUND(VALUE(SUBSTITUTE(実質収支比率等に係る経年分析!I$49,"▲","-")),2),NA())</f>
        <v>1.38</v>
      </c>
      <c r="F21" s="180">
        <f>IF(ISNUMBER(VALUE(SUBSTITUTE(実質収支比率等に係る経年分析!J$49,"▲","-"))),ROUND(VALUE(SUBSTITUTE(実質収支比率等に係る経年分析!J$49,"▲","-")),2),NA())</f>
        <v>2.34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1.29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v>
      </c>
    </row>
    <row r="32" spans="1:11" x14ac:dyDescent="0.15">
      <c r="A32" s="181" t="str">
        <f>IF(連結実質赤字比率に係る赤字・黒字の構成分析!C$38="",NA(),連結実質赤字比率に係る赤字・黒字の構成分析!C$38)</f>
        <v>競輪特別会計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0.59</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3.04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1.03</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f>IF(ROUND(VALUE(SUBSTITUTE(連結実質赤字比率に係る赤字・黒字の構成分析!G$36,"▲", "-")), 2) &lt; 0, ABS(ROUND(VALUE(SUBSTITUTE(連結実質赤字比率に係る赤字・黒字の構成分析!G$36,"▲", "-")), 2)), NA())</f>
        <v>0.27</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4.92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7.77</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10922</v>
      </c>
      <c r="E42" s="182"/>
      <c r="F42" s="182"/>
      <c r="G42" s="182">
        <f>'実質公債費比率（分子）の構造'!L$52</f>
        <v>10944</v>
      </c>
      <c r="H42" s="182"/>
      <c r="I42" s="182"/>
      <c r="J42" s="182">
        <f>'実質公債費比率（分子）の構造'!M$52</f>
        <v>10893</v>
      </c>
      <c r="K42" s="182"/>
      <c r="L42" s="182"/>
      <c r="M42" s="182">
        <f>'実質公債費比率（分子）の構造'!N$52</f>
        <v>10875</v>
      </c>
      <c r="N42" s="182"/>
      <c r="O42" s="182"/>
      <c r="P42" s="182">
        <f>'実質公債費比率（分子）の構造'!O$52</f>
        <v>10798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130</v>
      </c>
      <c r="C44" s="182"/>
      <c r="D44" s="182"/>
      <c r="E44" s="182">
        <f>'実質公債費比率（分子）の構造'!L$50</f>
        <v>118</v>
      </c>
      <c r="F44" s="182"/>
      <c r="G44" s="182"/>
      <c r="H44" s="182">
        <f>'実質公債費比率（分子）の構造'!M$50</f>
        <v>103</v>
      </c>
      <c r="I44" s="182"/>
      <c r="J44" s="182"/>
      <c r="K44" s="182">
        <f>'実質公債費比率（分子）の構造'!N$50</f>
        <v>96</v>
      </c>
      <c r="L44" s="182"/>
      <c r="M44" s="182"/>
      <c r="N44" s="182">
        <f>'実質公債費比率（分子）の構造'!O$50</f>
        <v>99</v>
      </c>
      <c r="O44" s="182"/>
      <c r="P44" s="182"/>
    </row>
    <row r="45" spans="1:16" x14ac:dyDescent="0.15">
      <c r="A45" s="182" t="s">
        <v>66</v>
      </c>
      <c r="B45" s="182">
        <f>'実質公債費比率（分子）の構造'!K$49</f>
        <v>23</v>
      </c>
      <c r="C45" s="182"/>
      <c r="D45" s="182"/>
      <c r="E45" s="182">
        <f>'実質公債費比率（分子）の構造'!L$49</f>
        <v>31</v>
      </c>
      <c r="F45" s="182"/>
      <c r="G45" s="182"/>
      <c r="H45" s="182">
        <f>'実質公債費比率（分子）の構造'!M$49</f>
        <v>30</v>
      </c>
      <c r="I45" s="182"/>
      <c r="J45" s="182"/>
      <c r="K45" s="182">
        <f>'実質公債費比率（分子）の構造'!N$49</f>
        <v>36</v>
      </c>
      <c r="L45" s="182"/>
      <c r="M45" s="182"/>
      <c r="N45" s="182">
        <f>'実質公債費比率（分子）の構造'!O$49</f>
        <v>154</v>
      </c>
      <c r="O45" s="182"/>
      <c r="P45" s="182"/>
    </row>
    <row r="46" spans="1:16" x14ac:dyDescent="0.15">
      <c r="A46" s="182" t="s">
        <v>67</v>
      </c>
      <c r="B46" s="182">
        <f>'実質公債費比率（分子）の構造'!K$48</f>
        <v>3308</v>
      </c>
      <c r="C46" s="182"/>
      <c r="D46" s="182"/>
      <c r="E46" s="182">
        <f>'実質公債費比率（分子）の構造'!L$48</f>
        <v>3230</v>
      </c>
      <c r="F46" s="182"/>
      <c r="G46" s="182"/>
      <c r="H46" s="182">
        <f>'実質公債費比率（分子）の構造'!M$48</f>
        <v>2982</v>
      </c>
      <c r="I46" s="182"/>
      <c r="J46" s="182"/>
      <c r="K46" s="182">
        <f>'実質公債費比率（分子）の構造'!N$48</f>
        <v>2859</v>
      </c>
      <c r="L46" s="182"/>
      <c r="M46" s="182"/>
      <c r="N46" s="182">
        <f>'実質公債費比率（分子）の構造'!O$48</f>
        <v>3161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13026</v>
      </c>
      <c r="C49" s="182"/>
      <c r="D49" s="182"/>
      <c r="E49" s="182">
        <f>'実質公債費比率（分子）の構造'!L$45</f>
        <v>12924</v>
      </c>
      <c r="F49" s="182"/>
      <c r="G49" s="182"/>
      <c r="H49" s="182">
        <f>'実質公債費比率（分子）の構造'!M$45</f>
        <v>12873</v>
      </c>
      <c r="I49" s="182"/>
      <c r="J49" s="182"/>
      <c r="K49" s="182">
        <f>'実質公債費比率（分子）の構造'!N$45</f>
        <v>13097</v>
      </c>
      <c r="L49" s="182"/>
      <c r="M49" s="182"/>
      <c r="N49" s="182">
        <f>'実質公債費比率（分子）の構造'!O$45</f>
        <v>13235</v>
      </c>
      <c r="O49" s="182"/>
      <c r="P49" s="182"/>
    </row>
    <row r="50" spans="1:16" x14ac:dyDescent="0.15">
      <c r="A50" s="182" t="s">
        <v>71</v>
      </c>
      <c r="B50" s="182" t="e">
        <f>NA()</f>
        <v>#N/A</v>
      </c>
      <c r="C50" s="182">
        <f>IF(ISNUMBER('実質公債費比率（分子）の構造'!K$53),'実質公債費比率（分子）の構造'!K$53,NA())</f>
        <v>5565</v>
      </c>
      <c r="D50" s="182" t="e">
        <f>NA()</f>
        <v>#N/A</v>
      </c>
      <c r="E50" s="182" t="e">
        <f>NA()</f>
        <v>#N/A</v>
      </c>
      <c r="F50" s="182">
        <f>IF(ISNUMBER('実質公債費比率（分子）の構造'!L$53),'実質公債費比率（分子）の構造'!L$53,NA())</f>
        <v>5359</v>
      </c>
      <c r="G50" s="182" t="e">
        <f>NA()</f>
        <v>#N/A</v>
      </c>
      <c r="H50" s="182" t="e">
        <f>NA()</f>
        <v>#N/A</v>
      </c>
      <c r="I50" s="182">
        <f>IF(ISNUMBER('実質公債費比率（分子）の構造'!M$53),'実質公債費比率（分子）の構造'!M$53,NA())</f>
        <v>5095</v>
      </c>
      <c r="J50" s="182" t="e">
        <f>NA()</f>
        <v>#N/A</v>
      </c>
      <c r="K50" s="182" t="e">
        <f>NA()</f>
        <v>#N/A</v>
      </c>
      <c r="L50" s="182">
        <f>IF(ISNUMBER('実質公債費比率（分子）の構造'!N$53),'実質公債費比率（分子）の構造'!N$53,NA())</f>
        <v>5213</v>
      </c>
      <c r="M50" s="182" t="e">
        <f>NA()</f>
        <v>#N/A</v>
      </c>
      <c r="N50" s="182" t="e">
        <f>NA()</f>
        <v>#N/A</v>
      </c>
      <c r="O50" s="182">
        <f>IF(ISNUMBER('実質公債費比率（分子）の構造'!O$53),'実質公債費比率（分子）の構造'!O$53,NA())</f>
        <v>5851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117349</v>
      </c>
      <c r="E56" s="181"/>
      <c r="F56" s="181"/>
      <c r="G56" s="181">
        <f>'将来負担比率（分子）の構造'!J$52</f>
        <v>116761</v>
      </c>
      <c r="H56" s="181"/>
      <c r="I56" s="181"/>
      <c r="J56" s="181">
        <f>'将来負担比率（分子）の構造'!K$52</f>
        <v>115686</v>
      </c>
      <c r="K56" s="181"/>
      <c r="L56" s="181"/>
      <c r="M56" s="181">
        <f>'将来負担比率（分子）の構造'!L$52</f>
        <v>114857</v>
      </c>
      <c r="N56" s="181"/>
      <c r="O56" s="181"/>
      <c r="P56" s="181">
        <f>'将来負担比率（分子）の構造'!M$52</f>
        <v>114026</v>
      </c>
    </row>
    <row r="57" spans="1:16" x14ac:dyDescent="0.15">
      <c r="A57" s="181" t="s">
        <v>42</v>
      </c>
      <c r="B57" s="181"/>
      <c r="C57" s="181"/>
      <c r="D57" s="181">
        <f>'将来負担比率（分子）の構造'!I$51</f>
        <v>37704</v>
      </c>
      <c r="E57" s="181"/>
      <c r="F57" s="181"/>
      <c r="G57" s="181">
        <f>'将来負担比率（分子）の構造'!J$51</f>
        <v>37066</v>
      </c>
      <c r="H57" s="181"/>
      <c r="I57" s="181"/>
      <c r="J57" s="181">
        <f>'将来負担比率（分子）の構造'!K$51</f>
        <v>39007</v>
      </c>
      <c r="K57" s="181"/>
      <c r="L57" s="181"/>
      <c r="M57" s="181">
        <f>'将来負担比率（分子）の構造'!L$51</f>
        <v>38349</v>
      </c>
      <c r="N57" s="181"/>
      <c r="O57" s="181"/>
      <c r="P57" s="181">
        <f>'将来負担比率（分子）の構造'!M$51</f>
        <v>41951</v>
      </c>
    </row>
    <row r="58" spans="1:16" x14ac:dyDescent="0.15">
      <c r="A58" s="181" t="s">
        <v>41</v>
      </c>
      <c r="B58" s="181"/>
      <c r="C58" s="181"/>
      <c r="D58" s="181">
        <f>'将来負担比率（分子）の構造'!I$50</f>
        <v>8312</v>
      </c>
      <c r="E58" s="181"/>
      <c r="F58" s="181"/>
      <c r="G58" s="181">
        <f>'将来負担比率（分子）の構造'!J$50</f>
        <v>4869</v>
      </c>
      <c r="H58" s="181"/>
      <c r="I58" s="181"/>
      <c r="J58" s="181">
        <f>'将来負担比率（分子）の構造'!K$50</f>
        <v>3896</v>
      </c>
      <c r="K58" s="181"/>
      <c r="L58" s="181"/>
      <c r="M58" s="181">
        <f>'将来負担比率（分子）の構造'!L$50</f>
        <v>4984</v>
      </c>
      <c r="N58" s="181"/>
      <c r="O58" s="181"/>
      <c r="P58" s="181">
        <f>'将来負担比率（分子）の構造'!M$50</f>
        <v>9768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15431</v>
      </c>
      <c r="C62" s="181"/>
      <c r="D62" s="181"/>
      <c r="E62" s="181">
        <f>'将来負担比率（分子）の構造'!J$45</f>
        <v>15254</v>
      </c>
      <c r="F62" s="181"/>
      <c r="G62" s="181"/>
      <c r="H62" s="181">
        <f>'将来負担比率（分子）の構造'!K$45</f>
        <v>14822</v>
      </c>
      <c r="I62" s="181"/>
      <c r="J62" s="181"/>
      <c r="K62" s="181">
        <f>'将来負担比率（分子）の構造'!L$45</f>
        <v>14592</v>
      </c>
      <c r="L62" s="181"/>
      <c r="M62" s="181"/>
      <c r="N62" s="181">
        <f>'将来負担比率（分子）の構造'!M$45</f>
        <v>14915</v>
      </c>
      <c r="O62" s="181"/>
      <c r="P62" s="181"/>
    </row>
    <row r="63" spans="1:16" x14ac:dyDescent="0.15">
      <c r="A63" s="181" t="s">
        <v>34</v>
      </c>
      <c r="B63" s="181">
        <f>'将来負担比率（分子）の構造'!I$44</f>
        <v>995</v>
      </c>
      <c r="C63" s="181"/>
      <c r="D63" s="181"/>
      <c r="E63" s="181">
        <f>'将来負担比率（分子）の構造'!J$44</f>
        <v>1001</v>
      </c>
      <c r="F63" s="181"/>
      <c r="G63" s="181"/>
      <c r="H63" s="181">
        <f>'将来負担比率（分子）の構造'!K$44</f>
        <v>993</v>
      </c>
      <c r="I63" s="181"/>
      <c r="J63" s="181"/>
      <c r="K63" s="181">
        <f>'将来負担比率（分子）の構造'!L$44</f>
        <v>979</v>
      </c>
      <c r="L63" s="181"/>
      <c r="M63" s="181"/>
      <c r="N63" s="181">
        <f>'将来負担比率（分子）の構造'!M$44</f>
        <v>843</v>
      </c>
      <c r="O63" s="181"/>
      <c r="P63" s="181"/>
    </row>
    <row r="64" spans="1:16" x14ac:dyDescent="0.15">
      <c r="A64" s="181" t="s">
        <v>33</v>
      </c>
      <c r="B64" s="181">
        <f>'将来負担比率（分子）の構造'!I$43</f>
        <v>47540</v>
      </c>
      <c r="C64" s="181"/>
      <c r="D64" s="181"/>
      <c r="E64" s="181">
        <f>'将来負担比率（分子）の構造'!J$43</f>
        <v>46224</v>
      </c>
      <c r="F64" s="181"/>
      <c r="G64" s="181"/>
      <c r="H64" s="181">
        <f>'将来負担比率（分子）の構造'!K$43</f>
        <v>44152</v>
      </c>
      <c r="I64" s="181"/>
      <c r="J64" s="181"/>
      <c r="K64" s="181">
        <f>'将来負担比率（分子）の構造'!L$43</f>
        <v>42310</v>
      </c>
      <c r="L64" s="181"/>
      <c r="M64" s="181"/>
      <c r="N64" s="181">
        <f>'将来負担比率（分子）の構造'!M$43</f>
        <v>39955</v>
      </c>
      <c r="O64" s="181"/>
      <c r="P64" s="181"/>
    </row>
    <row r="65" spans="1:16" x14ac:dyDescent="0.15">
      <c r="A65" s="181" t="s">
        <v>32</v>
      </c>
      <c r="B65" s="181">
        <f>'将来負担比率（分子）の構造'!I$42</f>
        <v>1077</v>
      </c>
      <c r="C65" s="181"/>
      <c r="D65" s="181"/>
      <c r="E65" s="181">
        <f>'将来負担比率（分子）の構造'!J$42</f>
        <v>958</v>
      </c>
      <c r="F65" s="181"/>
      <c r="G65" s="181"/>
      <c r="H65" s="181">
        <f>'将来負担比率（分子）の構造'!K$42</f>
        <v>3076</v>
      </c>
      <c r="I65" s="181"/>
      <c r="J65" s="181"/>
      <c r="K65" s="181">
        <f>'将来負担比率（分子）の構造'!L$42</f>
        <v>2977</v>
      </c>
      <c r="L65" s="181"/>
      <c r="M65" s="181"/>
      <c r="N65" s="181">
        <f>'将来負担比率（分子）の構造'!M$42</f>
        <v>2879</v>
      </c>
      <c r="O65" s="181"/>
      <c r="P65" s="181"/>
    </row>
    <row r="66" spans="1:16" x14ac:dyDescent="0.15">
      <c r="A66" s="181" t="s">
        <v>31</v>
      </c>
      <c r="B66" s="181">
        <f>'将来負担比率（分子）の構造'!I$41</f>
        <v>153769</v>
      </c>
      <c r="C66" s="181"/>
      <c r="D66" s="181"/>
      <c r="E66" s="181">
        <f>'将来負担比率（分子）の構造'!J$41</f>
        <v>153562</v>
      </c>
      <c r="F66" s="181"/>
      <c r="G66" s="181"/>
      <c r="H66" s="181">
        <f>'将来負担比率（分子）の構造'!K$41</f>
        <v>150932</v>
      </c>
      <c r="I66" s="181"/>
      <c r="J66" s="181"/>
      <c r="K66" s="181">
        <f>'将来負担比率（分子）の構造'!L$41</f>
        <v>146511</v>
      </c>
      <c r="L66" s="181"/>
      <c r="M66" s="181"/>
      <c r="N66" s="181">
        <f>'将来負担比率（分子）の構造'!M$41</f>
        <v>142915</v>
      </c>
      <c r="O66" s="181"/>
      <c r="P66" s="181"/>
    </row>
    <row r="67" spans="1:16" x14ac:dyDescent="0.15">
      <c r="A67" s="181" t="s">
        <v>75</v>
      </c>
      <c r="B67" s="181" t="e">
        <f>NA()</f>
        <v>#N/A</v>
      </c>
      <c r="C67" s="181">
        <f>IF(ISNUMBER('将来負担比率（分子）の構造'!I$53), IF('将来負担比率（分子）の構造'!I$53 &lt; 0, 0, '将来負担比率（分子）の構造'!I$53), NA())</f>
        <v>55448</v>
      </c>
      <c r="D67" s="181" t="e">
        <f>NA()</f>
        <v>#N/A</v>
      </c>
      <c r="E67" s="181" t="e">
        <f>NA()</f>
        <v>#N/A</v>
      </c>
      <c r="F67" s="181">
        <f>IF(ISNUMBER('将来負担比率（分子）の構造'!J$53), IF('将来負担比率（分子）の構造'!J$53 &lt; 0, 0, '将来負担比率（分子）の構造'!J$53), NA())</f>
        <v>58302</v>
      </c>
      <c r="G67" s="181" t="e">
        <f>NA()</f>
        <v>#N/A</v>
      </c>
      <c r="H67" s="181" t="e">
        <f>NA()</f>
        <v>#N/A</v>
      </c>
      <c r="I67" s="181">
        <f>IF(ISNUMBER('将来負担比率（分子）の構造'!K$53), IF('将来負担比率（分子）の構造'!K$53 &lt; 0, 0, '将来負担比率（分子）の構造'!K$53), NA())</f>
        <v>55384</v>
      </c>
      <c r="J67" s="181" t="e">
        <f>NA()</f>
        <v>#N/A</v>
      </c>
      <c r="K67" s="181" t="e">
        <f>NA()</f>
        <v>#N/A</v>
      </c>
      <c r="L67" s="181">
        <f>IF(ISNUMBER('将来負担比率（分子）の構造'!L$53), IF('将来負担比率（分子）の構造'!L$53 &lt; 0, 0, '将来負担比率（分子）の構造'!L$53), NA())</f>
        <v>49178</v>
      </c>
      <c r="M67" s="181" t="e">
        <f>NA()</f>
        <v>#N/A</v>
      </c>
      <c r="N67" s="181" t="e">
        <f>NA()</f>
        <v>#N/A</v>
      </c>
      <c r="O67" s="181">
        <f>IF(ISNUMBER('将来負担比率（分子）の構造'!M$53), IF('将来負担比率（分子）の構造'!M$53 &lt; 0, 0, '将来負担比率（分子）の構造'!M$53), NA())</f>
        <v>35762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v>
      </c>
      <c r="C72" s="185">
        <f>基金残高に係る経年分析!G55</f>
        <v>334</v>
      </c>
      <c r="D72" s="185">
        <f>基金残高に係る経年分析!H55</f>
        <v>1073</v>
      </c>
    </row>
    <row r="73" spans="1:16" x14ac:dyDescent="0.15">
      <c r="A73" s="184" t="s">
        <v>78</v>
      </c>
      <c r="B73" s="185">
        <f>基金残高に係る経年分析!F56</f>
        <v>203</v>
      </c>
      <c r="C73" s="185">
        <f>基金残高に係る経年分析!G56</f>
        <v>203</v>
      </c>
      <c r="D73" s="185">
        <f>基金残高に係る経年分析!H56</f>
        <v>203</v>
      </c>
    </row>
    <row r="74" spans="1:16" x14ac:dyDescent="0.15">
      <c r="A74" s="184" t="s">
        <v>79</v>
      </c>
      <c r="B74" s="185">
        <f>基金残高に係る経年分析!F57</f>
        <v>2357</v>
      </c>
      <c r="C74" s="185">
        <f>基金残高に係る経年分析!G57</f>
        <v>3125</v>
      </c>
      <c r="D74" s="185">
        <f>基金残高に係る経年分析!H57</f>
        <v>7016</v>
      </c>
    </row>
  </sheetData>
  <sheetProtection algorithmName="SHA-512" hashValue="5QLqjmu74dZjl0nwz0VcCp0TniMR/ZkGkiYPysvYjotrOEE+DgdM/pHmUCj6NgvecSEVuukz/jIJik/vbnrgXA==" saltValue="Uzr57wgoQa5cJ3MpEYQG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44480240</v>
      </c>
      <c r="S5" s="736"/>
      <c r="T5" s="736"/>
      <c r="U5" s="736"/>
      <c r="V5" s="736"/>
      <c r="W5" s="736"/>
      <c r="X5" s="736"/>
      <c r="Y5" s="779"/>
      <c r="Z5" s="797">
        <v>29.4</v>
      </c>
      <c r="AA5" s="797"/>
      <c r="AB5" s="797"/>
      <c r="AC5" s="797"/>
      <c r="AD5" s="798">
        <v>41193567</v>
      </c>
      <c r="AE5" s="798"/>
      <c r="AF5" s="798"/>
      <c r="AG5" s="798"/>
      <c r="AH5" s="798"/>
      <c r="AI5" s="798"/>
      <c r="AJ5" s="798"/>
      <c r="AK5" s="798"/>
      <c r="AL5" s="780">
        <v>70.2</v>
      </c>
      <c r="AM5" s="751"/>
      <c r="AN5" s="751"/>
      <c r="AO5" s="781"/>
      <c r="AP5" s="746" t="s">
        <v>226</v>
      </c>
      <c r="AQ5" s="747"/>
      <c r="AR5" s="747"/>
      <c r="AS5" s="747"/>
      <c r="AT5" s="747"/>
      <c r="AU5" s="747"/>
      <c r="AV5" s="747"/>
      <c r="AW5" s="747"/>
      <c r="AX5" s="747"/>
      <c r="AY5" s="747"/>
      <c r="AZ5" s="747"/>
      <c r="BA5" s="747"/>
      <c r="BB5" s="747"/>
      <c r="BC5" s="747"/>
      <c r="BD5" s="747"/>
      <c r="BE5" s="747"/>
      <c r="BF5" s="748"/>
      <c r="BG5" s="680">
        <v>41158419</v>
      </c>
      <c r="BH5" s="681"/>
      <c r="BI5" s="681"/>
      <c r="BJ5" s="681"/>
      <c r="BK5" s="681"/>
      <c r="BL5" s="681"/>
      <c r="BM5" s="681"/>
      <c r="BN5" s="682"/>
      <c r="BO5" s="713">
        <v>92.5</v>
      </c>
      <c r="BP5" s="713"/>
      <c r="BQ5" s="713"/>
      <c r="BR5" s="713"/>
      <c r="BS5" s="714">
        <v>743046</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959254</v>
      </c>
      <c r="S6" s="681"/>
      <c r="T6" s="681"/>
      <c r="U6" s="681"/>
      <c r="V6" s="681"/>
      <c r="W6" s="681"/>
      <c r="X6" s="681"/>
      <c r="Y6" s="682"/>
      <c r="Z6" s="713">
        <v>0.6</v>
      </c>
      <c r="AA6" s="713"/>
      <c r="AB6" s="713"/>
      <c r="AC6" s="713"/>
      <c r="AD6" s="714">
        <v>959254</v>
      </c>
      <c r="AE6" s="714"/>
      <c r="AF6" s="714"/>
      <c r="AG6" s="714"/>
      <c r="AH6" s="714"/>
      <c r="AI6" s="714"/>
      <c r="AJ6" s="714"/>
      <c r="AK6" s="714"/>
      <c r="AL6" s="683">
        <v>1.6</v>
      </c>
      <c r="AM6" s="684"/>
      <c r="AN6" s="684"/>
      <c r="AO6" s="715"/>
      <c r="AP6" s="677" t="s">
        <v>231</v>
      </c>
      <c r="AQ6" s="678"/>
      <c r="AR6" s="678"/>
      <c r="AS6" s="678"/>
      <c r="AT6" s="678"/>
      <c r="AU6" s="678"/>
      <c r="AV6" s="678"/>
      <c r="AW6" s="678"/>
      <c r="AX6" s="678"/>
      <c r="AY6" s="678"/>
      <c r="AZ6" s="678"/>
      <c r="BA6" s="678"/>
      <c r="BB6" s="678"/>
      <c r="BC6" s="678"/>
      <c r="BD6" s="678"/>
      <c r="BE6" s="678"/>
      <c r="BF6" s="679"/>
      <c r="BG6" s="680">
        <v>41158419</v>
      </c>
      <c r="BH6" s="681"/>
      <c r="BI6" s="681"/>
      <c r="BJ6" s="681"/>
      <c r="BK6" s="681"/>
      <c r="BL6" s="681"/>
      <c r="BM6" s="681"/>
      <c r="BN6" s="682"/>
      <c r="BO6" s="713">
        <v>92.5</v>
      </c>
      <c r="BP6" s="713"/>
      <c r="BQ6" s="713"/>
      <c r="BR6" s="713"/>
      <c r="BS6" s="714">
        <v>743046</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650411</v>
      </c>
      <c r="CS6" s="681"/>
      <c r="CT6" s="681"/>
      <c r="CU6" s="681"/>
      <c r="CV6" s="681"/>
      <c r="CW6" s="681"/>
      <c r="CX6" s="681"/>
      <c r="CY6" s="682"/>
      <c r="CZ6" s="780">
        <v>0.4</v>
      </c>
      <c r="DA6" s="751"/>
      <c r="DB6" s="751"/>
      <c r="DC6" s="783"/>
      <c r="DD6" s="686">
        <v>1650</v>
      </c>
      <c r="DE6" s="681"/>
      <c r="DF6" s="681"/>
      <c r="DG6" s="681"/>
      <c r="DH6" s="681"/>
      <c r="DI6" s="681"/>
      <c r="DJ6" s="681"/>
      <c r="DK6" s="681"/>
      <c r="DL6" s="681"/>
      <c r="DM6" s="681"/>
      <c r="DN6" s="681"/>
      <c r="DO6" s="681"/>
      <c r="DP6" s="682"/>
      <c r="DQ6" s="686">
        <v>629199</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43290</v>
      </c>
      <c r="S7" s="681"/>
      <c r="T7" s="681"/>
      <c r="U7" s="681"/>
      <c r="V7" s="681"/>
      <c r="W7" s="681"/>
      <c r="X7" s="681"/>
      <c r="Y7" s="682"/>
      <c r="Z7" s="713">
        <v>0</v>
      </c>
      <c r="AA7" s="713"/>
      <c r="AB7" s="713"/>
      <c r="AC7" s="713"/>
      <c r="AD7" s="714">
        <v>43290</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19743992</v>
      </c>
      <c r="BH7" s="681"/>
      <c r="BI7" s="681"/>
      <c r="BJ7" s="681"/>
      <c r="BK7" s="681"/>
      <c r="BL7" s="681"/>
      <c r="BM7" s="681"/>
      <c r="BN7" s="682"/>
      <c r="BO7" s="713">
        <v>44.4</v>
      </c>
      <c r="BP7" s="713"/>
      <c r="BQ7" s="713"/>
      <c r="BR7" s="713"/>
      <c r="BS7" s="714">
        <v>743046</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38743519</v>
      </c>
      <c r="CS7" s="681"/>
      <c r="CT7" s="681"/>
      <c r="CU7" s="681"/>
      <c r="CV7" s="681"/>
      <c r="CW7" s="681"/>
      <c r="CX7" s="681"/>
      <c r="CY7" s="682"/>
      <c r="CZ7" s="713">
        <v>26.3</v>
      </c>
      <c r="DA7" s="713"/>
      <c r="DB7" s="713"/>
      <c r="DC7" s="713"/>
      <c r="DD7" s="686">
        <v>180390</v>
      </c>
      <c r="DE7" s="681"/>
      <c r="DF7" s="681"/>
      <c r="DG7" s="681"/>
      <c r="DH7" s="681"/>
      <c r="DI7" s="681"/>
      <c r="DJ7" s="681"/>
      <c r="DK7" s="681"/>
      <c r="DL7" s="681"/>
      <c r="DM7" s="681"/>
      <c r="DN7" s="681"/>
      <c r="DO7" s="681"/>
      <c r="DP7" s="682"/>
      <c r="DQ7" s="686">
        <v>6635832</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183971</v>
      </c>
      <c r="S8" s="681"/>
      <c r="T8" s="681"/>
      <c r="U8" s="681"/>
      <c r="V8" s="681"/>
      <c r="W8" s="681"/>
      <c r="X8" s="681"/>
      <c r="Y8" s="682"/>
      <c r="Z8" s="713">
        <v>0.1</v>
      </c>
      <c r="AA8" s="713"/>
      <c r="AB8" s="713"/>
      <c r="AC8" s="713"/>
      <c r="AD8" s="714">
        <v>183971</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491931</v>
      </c>
      <c r="BH8" s="681"/>
      <c r="BI8" s="681"/>
      <c r="BJ8" s="681"/>
      <c r="BK8" s="681"/>
      <c r="BL8" s="681"/>
      <c r="BM8" s="681"/>
      <c r="BN8" s="682"/>
      <c r="BO8" s="713">
        <v>1.1000000000000001</v>
      </c>
      <c r="BP8" s="713"/>
      <c r="BQ8" s="713"/>
      <c r="BR8" s="713"/>
      <c r="BS8" s="686" t="s">
        <v>129</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44484424</v>
      </c>
      <c r="CS8" s="681"/>
      <c r="CT8" s="681"/>
      <c r="CU8" s="681"/>
      <c r="CV8" s="681"/>
      <c r="CW8" s="681"/>
      <c r="CX8" s="681"/>
      <c r="CY8" s="682"/>
      <c r="CZ8" s="713">
        <v>30.2</v>
      </c>
      <c r="DA8" s="713"/>
      <c r="DB8" s="713"/>
      <c r="DC8" s="713"/>
      <c r="DD8" s="686">
        <v>1040950</v>
      </c>
      <c r="DE8" s="681"/>
      <c r="DF8" s="681"/>
      <c r="DG8" s="681"/>
      <c r="DH8" s="681"/>
      <c r="DI8" s="681"/>
      <c r="DJ8" s="681"/>
      <c r="DK8" s="681"/>
      <c r="DL8" s="681"/>
      <c r="DM8" s="681"/>
      <c r="DN8" s="681"/>
      <c r="DO8" s="681"/>
      <c r="DP8" s="682"/>
      <c r="DQ8" s="686">
        <v>21436403</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215017</v>
      </c>
      <c r="S9" s="681"/>
      <c r="T9" s="681"/>
      <c r="U9" s="681"/>
      <c r="V9" s="681"/>
      <c r="W9" s="681"/>
      <c r="X9" s="681"/>
      <c r="Y9" s="682"/>
      <c r="Z9" s="713">
        <v>0.1</v>
      </c>
      <c r="AA9" s="713"/>
      <c r="AB9" s="713"/>
      <c r="AC9" s="713"/>
      <c r="AD9" s="714">
        <v>215017</v>
      </c>
      <c r="AE9" s="714"/>
      <c r="AF9" s="714"/>
      <c r="AG9" s="714"/>
      <c r="AH9" s="714"/>
      <c r="AI9" s="714"/>
      <c r="AJ9" s="714"/>
      <c r="AK9" s="714"/>
      <c r="AL9" s="683">
        <v>0.4</v>
      </c>
      <c r="AM9" s="684"/>
      <c r="AN9" s="684"/>
      <c r="AO9" s="715"/>
      <c r="AP9" s="677" t="s">
        <v>240</v>
      </c>
      <c r="AQ9" s="678"/>
      <c r="AR9" s="678"/>
      <c r="AS9" s="678"/>
      <c r="AT9" s="678"/>
      <c r="AU9" s="678"/>
      <c r="AV9" s="678"/>
      <c r="AW9" s="678"/>
      <c r="AX9" s="678"/>
      <c r="AY9" s="678"/>
      <c r="AZ9" s="678"/>
      <c r="BA9" s="678"/>
      <c r="BB9" s="678"/>
      <c r="BC9" s="678"/>
      <c r="BD9" s="678"/>
      <c r="BE9" s="678"/>
      <c r="BF9" s="679"/>
      <c r="BG9" s="680">
        <v>15442423</v>
      </c>
      <c r="BH9" s="681"/>
      <c r="BI9" s="681"/>
      <c r="BJ9" s="681"/>
      <c r="BK9" s="681"/>
      <c r="BL9" s="681"/>
      <c r="BM9" s="681"/>
      <c r="BN9" s="682"/>
      <c r="BO9" s="713">
        <v>34.700000000000003</v>
      </c>
      <c r="BP9" s="713"/>
      <c r="BQ9" s="713"/>
      <c r="BR9" s="713"/>
      <c r="BS9" s="686" t="s">
        <v>129</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6110685</v>
      </c>
      <c r="CS9" s="681"/>
      <c r="CT9" s="681"/>
      <c r="CU9" s="681"/>
      <c r="CV9" s="681"/>
      <c r="CW9" s="681"/>
      <c r="CX9" s="681"/>
      <c r="CY9" s="682"/>
      <c r="CZ9" s="713">
        <v>4.0999999999999996</v>
      </c>
      <c r="DA9" s="713"/>
      <c r="DB9" s="713"/>
      <c r="DC9" s="713"/>
      <c r="DD9" s="686">
        <v>190441</v>
      </c>
      <c r="DE9" s="681"/>
      <c r="DF9" s="681"/>
      <c r="DG9" s="681"/>
      <c r="DH9" s="681"/>
      <c r="DI9" s="681"/>
      <c r="DJ9" s="681"/>
      <c r="DK9" s="681"/>
      <c r="DL9" s="681"/>
      <c r="DM9" s="681"/>
      <c r="DN9" s="681"/>
      <c r="DO9" s="681"/>
      <c r="DP9" s="682"/>
      <c r="DQ9" s="686">
        <v>5315643</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1194476</v>
      </c>
      <c r="BH10" s="681"/>
      <c r="BI10" s="681"/>
      <c r="BJ10" s="681"/>
      <c r="BK10" s="681"/>
      <c r="BL10" s="681"/>
      <c r="BM10" s="681"/>
      <c r="BN10" s="682"/>
      <c r="BO10" s="713">
        <v>2.7</v>
      </c>
      <c r="BP10" s="713"/>
      <c r="BQ10" s="713"/>
      <c r="BR10" s="713"/>
      <c r="BS10" s="686">
        <v>201447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405649</v>
      </c>
      <c r="CS10" s="681"/>
      <c r="CT10" s="681"/>
      <c r="CU10" s="681"/>
      <c r="CV10" s="681"/>
      <c r="CW10" s="681"/>
      <c r="CX10" s="681"/>
      <c r="CY10" s="682"/>
      <c r="CZ10" s="713">
        <v>0.3</v>
      </c>
      <c r="DA10" s="713"/>
      <c r="DB10" s="713"/>
      <c r="DC10" s="713"/>
      <c r="DD10" s="686">
        <v>11525</v>
      </c>
      <c r="DE10" s="681"/>
      <c r="DF10" s="681"/>
      <c r="DG10" s="681"/>
      <c r="DH10" s="681"/>
      <c r="DI10" s="681"/>
      <c r="DJ10" s="681"/>
      <c r="DK10" s="681"/>
      <c r="DL10" s="681"/>
      <c r="DM10" s="681"/>
      <c r="DN10" s="681"/>
      <c r="DO10" s="681"/>
      <c r="DP10" s="682"/>
      <c r="DQ10" s="686">
        <v>162310</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6046814</v>
      </c>
      <c r="S11" s="681"/>
      <c r="T11" s="681"/>
      <c r="U11" s="681"/>
      <c r="V11" s="681"/>
      <c r="W11" s="681"/>
      <c r="X11" s="681"/>
      <c r="Y11" s="682"/>
      <c r="Z11" s="683">
        <v>4</v>
      </c>
      <c r="AA11" s="684"/>
      <c r="AB11" s="684"/>
      <c r="AC11" s="685"/>
      <c r="AD11" s="686">
        <v>6046814</v>
      </c>
      <c r="AE11" s="681"/>
      <c r="AF11" s="681"/>
      <c r="AG11" s="681"/>
      <c r="AH11" s="681"/>
      <c r="AI11" s="681"/>
      <c r="AJ11" s="681"/>
      <c r="AK11" s="682"/>
      <c r="AL11" s="683">
        <v>10.3</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2615162</v>
      </c>
      <c r="BH11" s="681"/>
      <c r="BI11" s="681"/>
      <c r="BJ11" s="681"/>
      <c r="BK11" s="681"/>
      <c r="BL11" s="681"/>
      <c r="BM11" s="681"/>
      <c r="BN11" s="682"/>
      <c r="BO11" s="713">
        <v>5.9</v>
      </c>
      <c r="BP11" s="713"/>
      <c r="BQ11" s="713"/>
      <c r="BR11" s="713"/>
      <c r="BS11" s="686">
        <v>541599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3427153</v>
      </c>
      <c r="CS11" s="681"/>
      <c r="CT11" s="681"/>
      <c r="CU11" s="681"/>
      <c r="CV11" s="681"/>
      <c r="CW11" s="681"/>
      <c r="CX11" s="681"/>
      <c r="CY11" s="682"/>
      <c r="CZ11" s="713">
        <v>2.2999999999999998</v>
      </c>
      <c r="DA11" s="713"/>
      <c r="DB11" s="713"/>
      <c r="DC11" s="713"/>
      <c r="DD11" s="686">
        <v>876385</v>
      </c>
      <c r="DE11" s="681"/>
      <c r="DF11" s="681"/>
      <c r="DG11" s="681"/>
      <c r="DH11" s="681"/>
      <c r="DI11" s="681"/>
      <c r="DJ11" s="681"/>
      <c r="DK11" s="681"/>
      <c r="DL11" s="681"/>
      <c r="DM11" s="681"/>
      <c r="DN11" s="681"/>
      <c r="DO11" s="681"/>
      <c r="DP11" s="682"/>
      <c r="DQ11" s="686">
        <v>1821516</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29711</v>
      </c>
      <c r="S12" s="681"/>
      <c r="T12" s="681"/>
      <c r="U12" s="681"/>
      <c r="V12" s="681"/>
      <c r="W12" s="681"/>
      <c r="X12" s="681"/>
      <c r="Y12" s="682"/>
      <c r="Z12" s="713">
        <v>0</v>
      </c>
      <c r="AA12" s="713"/>
      <c r="AB12" s="713"/>
      <c r="AC12" s="713"/>
      <c r="AD12" s="714">
        <v>29711</v>
      </c>
      <c r="AE12" s="714"/>
      <c r="AF12" s="714"/>
      <c r="AG12" s="714"/>
      <c r="AH12" s="714"/>
      <c r="AI12" s="714"/>
      <c r="AJ12" s="714"/>
      <c r="AK12" s="714"/>
      <c r="AL12" s="683">
        <v>0.1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18897554</v>
      </c>
      <c r="BH12" s="681"/>
      <c r="BI12" s="681"/>
      <c r="BJ12" s="681"/>
      <c r="BK12" s="681"/>
      <c r="BL12" s="681"/>
      <c r="BM12" s="681"/>
      <c r="BN12" s="682"/>
      <c r="BO12" s="713">
        <v>42.5</v>
      </c>
      <c r="BP12" s="713"/>
      <c r="BQ12" s="713"/>
      <c r="BR12" s="713"/>
      <c r="BS12" s="686" t="s">
        <v>129</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4103794</v>
      </c>
      <c r="CS12" s="681"/>
      <c r="CT12" s="681"/>
      <c r="CU12" s="681"/>
      <c r="CV12" s="681"/>
      <c r="CW12" s="681"/>
      <c r="CX12" s="681"/>
      <c r="CY12" s="682"/>
      <c r="CZ12" s="713">
        <v>2.8</v>
      </c>
      <c r="DA12" s="713"/>
      <c r="DB12" s="713"/>
      <c r="DC12" s="713"/>
      <c r="DD12" s="686">
        <v>572997</v>
      </c>
      <c r="DE12" s="681"/>
      <c r="DF12" s="681"/>
      <c r="DG12" s="681"/>
      <c r="DH12" s="681"/>
      <c r="DI12" s="681"/>
      <c r="DJ12" s="681"/>
      <c r="DK12" s="681"/>
      <c r="DL12" s="681"/>
      <c r="DM12" s="681"/>
      <c r="DN12" s="681"/>
      <c r="DO12" s="681"/>
      <c r="DP12" s="682"/>
      <c r="DQ12" s="686">
        <v>3163036</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18688286</v>
      </c>
      <c r="BH13" s="681"/>
      <c r="BI13" s="681"/>
      <c r="BJ13" s="681"/>
      <c r="BK13" s="681"/>
      <c r="BL13" s="681"/>
      <c r="BM13" s="681"/>
      <c r="BN13" s="682"/>
      <c r="BO13" s="713">
        <v>42</v>
      </c>
      <c r="BP13" s="713"/>
      <c r="BQ13" s="713"/>
      <c r="BR13" s="713"/>
      <c r="BS13" s="686" t="s">
        <v>129</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18567880</v>
      </c>
      <c r="CS13" s="681"/>
      <c r="CT13" s="681"/>
      <c r="CU13" s="681"/>
      <c r="CV13" s="681"/>
      <c r="CW13" s="681"/>
      <c r="CX13" s="681"/>
      <c r="CY13" s="682"/>
      <c r="CZ13" s="713">
        <v>12.6</v>
      </c>
      <c r="DA13" s="713"/>
      <c r="DB13" s="713"/>
      <c r="DC13" s="713"/>
      <c r="DD13" s="686">
        <v>8392379</v>
      </c>
      <c r="DE13" s="681"/>
      <c r="DF13" s="681"/>
      <c r="DG13" s="681"/>
      <c r="DH13" s="681"/>
      <c r="DI13" s="681"/>
      <c r="DJ13" s="681"/>
      <c r="DK13" s="681"/>
      <c r="DL13" s="681"/>
      <c r="DM13" s="681"/>
      <c r="DN13" s="681"/>
      <c r="DO13" s="681"/>
      <c r="DP13" s="682"/>
      <c r="DQ13" s="686">
        <v>9791576</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745718</v>
      </c>
      <c r="BH14" s="681"/>
      <c r="BI14" s="681"/>
      <c r="BJ14" s="681"/>
      <c r="BK14" s="681"/>
      <c r="BL14" s="681"/>
      <c r="BM14" s="681"/>
      <c r="BN14" s="682"/>
      <c r="BO14" s="713">
        <v>1.7</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3447520</v>
      </c>
      <c r="CS14" s="681"/>
      <c r="CT14" s="681"/>
      <c r="CU14" s="681"/>
      <c r="CV14" s="681"/>
      <c r="CW14" s="681"/>
      <c r="CX14" s="681"/>
      <c r="CY14" s="682"/>
      <c r="CZ14" s="713">
        <v>2.2999999999999998</v>
      </c>
      <c r="DA14" s="713"/>
      <c r="DB14" s="713"/>
      <c r="DC14" s="713"/>
      <c r="DD14" s="686">
        <v>436669</v>
      </c>
      <c r="DE14" s="681"/>
      <c r="DF14" s="681"/>
      <c r="DG14" s="681"/>
      <c r="DH14" s="681"/>
      <c r="DI14" s="681"/>
      <c r="DJ14" s="681"/>
      <c r="DK14" s="681"/>
      <c r="DL14" s="681"/>
      <c r="DM14" s="681"/>
      <c r="DN14" s="681"/>
      <c r="DO14" s="681"/>
      <c r="DP14" s="682"/>
      <c r="DQ14" s="686">
        <v>3138649</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1771155</v>
      </c>
      <c r="BH15" s="681"/>
      <c r="BI15" s="681"/>
      <c r="BJ15" s="681"/>
      <c r="BK15" s="681"/>
      <c r="BL15" s="681"/>
      <c r="BM15" s="681"/>
      <c r="BN15" s="682"/>
      <c r="BO15" s="713">
        <v>4</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10350350</v>
      </c>
      <c r="CS15" s="681"/>
      <c r="CT15" s="681"/>
      <c r="CU15" s="681"/>
      <c r="CV15" s="681"/>
      <c r="CW15" s="681"/>
      <c r="CX15" s="681"/>
      <c r="CY15" s="682"/>
      <c r="CZ15" s="713">
        <v>7</v>
      </c>
      <c r="DA15" s="713"/>
      <c r="DB15" s="713"/>
      <c r="DC15" s="713"/>
      <c r="DD15" s="686">
        <v>1255521</v>
      </c>
      <c r="DE15" s="681"/>
      <c r="DF15" s="681"/>
      <c r="DG15" s="681"/>
      <c r="DH15" s="681"/>
      <c r="DI15" s="681"/>
      <c r="DJ15" s="681"/>
      <c r="DK15" s="681"/>
      <c r="DL15" s="681"/>
      <c r="DM15" s="681"/>
      <c r="DN15" s="681"/>
      <c r="DO15" s="681"/>
      <c r="DP15" s="682"/>
      <c r="DQ15" s="686">
        <v>7253607</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82904</v>
      </c>
      <c r="S16" s="681"/>
      <c r="T16" s="681"/>
      <c r="U16" s="681"/>
      <c r="V16" s="681"/>
      <c r="W16" s="681"/>
      <c r="X16" s="681"/>
      <c r="Y16" s="682"/>
      <c r="Z16" s="713">
        <v>0.1</v>
      </c>
      <c r="AA16" s="713"/>
      <c r="AB16" s="713"/>
      <c r="AC16" s="713"/>
      <c r="AD16" s="714">
        <v>82904</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72365</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v>40435</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472636</v>
      </c>
      <c r="S17" s="681"/>
      <c r="T17" s="681"/>
      <c r="U17" s="681"/>
      <c r="V17" s="681"/>
      <c r="W17" s="681"/>
      <c r="X17" s="681"/>
      <c r="Y17" s="682"/>
      <c r="Z17" s="713">
        <v>0.3</v>
      </c>
      <c r="AA17" s="713"/>
      <c r="AB17" s="713"/>
      <c r="AC17" s="713"/>
      <c r="AD17" s="714">
        <v>472636</v>
      </c>
      <c r="AE17" s="714"/>
      <c r="AF17" s="714"/>
      <c r="AG17" s="714"/>
      <c r="AH17" s="714"/>
      <c r="AI17" s="714"/>
      <c r="AJ17" s="714"/>
      <c r="AK17" s="714"/>
      <c r="AL17" s="683">
        <v>0.8</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17034127</v>
      </c>
      <c r="CS17" s="681"/>
      <c r="CT17" s="681"/>
      <c r="CU17" s="681"/>
      <c r="CV17" s="681"/>
      <c r="CW17" s="681"/>
      <c r="CX17" s="681"/>
      <c r="CY17" s="682"/>
      <c r="CZ17" s="713">
        <v>11.6</v>
      </c>
      <c r="DA17" s="713"/>
      <c r="DB17" s="713"/>
      <c r="DC17" s="713"/>
      <c r="DD17" s="686" t="s">
        <v>129</v>
      </c>
      <c r="DE17" s="681"/>
      <c r="DF17" s="681"/>
      <c r="DG17" s="681"/>
      <c r="DH17" s="681"/>
      <c r="DI17" s="681"/>
      <c r="DJ17" s="681"/>
      <c r="DK17" s="681"/>
      <c r="DL17" s="681"/>
      <c r="DM17" s="681"/>
      <c r="DN17" s="681"/>
      <c r="DO17" s="681"/>
      <c r="DP17" s="682"/>
      <c r="DQ17" s="686">
        <v>13066617</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268978</v>
      </c>
      <c r="S18" s="681"/>
      <c r="T18" s="681"/>
      <c r="U18" s="681"/>
      <c r="V18" s="681"/>
      <c r="W18" s="681"/>
      <c r="X18" s="681"/>
      <c r="Y18" s="682"/>
      <c r="Z18" s="713">
        <v>0.2</v>
      </c>
      <c r="AA18" s="713"/>
      <c r="AB18" s="713"/>
      <c r="AC18" s="713"/>
      <c r="AD18" s="714">
        <v>268978</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209391</v>
      </c>
      <c r="S19" s="681"/>
      <c r="T19" s="681"/>
      <c r="U19" s="681"/>
      <c r="V19" s="681"/>
      <c r="W19" s="681"/>
      <c r="X19" s="681"/>
      <c r="Y19" s="682"/>
      <c r="Z19" s="713">
        <v>0.1</v>
      </c>
      <c r="AA19" s="713"/>
      <c r="AB19" s="713"/>
      <c r="AC19" s="713"/>
      <c r="AD19" s="714">
        <v>209391</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3321821</v>
      </c>
      <c r="BH19" s="681"/>
      <c r="BI19" s="681"/>
      <c r="BJ19" s="681"/>
      <c r="BK19" s="681"/>
      <c r="BL19" s="681"/>
      <c r="BM19" s="681"/>
      <c r="BN19" s="682"/>
      <c r="BO19" s="713">
        <v>7.5</v>
      </c>
      <c r="BP19" s="713"/>
      <c r="BQ19" s="713"/>
      <c r="BR19" s="713"/>
      <c r="BS19" s="686" t="s">
        <v>129</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41262</v>
      </c>
      <c r="S20" s="681"/>
      <c r="T20" s="681"/>
      <c r="U20" s="681"/>
      <c r="V20" s="681"/>
      <c r="W20" s="681"/>
      <c r="X20" s="681"/>
      <c r="Y20" s="682"/>
      <c r="Z20" s="713">
        <v>0</v>
      </c>
      <c r="AA20" s="713"/>
      <c r="AB20" s="713"/>
      <c r="AC20" s="713"/>
      <c r="AD20" s="714">
        <v>41262</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3321821</v>
      </c>
      <c r="BH20" s="681"/>
      <c r="BI20" s="681"/>
      <c r="BJ20" s="681"/>
      <c r="BK20" s="681"/>
      <c r="BL20" s="681"/>
      <c r="BM20" s="681"/>
      <c r="BN20" s="682"/>
      <c r="BO20" s="713">
        <v>7.5</v>
      </c>
      <c r="BP20" s="713"/>
      <c r="BQ20" s="713"/>
      <c r="BR20" s="713"/>
      <c r="BS20" s="686" t="s">
        <v>129</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147397877</v>
      </c>
      <c r="CS20" s="681"/>
      <c r="CT20" s="681"/>
      <c r="CU20" s="681"/>
      <c r="CV20" s="681"/>
      <c r="CW20" s="681"/>
      <c r="CX20" s="681"/>
      <c r="CY20" s="682"/>
      <c r="CZ20" s="713">
        <v>100</v>
      </c>
      <c r="DA20" s="713"/>
      <c r="DB20" s="713"/>
      <c r="DC20" s="713"/>
      <c r="DD20" s="686">
        <v>12958907</v>
      </c>
      <c r="DE20" s="681"/>
      <c r="DF20" s="681"/>
      <c r="DG20" s="681"/>
      <c r="DH20" s="681"/>
      <c r="DI20" s="681"/>
      <c r="DJ20" s="681"/>
      <c r="DK20" s="681"/>
      <c r="DL20" s="681"/>
      <c r="DM20" s="681"/>
      <c r="DN20" s="681"/>
      <c r="DO20" s="681"/>
      <c r="DP20" s="682"/>
      <c r="DQ20" s="686">
        <v>72454823</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18325</v>
      </c>
      <c r="S21" s="681"/>
      <c r="T21" s="681"/>
      <c r="U21" s="681"/>
      <c r="V21" s="681"/>
      <c r="W21" s="681"/>
      <c r="X21" s="681"/>
      <c r="Y21" s="682"/>
      <c r="Z21" s="713">
        <v>0</v>
      </c>
      <c r="AA21" s="713"/>
      <c r="AB21" s="713"/>
      <c r="AC21" s="713"/>
      <c r="AD21" s="714">
        <v>18325</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35148</v>
      </c>
      <c r="BH21" s="681"/>
      <c r="BI21" s="681"/>
      <c r="BJ21" s="681"/>
      <c r="BK21" s="681"/>
      <c r="BL21" s="681"/>
      <c r="BM21" s="681"/>
      <c r="BN21" s="682"/>
      <c r="BO21" s="713">
        <v>0.1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11596114</v>
      </c>
      <c r="S22" s="681"/>
      <c r="T22" s="681"/>
      <c r="U22" s="681"/>
      <c r="V22" s="681"/>
      <c r="W22" s="681"/>
      <c r="X22" s="681"/>
      <c r="Y22" s="682"/>
      <c r="Z22" s="713">
        <v>7.7</v>
      </c>
      <c r="AA22" s="713"/>
      <c r="AB22" s="713"/>
      <c r="AC22" s="713"/>
      <c r="AD22" s="714">
        <v>9029470</v>
      </c>
      <c r="AE22" s="714"/>
      <c r="AF22" s="714"/>
      <c r="AG22" s="714"/>
      <c r="AH22" s="714"/>
      <c r="AI22" s="714"/>
      <c r="AJ22" s="714"/>
      <c r="AK22" s="714"/>
      <c r="AL22" s="683">
        <v>15.4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9029470</v>
      </c>
      <c r="S23" s="681"/>
      <c r="T23" s="681"/>
      <c r="U23" s="681"/>
      <c r="V23" s="681"/>
      <c r="W23" s="681"/>
      <c r="X23" s="681"/>
      <c r="Y23" s="682"/>
      <c r="Z23" s="713">
        <v>6</v>
      </c>
      <c r="AA23" s="713"/>
      <c r="AB23" s="713"/>
      <c r="AC23" s="713"/>
      <c r="AD23" s="714">
        <v>9029470</v>
      </c>
      <c r="AE23" s="714"/>
      <c r="AF23" s="714"/>
      <c r="AG23" s="714"/>
      <c r="AH23" s="714"/>
      <c r="AI23" s="714"/>
      <c r="AJ23" s="714"/>
      <c r="AK23" s="714"/>
      <c r="AL23" s="683">
        <v>15.4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3286673</v>
      </c>
      <c r="BH23" s="681"/>
      <c r="BI23" s="681"/>
      <c r="BJ23" s="681"/>
      <c r="BK23" s="681"/>
      <c r="BL23" s="681"/>
      <c r="BM23" s="681"/>
      <c r="BN23" s="682"/>
      <c r="BO23" s="713">
        <v>7.4</v>
      </c>
      <c r="BP23" s="713"/>
      <c r="BQ23" s="713"/>
      <c r="BR23" s="713"/>
      <c r="BS23" s="686" t="s">
        <v>129</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2566644</v>
      </c>
      <c r="S24" s="681"/>
      <c r="T24" s="681"/>
      <c r="U24" s="681"/>
      <c r="V24" s="681"/>
      <c r="W24" s="681"/>
      <c r="X24" s="681"/>
      <c r="Y24" s="682"/>
      <c r="Z24" s="713">
        <v>1.7</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64534960</v>
      </c>
      <c r="CS24" s="736"/>
      <c r="CT24" s="736"/>
      <c r="CU24" s="736"/>
      <c r="CV24" s="736"/>
      <c r="CW24" s="736"/>
      <c r="CX24" s="736"/>
      <c r="CY24" s="779"/>
      <c r="CZ24" s="780">
        <v>43.8</v>
      </c>
      <c r="DA24" s="751"/>
      <c r="DB24" s="751"/>
      <c r="DC24" s="783"/>
      <c r="DD24" s="778">
        <v>39318478</v>
      </c>
      <c r="DE24" s="736"/>
      <c r="DF24" s="736"/>
      <c r="DG24" s="736"/>
      <c r="DH24" s="736"/>
      <c r="DI24" s="736"/>
      <c r="DJ24" s="736"/>
      <c r="DK24" s="779"/>
      <c r="DL24" s="778">
        <v>38880909</v>
      </c>
      <c r="DM24" s="736"/>
      <c r="DN24" s="736"/>
      <c r="DO24" s="736"/>
      <c r="DP24" s="736"/>
      <c r="DQ24" s="736"/>
      <c r="DR24" s="736"/>
      <c r="DS24" s="736"/>
      <c r="DT24" s="736"/>
      <c r="DU24" s="736"/>
      <c r="DV24" s="779"/>
      <c r="DW24" s="780">
        <v>61.7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19174494</v>
      </c>
      <c r="CS25" s="699"/>
      <c r="CT25" s="699"/>
      <c r="CU25" s="699"/>
      <c r="CV25" s="699"/>
      <c r="CW25" s="699"/>
      <c r="CX25" s="699"/>
      <c r="CY25" s="700"/>
      <c r="CZ25" s="683">
        <v>13</v>
      </c>
      <c r="DA25" s="701"/>
      <c r="DB25" s="701"/>
      <c r="DC25" s="702"/>
      <c r="DD25" s="686">
        <v>18084366</v>
      </c>
      <c r="DE25" s="699"/>
      <c r="DF25" s="699"/>
      <c r="DG25" s="699"/>
      <c r="DH25" s="699"/>
      <c r="DI25" s="699"/>
      <c r="DJ25" s="699"/>
      <c r="DK25" s="700"/>
      <c r="DL25" s="686">
        <v>17651862</v>
      </c>
      <c r="DM25" s="699"/>
      <c r="DN25" s="699"/>
      <c r="DO25" s="699"/>
      <c r="DP25" s="699"/>
      <c r="DQ25" s="699"/>
      <c r="DR25" s="699"/>
      <c r="DS25" s="699"/>
      <c r="DT25" s="699"/>
      <c r="DU25" s="699"/>
      <c r="DV25" s="700"/>
      <c r="DW25" s="683">
        <v>28</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64378929</v>
      </c>
      <c r="S26" s="681"/>
      <c r="T26" s="681"/>
      <c r="U26" s="681"/>
      <c r="V26" s="681"/>
      <c r="W26" s="681"/>
      <c r="X26" s="681"/>
      <c r="Y26" s="682"/>
      <c r="Z26" s="713">
        <v>42.6</v>
      </c>
      <c r="AA26" s="713"/>
      <c r="AB26" s="713"/>
      <c r="AC26" s="713"/>
      <c r="AD26" s="714">
        <v>58525612</v>
      </c>
      <c r="AE26" s="714"/>
      <c r="AF26" s="714"/>
      <c r="AG26" s="714"/>
      <c r="AH26" s="714"/>
      <c r="AI26" s="714"/>
      <c r="AJ26" s="714"/>
      <c r="AK26" s="714"/>
      <c r="AL26" s="683">
        <v>99.7</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12510864</v>
      </c>
      <c r="CS26" s="681"/>
      <c r="CT26" s="681"/>
      <c r="CU26" s="681"/>
      <c r="CV26" s="681"/>
      <c r="CW26" s="681"/>
      <c r="CX26" s="681"/>
      <c r="CY26" s="682"/>
      <c r="CZ26" s="683">
        <v>8.5</v>
      </c>
      <c r="DA26" s="701"/>
      <c r="DB26" s="701"/>
      <c r="DC26" s="702"/>
      <c r="DD26" s="686">
        <v>11751373</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38883</v>
      </c>
      <c r="S27" s="681"/>
      <c r="T27" s="681"/>
      <c r="U27" s="681"/>
      <c r="V27" s="681"/>
      <c r="W27" s="681"/>
      <c r="X27" s="681"/>
      <c r="Y27" s="682"/>
      <c r="Z27" s="713">
        <v>0</v>
      </c>
      <c r="AA27" s="713"/>
      <c r="AB27" s="713"/>
      <c r="AC27" s="713"/>
      <c r="AD27" s="714">
        <v>38883</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44480240</v>
      </c>
      <c r="BH27" s="681"/>
      <c r="BI27" s="681"/>
      <c r="BJ27" s="681"/>
      <c r="BK27" s="681"/>
      <c r="BL27" s="681"/>
      <c r="BM27" s="681"/>
      <c r="BN27" s="682"/>
      <c r="BO27" s="713">
        <v>100</v>
      </c>
      <c r="BP27" s="713"/>
      <c r="BQ27" s="713"/>
      <c r="BR27" s="713"/>
      <c r="BS27" s="686">
        <v>743046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28326339</v>
      </c>
      <c r="CS27" s="699"/>
      <c r="CT27" s="699"/>
      <c r="CU27" s="699"/>
      <c r="CV27" s="699"/>
      <c r="CW27" s="699"/>
      <c r="CX27" s="699"/>
      <c r="CY27" s="700"/>
      <c r="CZ27" s="683">
        <v>19.2</v>
      </c>
      <c r="DA27" s="701"/>
      <c r="DB27" s="701"/>
      <c r="DC27" s="702"/>
      <c r="DD27" s="686">
        <v>8167495</v>
      </c>
      <c r="DE27" s="699"/>
      <c r="DF27" s="699"/>
      <c r="DG27" s="699"/>
      <c r="DH27" s="699"/>
      <c r="DI27" s="699"/>
      <c r="DJ27" s="699"/>
      <c r="DK27" s="700"/>
      <c r="DL27" s="686">
        <v>8162430</v>
      </c>
      <c r="DM27" s="699"/>
      <c r="DN27" s="699"/>
      <c r="DO27" s="699"/>
      <c r="DP27" s="699"/>
      <c r="DQ27" s="699"/>
      <c r="DR27" s="699"/>
      <c r="DS27" s="699"/>
      <c r="DT27" s="699"/>
      <c r="DU27" s="699"/>
      <c r="DV27" s="700"/>
      <c r="DW27" s="683">
        <v>12.9</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203336</v>
      </c>
      <c r="S28" s="681"/>
      <c r="T28" s="681"/>
      <c r="U28" s="681"/>
      <c r="V28" s="681"/>
      <c r="W28" s="681"/>
      <c r="X28" s="681"/>
      <c r="Y28" s="682"/>
      <c r="Z28" s="713">
        <v>0.1</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17034127</v>
      </c>
      <c r="CS28" s="681"/>
      <c r="CT28" s="681"/>
      <c r="CU28" s="681"/>
      <c r="CV28" s="681"/>
      <c r="CW28" s="681"/>
      <c r="CX28" s="681"/>
      <c r="CY28" s="682"/>
      <c r="CZ28" s="683">
        <v>11.6</v>
      </c>
      <c r="DA28" s="701"/>
      <c r="DB28" s="701"/>
      <c r="DC28" s="702"/>
      <c r="DD28" s="686">
        <v>13066617</v>
      </c>
      <c r="DE28" s="681"/>
      <c r="DF28" s="681"/>
      <c r="DG28" s="681"/>
      <c r="DH28" s="681"/>
      <c r="DI28" s="681"/>
      <c r="DJ28" s="681"/>
      <c r="DK28" s="682"/>
      <c r="DL28" s="686">
        <v>13066617</v>
      </c>
      <c r="DM28" s="681"/>
      <c r="DN28" s="681"/>
      <c r="DO28" s="681"/>
      <c r="DP28" s="681"/>
      <c r="DQ28" s="681"/>
      <c r="DR28" s="681"/>
      <c r="DS28" s="681"/>
      <c r="DT28" s="681"/>
      <c r="DU28" s="681"/>
      <c r="DV28" s="682"/>
      <c r="DW28" s="683">
        <v>20.7</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818667</v>
      </c>
      <c r="S29" s="681"/>
      <c r="T29" s="681"/>
      <c r="U29" s="681"/>
      <c r="V29" s="681"/>
      <c r="W29" s="681"/>
      <c r="X29" s="681"/>
      <c r="Y29" s="682"/>
      <c r="Z29" s="713">
        <v>0.5</v>
      </c>
      <c r="AA29" s="713"/>
      <c r="AB29" s="713"/>
      <c r="AC29" s="713"/>
      <c r="AD29" s="714">
        <v>125949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17034115</v>
      </c>
      <c r="CS29" s="699"/>
      <c r="CT29" s="699"/>
      <c r="CU29" s="699"/>
      <c r="CV29" s="699"/>
      <c r="CW29" s="699"/>
      <c r="CX29" s="699"/>
      <c r="CY29" s="700"/>
      <c r="CZ29" s="683">
        <v>11.6</v>
      </c>
      <c r="DA29" s="701"/>
      <c r="DB29" s="701"/>
      <c r="DC29" s="702"/>
      <c r="DD29" s="686">
        <v>13066605</v>
      </c>
      <c r="DE29" s="699"/>
      <c r="DF29" s="699"/>
      <c r="DG29" s="699"/>
      <c r="DH29" s="699"/>
      <c r="DI29" s="699"/>
      <c r="DJ29" s="699"/>
      <c r="DK29" s="700"/>
      <c r="DL29" s="686">
        <v>13066605</v>
      </c>
      <c r="DM29" s="699"/>
      <c r="DN29" s="699"/>
      <c r="DO29" s="699"/>
      <c r="DP29" s="699"/>
      <c r="DQ29" s="699"/>
      <c r="DR29" s="699"/>
      <c r="DS29" s="699"/>
      <c r="DT29" s="699"/>
      <c r="DU29" s="699"/>
      <c r="DV29" s="700"/>
      <c r="DW29" s="683">
        <v>20.7</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357056</v>
      </c>
      <c r="S30" s="681"/>
      <c r="T30" s="681"/>
      <c r="U30" s="681"/>
      <c r="V30" s="681"/>
      <c r="W30" s="681"/>
      <c r="X30" s="681"/>
      <c r="Y30" s="682"/>
      <c r="Z30" s="713">
        <v>0.2</v>
      </c>
      <c r="AA30" s="713"/>
      <c r="AB30" s="713"/>
      <c r="AC30" s="713"/>
      <c r="AD30" s="714" t="s">
        <v>129</v>
      </c>
      <c r="AE30" s="714"/>
      <c r="AF30" s="714"/>
      <c r="AG30" s="714"/>
      <c r="AH30" s="714"/>
      <c r="AI30" s="714"/>
      <c r="AJ30" s="714"/>
      <c r="AK30" s="714"/>
      <c r="AL30" s="683" t="s">
        <v>129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16348968</v>
      </c>
      <c r="CS30" s="681"/>
      <c r="CT30" s="681"/>
      <c r="CU30" s="681"/>
      <c r="CV30" s="681"/>
      <c r="CW30" s="681"/>
      <c r="CX30" s="681"/>
      <c r="CY30" s="682"/>
      <c r="CZ30" s="683">
        <v>11.1</v>
      </c>
      <c r="DA30" s="701"/>
      <c r="DB30" s="701"/>
      <c r="DC30" s="702"/>
      <c r="DD30" s="686">
        <v>12407298</v>
      </c>
      <c r="DE30" s="681"/>
      <c r="DF30" s="681"/>
      <c r="DG30" s="681"/>
      <c r="DH30" s="681"/>
      <c r="DI30" s="681"/>
      <c r="DJ30" s="681"/>
      <c r="DK30" s="682"/>
      <c r="DL30" s="686">
        <v>12407298</v>
      </c>
      <c r="DM30" s="681"/>
      <c r="DN30" s="681"/>
      <c r="DO30" s="681"/>
      <c r="DP30" s="681"/>
      <c r="DQ30" s="681"/>
      <c r="DR30" s="681"/>
      <c r="DS30" s="681"/>
      <c r="DT30" s="681"/>
      <c r="DU30" s="681"/>
      <c r="DV30" s="682"/>
      <c r="DW30" s="683">
        <v>19.7</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49750618</v>
      </c>
      <c r="S31" s="681"/>
      <c r="T31" s="681"/>
      <c r="U31" s="681"/>
      <c r="V31" s="681"/>
      <c r="W31" s="681"/>
      <c r="X31" s="681"/>
      <c r="Y31" s="682"/>
      <c r="Z31" s="713">
        <v>32.9</v>
      </c>
      <c r="AA31" s="713"/>
      <c r="AB31" s="713"/>
      <c r="AC31" s="713"/>
      <c r="AD31" s="714" t="s">
        <v>129</v>
      </c>
      <c r="AE31" s="714"/>
      <c r="AF31" s="714"/>
      <c r="AG31" s="714"/>
      <c r="AH31" s="714"/>
      <c r="AI31" s="714"/>
      <c r="AJ31" s="714"/>
      <c r="AK31" s="714"/>
      <c r="AL31" s="683" t="s">
        <v>129</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98.9</v>
      </c>
      <c r="BH31" s="750"/>
      <c r="BI31" s="750"/>
      <c r="BJ31" s="750"/>
      <c r="BK31" s="750"/>
      <c r="BL31" s="750"/>
      <c r="BM31" s="751">
        <v>97.2</v>
      </c>
      <c r="BN31" s="750"/>
      <c r="BO31" s="750"/>
      <c r="BP31" s="750"/>
      <c r="BQ31" s="752"/>
      <c r="BR31" s="749">
        <v>99.2</v>
      </c>
      <c r="BS31" s="750"/>
      <c r="BT31" s="750"/>
      <c r="BU31" s="750"/>
      <c r="BV31" s="750"/>
      <c r="BW31" s="750"/>
      <c r="BX31" s="751">
        <v>97.1</v>
      </c>
      <c r="BY31" s="750"/>
      <c r="BZ31" s="750"/>
      <c r="CA31" s="750"/>
      <c r="CB31" s="752"/>
      <c r="CD31" s="767"/>
      <c r="CE31" s="768"/>
      <c r="CF31" s="719" t="s">
        <v>311</v>
      </c>
      <c r="CG31" s="720"/>
      <c r="CH31" s="720"/>
      <c r="CI31" s="720"/>
      <c r="CJ31" s="720"/>
      <c r="CK31" s="720"/>
      <c r="CL31" s="720"/>
      <c r="CM31" s="720"/>
      <c r="CN31" s="720"/>
      <c r="CO31" s="720"/>
      <c r="CP31" s="720"/>
      <c r="CQ31" s="721"/>
      <c r="CR31" s="680">
        <v>685147</v>
      </c>
      <c r="CS31" s="699"/>
      <c r="CT31" s="699"/>
      <c r="CU31" s="699"/>
      <c r="CV31" s="699"/>
      <c r="CW31" s="699"/>
      <c r="CX31" s="699"/>
      <c r="CY31" s="700"/>
      <c r="CZ31" s="683">
        <v>0.5</v>
      </c>
      <c r="DA31" s="701"/>
      <c r="DB31" s="701"/>
      <c r="DC31" s="702"/>
      <c r="DD31" s="686">
        <v>659307</v>
      </c>
      <c r="DE31" s="699"/>
      <c r="DF31" s="699"/>
      <c r="DG31" s="699"/>
      <c r="DH31" s="699"/>
      <c r="DI31" s="699"/>
      <c r="DJ31" s="699"/>
      <c r="DK31" s="700"/>
      <c r="DL31" s="686">
        <v>659307</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97.9</v>
      </c>
      <c r="BN32" s="745"/>
      <c r="BO32" s="745"/>
      <c r="BP32" s="745"/>
      <c r="BQ32" s="726"/>
      <c r="BR32" s="753">
        <v>99.2</v>
      </c>
      <c r="BS32" s="699"/>
      <c r="BT32" s="699"/>
      <c r="BU32" s="699"/>
      <c r="BV32" s="699"/>
      <c r="BW32" s="699"/>
      <c r="BX32" s="684">
        <v>97.8</v>
      </c>
      <c r="BY32" s="745"/>
      <c r="BZ32" s="745"/>
      <c r="CA32" s="745"/>
      <c r="CB32" s="726"/>
      <c r="CD32" s="769"/>
      <c r="CE32" s="770"/>
      <c r="CF32" s="719" t="s">
        <v>315</v>
      </c>
      <c r="CG32" s="720"/>
      <c r="CH32" s="720"/>
      <c r="CI32" s="720"/>
      <c r="CJ32" s="720"/>
      <c r="CK32" s="720"/>
      <c r="CL32" s="720"/>
      <c r="CM32" s="720"/>
      <c r="CN32" s="720"/>
      <c r="CO32" s="720"/>
      <c r="CP32" s="720"/>
      <c r="CQ32" s="721"/>
      <c r="CR32" s="680">
        <v>12</v>
      </c>
      <c r="CS32" s="681"/>
      <c r="CT32" s="681"/>
      <c r="CU32" s="681"/>
      <c r="CV32" s="681"/>
      <c r="CW32" s="681"/>
      <c r="CX32" s="681"/>
      <c r="CY32" s="682"/>
      <c r="CZ32" s="683">
        <v>0</v>
      </c>
      <c r="DA32" s="701"/>
      <c r="DB32" s="701"/>
      <c r="DC32" s="702"/>
      <c r="DD32" s="686">
        <v>12</v>
      </c>
      <c r="DE32" s="681"/>
      <c r="DF32" s="681"/>
      <c r="DG32" s="681"/>
      <c r="DH32" s="681"/>
      <c r="DI32" s="681"/>
      <c r="DJ32" s="681"/>
      <c r="DK32" s="682"/>
      <c r="DL32" s="686">
        <v>12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10117896</v>
      </c>
      <c r="S33" s="681"/>
      <c r="T33" s="681"/>
      <c r="U33" s="681"/>
      <c r="V33" s="681"/>
      <c r="W33" s="681"/>
      <c r="X33" s="681"/>
      <c r="Y33" s="682"/>
      <c r="Z33" s="713">
        <v>6.7</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98.6</v>
      </c>
      <c r="BH33" s="665"/>
      <c r="BI33" s="665"/>
      <c r="BJ33" s="665"/>
      <c r="BK33" s="665"/>
      <c r="BL33" s="665"/>
      <c r="BM33" s="707">
        <v>96.3</v>
      </c>
      <c r="BN33" s="665"/>
      <c r="BO33" s="665"/>
      <c r="BP33" s="665"/>
      <c r="BQ33" s="709"/>
      <c r="BR33" s="744">
        <v>99.1</v>
      </c>
      <c r="BS33" s="665"/>
      <c r="BT33" s="665"/>
      <c r="BU33" s="665"/>
      <c r="BV33" s="665"/>
      <c r="BW33" s="665"/>
      <c r="BX33" s="707">
        <v>96.3</v>
      </c>
      <c r="BY33" s="665"/>
      <c r="BZ33" s="665"/>
      <c r="CA33" s="665"/>
      <c r="CB33" s="709"/>
      <c r="CD33" s="719" t="s">
        <v>318</v>
      </c>
      <c r="CE33" s="720"/>
      <c r="CF33" s="720"/>
      <c r="CG33" s="720"/>
      <c r="CH33" s="720"/>
      <c r="CI33" s="720"/>
      <c r="CJ33" s="720"/>
      <c r="CK33" s="720"/>
      <c r="CL33" s="720"/>
      <c r="CM33" s="720"/>
      <c r="CN33" s="720"/>
      <c r="CO33" s="720"/>
      <c r="CP33" s="720"/>
      <c r="CQ33" s="721"/>
      <c r="CR33" s="680">
        <v>69831645</v>
      </c>
      <c r="CS33" s="699"/>
      <c r="CT33" s="699"/>
      <c r="CU33" s="699"/>
      <c r="CV33" s="699"/>
      <c r="CW33" s="699"/>
      <c r="CX33" s="699"/>
      <c r="CY33" s="700"/>
      <c r="CZ33" s="683">
        <v>47.4</v>
      </c>
      <c r="DA33" s="701"/>
      <c r="DB33" s="701"/>
      <c r="DC33" s="702"/>
      <c r="DD33" s="686">
        <v>30121900</v>
      </c>
      <c r="DE33" s="699"/>
      <c r="DF33" s="699"/>
      <c r="DG33" s="699"/>
      <c r="DH33" s="699"/>
      <c r="DI33" s="699"/>
      <c r="DJ33" s="699"/>
      <c r="DK33" s="700"/>
      <c r="DL33" s="686">
        <v>19621969</v>
      </c>
      <c r="DM33" s="699"/>
      <c r="DN33" s="699"/>
      <c r="DO33" s="699"/>
      <c r="DP33" s="699"/>
      <c r="DQ33" s="699"/>
      <c r="DR33" s="699"/>
      <c r="DS33" s="699"/>
      <c r="DT33" s="699"/>
      <c r="DU33" s="699"/>
      <c r="DV33" s="700"/>
      <c r="DW33" s="683">
        <v>31.1</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9496992</v>
      </c>
      <c r="S34" s="681"/>
      <c r="T34" s="681"/>
      <c r="U34" s="681"/>
      <c r="V34" s="681"/>
      <c r="W34" s="681"/>
      <c r="X34" s="681"/>
      <c r="Y34" s="682"/>
      <c r="Z34" s="713">
        <v>6.3</v>
      </c>
      <c r="AA34" s="713"/>
      <c r="AB34" s="713"/>
      <c r="AC34" s="713"/>
      <c r="AD34" s="714" t="s">
        <v>129</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14085669</v>
      </c>
      <c r="CS34" s="681"/>
      <c r="CT34" s="681"/>
      <c r="CU34" s="681"/>
      <c r="CV34" s="681"/>
      <c r="CW34" s="681"/>
      <c r="CX34" s="681"/>
      <c r="CY34" s="682"/>
      <c r="CZ34" s="683">
        <v>9.6</v>
      </c>
      <c r="DA34" s="701"/>
      <c r="DB34" s="701"/>
      <c r="DC34" s="702"/>
      <c r="DD34" s="686">
        <v>10033508</v>
      </c>
      <c r="DE34" s="681"/>
      <c r="DF34" s="681"/>
      <c r="DG34" s="681"/>
      <c r="DH34" s="681"/>
      <c r="DI34" s="681"/>
      <c r="DJ34" s="681"/>
      <c r="DK34" s="682"/>
      <c r="DL34" s="686">
        <v>7090016</v>
      </c>
      <c r="DM34" s="681"/>
      <c r="DN34" s="681"/>
      <c r="DO34" s="681"/>
      <c r="DP34" s="681"/>
      <c r="DQ34" s="681"/>
      <c r="DR34" s="681"/>
      <c r="DS34" s="681"/>
      <c r="DT34" s="681"/>
      <c r="DU34" s="681"/>
      <c r="DV34" s="682"/>
      <c r="DW34" s="683">
        <v>11.2</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339686</v>
      </c>
      <c r="S35" s="681"/>
      <c r="T35" s="681"/>
      <c r="U35" s="681"/>
      <c r="V35" s="681"/>
      <c r="W35" s="681"/>
      <c r="X35" s="681"/>
      <c r="Y35" s="682"/>
      <c r="Z35" s="713">
        <v>0.2</v>
      </c>
      <c r="AA35" s="713"/>
      <c r="AB35" s="713"/>
      <c r="AC35" s="713"/>
      <c r="AD35" s="714" t="s">
        <v>129</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2595930</v>
      </c>
      <c r="CS35" s="699"/>
      <c r="CT35" s="699"/>
      <c r="CU35" s="699"/>
      <c r="CV35" s="699"/>
      <c r="CW35" s="699"/>
      <c r="CX35" s="699"/>
      <c r="CY35" s="700"/>
      <c r="CZ35" s="683">
        <v>1.8</v>
      </c>
      <c r="DA35" s="701"/>
      <c r="DB35" s="701"/>
      <c r="DC35" s="702"/>
      <c r="DD35" s="686">
        <v>2175004</v>
      </c>
      <c r="DE35" s="699"/>
      <c r="DF35" s="699"/>
      <c r="DG35" s="699"/>
      <c r="DH35" s="699"/>
      <c r="DI35" s="699"/>
      <c r="DJ35" s="699"/>
      <c r="DK35" s="700"/>
      <c r="DL35" s="686">
        <v>697097</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41357</v>
      </c>
      <c r="S36" s="681"/>
      <c r="T36" s="681"/>
      <c r="U36" s="681"/>
      <c r="V36" s="681"/>
      <c r="W36" s="681"/>
      <c r="X36" s="681"/>
      <c r="Y36" s="682"/>
      <c r="Z36" s="713">
        <v>0</v>
      </c>
      <c r="AA36" s="713"/>
      <c r="AB36" s="713"/>
      <c r="AC36" s="713"/>
      <c r="AD36" s="714" t="s">
        <v>129</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13874851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712572</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36529194</v>
      </c>
      <c r="CS36" s="681"/>
      <c r="CT36" s="681"/>
      <c r="CU36" s="681"/>
      <c r="CV36" s="681"/>
      <c r="CW36" s="681"/>
      <c r="CX36" s="681"/>
      <c r="CY36" s="682"/>
      <c r="CZ36" s="683">
        <v>24.8</v>
      </c>
      <c r="DA36" s="701"/>
      <c r="DB36" s="701"/>
      <c r="DC36" s="702"/>
      <c r="DD36" s="686">
        <v>8825700</v>
      </c>
      <c r="DE36" s="681"/>
      <c r="DF36" s="681"/>
      <c r="DG36" s="681"/>
      <c r="DH36" s="681"/>
      <c r="DI36" s="681"/>
      <c r="DJ36" s="681"/>
      <c r="DK36" s="682"/>
      <c r="DL36" s="686">
        <v>4764919</v>
      </c>
      <c r="DM36" s="681"/>
      <c r="DN36" s="681"/>
      <c r="DO36" s="681"/>
      <c r="DP36" s="681"/>
      <c r="DQ36" s="681"/>
      <c r="DR36" s="681"/>
      <c r="DS36" s="681"/>
      <c r="DT36" s="681"/>
      <c r="DU36" s="681"/>
      <c r="DV36" s="682"/>
      <c r="DW36" s="683">
        <v>7.6</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2468500</v>
      </c>
      <c r="S37" s="681"/>
      <c r="T37" s="681"/>
      <c r="U37" s="681"/>
      <c r="V37" s="681"/>
      <c r="W37" s="681"/>
      <c r="X37" s="681"/>
      <c r="Y37" s="682"/>
      <c r="Z37" s="713">
        <v>1.6</v>
      </c>
      <c r="AA37" s="713"/>
      <c r="AB37" s="713"/>
      <c r="AC37" s="713"/>
      <c r="AD37" s="714" t="s">
        <v>129</v>
      </c>
      <c r="AE37" s="714"/>
      <c r="AF37" s="714"/>
      <c r="AG37" s="714"/>
      <c r="AH37" s="714"/>
      <c r="AI37" s="714"/>
      <c r="AJ37" s="714"/>
      <c r="AK37" s="714"/>
      <c r="AL37" s="683" t="s">
        <v>129</v>
      </c>
      <c r="AM37" s="684"/>
      <c r="AN37" s="684"/>
      <c r="AO37" s="715"/>
      <c r="AQ37" s="723" t="s">
        <v>330</v>
      </c>
      <c r="AR37" s="724"/>
      <c r="AS37" s="724"/>
      <c r="AT37" s="724"/>
      <c r="AU37" s="724"/>
      <c r="AV37" s="724"/>
      <c r="AW37" s="724"/>
      <c r="AX37" s="724"/>
      <c r="AY37" s="725"/>
      <c r="AZ37" s="680">
        <v>3596200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586023</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692752</v>
      </c>
      <c r="CS37" s="699"/>
      <c r="CT37" s="699"/>
      <c r="CU37" s="699"/>
      <c r="CV37" s="699"/>
      <c r="CW37" s="699"/>
      <c r="CX37" s="699"/>
      <c r="CY37" s="700"/>
      <c r="CZ37" s="683">
        <v>0.5</v>
      </c>
      <c r="DA37" s="701"/>
      <c r="DB37" s="701"/>
      <c r="DC37" s="702"/>
      <c r="DD37" s="686">
        <v>692752</v>
      </c>
      <c r="DE37" s="699"/>
      <c r="DF37" s="699"/>
      <c r="DG37" s="699"/>
      <c r="DH37" s="699"/>
      <c r="DI37" s="699"/>
      <c r="DJ37" s="699"/>
      <c r="DK37" s="700"/>
      <c r="DL37" s="686">
        <v>692752</v>
      </c>
      <c r="DM37" s="699"/>
      <c r="DN37" s="699"/>
      <c r="DO37" s="699"/>
      <c r="DP37" s="699"/>
      <c r="DQ37" s="699"/>
      <c r="DR37" s="699"/>
      <c r="DS37" s="699"/>
      <c r="DT37" s="699"/>
      <c r="DU37" s="699"/>
      <c r="DV37" s="700"/>
      <c r="DW37" s="683">
        <v>1.1000000000000001</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4079535</v>
      </c>
      <c r="S38" s="681"/>
      <c r="T38" s="681"/>
      <c r="U38" s="681"/>
      <c r="V38" s="681"/>
      <c r="W38" s="681"/>
      <c r="X38" s="681"/>
      <c r="Y38" s="682"/>
      <c r="Z38" s="713">
        <v>2.7</v>
      </c>
      <c r="AA38" s="713"/>
      <c r="AB38" s="713"/>
      <c r="AC38" s="713"/>
      <c r="AD38" s="714">
        <v>303</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408727</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29163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10413525</v>
      </c>
      <c r="CS38" s="681"/>
      <c r="CT38" s="681"/>
      <c r="CU38" s="681"/>
      <c r="CV38" s="681"/>
      <c r="CW38" s="681"/>
      <c r="CX38" s="681"/>
      <c r="CY38" s="682"/>
      <c r="CZ38" s="683">
        <v>7.1</v>
      </c>
      <c r="DA38" s="701"/>
      <c r="DB38" s="701"/>
      <c r="DC38" s="702"/>
      <c r="DD38" s="686">
        <v>8328438</v>
      </c>
      <c r="DE38" s="681"/>
      <c r="DF38" s="681"/>
      <c r="DG38" s="681"/>
      <c r="DH38" s="681"/>
      <c r="DI38" s="681"/>
      <c r="DJ38" s="681"/>
      <c r="DK38" s="682"/>
      <c r="DL38" s="686">
        <v>7069937</v>
      </c>
      <c r="DM38" s="681"/>
      <c r="DN38" s="681"/>
      <c r="DO38" s="681"/>
      <c r="DP38" s="681"/>
      <c r="DQ38" s="681"/>
      <c r="DR38" s="681"/>
      <c r="DS38" s="681"/>
      <c r="DT38" s="681"/>
      <c r="DU38" s="681"/>
      <c r="DV38" s="682"/>
      <c r="DW38" s="683">
        <v>11.2</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8966498</v>
      </c>
      <c r="S39" s="681"/>
      <c r="T39" s="681"/>
      <c r="U39" s="681"/>
      <c r="V39" s="681"/>
      <c r="W39" s="681"/>
      <c r="X39" s="681"/>
      <c r="Y39" s="682"/>
      <c r="Z39" s="713">
        <v>5.9</v>
      </c>
      <c r="AA39" s="713"/>
      <c r="AB39" s="713"/>
      <c r="AC39" s="713"/>
      <c r="AD39" s="714" t="s">
        <v>129</v>
      </c>
      <c r="AE39" s="714"/>
      <c r="AF39" s="714"/>
      <c r="AG39" s="714"/>
      <c r="AH39" s="714"/>
      <c r="AI39" s="714"/>
      <c r="AJ39" s="714"/>
      <c r="AK39" s="714"/>
      <c r="AL39" s="683" t="s">
        <v>129</v>
      </c>
      <c r="AM39" s="684"/>
      <c r="AN39" s="684"/>
      <c r="AO39" s="715"/>
      <c r="AQ39" s="723" t="s">
        <v>338</v>
      </c>
      <c r="AR39" s="724"/>
      <c r="AS39" s="724"/>
      <c r="AT39" s="724"/>
      <c r="AU39" s="724"/>
      <c r="AV39" s="724"/>
      <c r="AW39" s="724"/>
      <c r="AX39" s="724"/>
      <c r="AY39" s="725"/>
      <c r="AZ39" s="680">
        <v>223854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43519</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4671401</v>
      </c>
      <c r="CS39" s="699"/>
      <c r="CT39" s="699"/>
      <c r="CU39" s="699"/>
      <c r="CV39" s="699"/>
      <c r="CW39" s="699"/>
      <c r="CX39" s="699"/>
      <c r="CY39" s="700"/>
      <c r="CZ39" s="683">
        <v>3.2</v>
      </c>
      <c r="DA39" s="701"/>
      <c r="DB39" s="701"/>
      <c r="DC39" s="702"/>
      <c r="DD39" s="686">
        <v>639129</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248855</v>
      </c>
      <c r="S40" s="681"/>
      <c r="T40" s="681"/>
      <c r="U40" s="681"/>
      <c r="V40" s="681"/>
      <c r="W40" s="681"/>
      <c r="X40" s="681"/>
      <c r="Y40" s="682"/>
      <c r="Z40" s="713">
        <v>0.2</v>
      </c>
      <c r="AA40" s="713"/>
      <c r="AB40" s="713"/>
      <c r="AC40" s="713"/>
      <c r="AD40" s="714" t="s">
        <v>129</v>
      </c>
      <c r="AE40" s="714"/>
      <c r="AF40" s="714"/>
      <c r="AG40" s="714"/>
      <c r="AH40" s="714"/>
      <c r="AI40" s="714"/>
      <c r="AJ40" s="714"/>
      <c r="AK40" s="714"/>
      <c r="AL40" s="683" t="s">
        <v>129</v>
      </c>
      <c r="AM40" s="684"/>
      <c r="AN40" s="684"/>
      <c r="AO40" s="715"/>
      <c r="AQ40" s="723" t="s">
        <v>342</v>
      </c>
      <c r="AR40" s="724"/>
      <c r="AS40" s="724"/>
      <c r="AT40" s="724"/>
      <c r="AU40" s="724"/>
      <c r="AV40" s="724"/>
      <c r="AW40" s="724"/>
      <c r="AX40" s="724"/>
      <c r="AY40" s="725"/>
      <c r="AZ40" s="680">
        <v>137472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112</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1535926</v>
      </c>
      <c r="CS40" s="681"/>
      <c r="CT40" s="681"/>
      <c r="CU40" s="681"/>
      <c r="CV40" s="681"/>
      <c r="CW40" s="681"/>
      <c r="CX40" s="681"/>
      <c r="CY40" s="682"/>
      <c r="CZ40" s="683">
        <v>1</v>
      </c>
      <c r="DA40" s="701"/>
      <c r="DB40" s="701"/>
      <c r="DC40" s="702"/>
      <c r="DD40" s="686">
        <v>120121</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347</v>
      </c>
      <c r="AR41" s="724"/>
      <c r="AS41" s="724"/>
      <c r="AT41" s="724"/>
      <c r="AU41" s="724"/>
      <c r="AV41" s="724"/>
      <c r="AW41" s="724"/>
      <c r="AX41" s="724"/>
      <c r="AY41" s="725"/>
      <c r="AZ41" s="680">
        <v>1632766</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4111243</v>
      </c>
      <c r="S42" s="681"/>
      <c r="T42" s="681"/>
      <c r="U42" s="681"/>
      <c r="V42" s="681"/>
      <c r="W42" s="681"/>
      <c r="X42" s="681"/>
      <c r="Y42" s="682"/>
      <c r="Z42" s="713">
        <v>2.7</v>
      </c>
      <c r="AA42" s="713"/>
      <c r="AB42" s="713"/>
      <c r="AC42" s="713"/>
      <c r="AD42" s="714" t="s">
        <v>129</v>
      </c>
      <c r="AE42" s="714"/>
      <c r="AF42" s="714"/>
      <c r="AG42" s="714"/>
      <c r="AH42" s="714"/>
      <c r="AI42" s="714"/>
      <c r="AJ42" s="714"/>
      <c r="AK42" s="714"/>
      <c r="AL42" s="683" t="s">
        <v>351</v>
      </c>
      <c r="AM42" s="684"/>
      <c r="AN42" s="684"/>
      <c r="AO42" s="715"/>
      <c r="AQ42" s="716" t="s">
        <v>352</v>
      </c>
      <c r="AR42" s="717"/>
      <c r="AS42" s="717"/>
      <c r="AT42" s="717"/>
      <c r="AU42" s="717"/>
      <c r="AV42" s="717"/>
      <c r="AW42" s="717"/>
      <c r="AX42" s="717"/>
      <c r="AY42" s="718"/>
      <c r="AZ42" s="664">
        <v>7875832</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335</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13031272</v>
      </c>
      <c r="CS42" s="681"/>
      <c r="CT42" s="681"/>
      <c r="CU42" s="681"/>
      <c r="CV42" s="681"/>
      <c r="CW42" s="681"/>
      <c r="CX42" s="681"/>
      <c r="CY42" s="682"/>
      <c r="CZ42" s="683">
        <v>8.8000000000000007</v>
      </c>
      <c r="DA42" s="684"/>
      <c r="DB42" s="684"/>
      <c r="DC42" s="685"/>
      <c r="DD42" s="686">
        <v>3014445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151057953</v>
      </c>
      <c r="S43" s="703"/>
      <c r="T43" s="703"/>
      <c r="U43" s="703"/>
      <c r="V43" s="703"/>
      <c r="W43" s="703"/>
      <c r="X43" s="703"/>
      <c r="Y43" s="704"/>
      <c r="Z43" s="705">
        <v>100</v>
      </c>
      <c r="AA43" s="705"/>
      <c r="AB43" s="705"/>
      <c r="AC43" s="705"/>
      <c r="AD43" s="706">
        <v>58690747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79743</v>
      </c>
      <c r="CS43" s="699"/>
      <c r="CT43" s="699"/>
      <c r="CU43" s="699"/>
      <c r="CV43" s="699"/>
      <c r="CW43" s="699"/>
      <c r="CX43" s="699"/>
      <c r="CY43" s="700"/>
      <c r="CZ43" s="683">
        <v>0.1</v>
      </c>
      <c r="DA43" s="701"/>
      <c r="DB43" s="701"/>
      <c r="DC43" s="702"/>
      <c r="DD43" s="686">
        <v>26515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357</v>
      </c>
      <c r="CG44" s="678"/>
      <c r="CH44" s="678"/>
      <c r="CI44" s="678"/>
      <c r="CJ44" s="678"/>
      <c r="CK44" s="678"/>
      <c r="CL44" s="678"/>
      <c r="CM44" s="678"/>
      <c r="CN44" s="678"/>
      <c r="CO44" s="678"/>
      <c r="CP44" s="678"/>
      <c r="CQ44" s="679"/>
      <c r="CR44" s="680">
        <v>12958907</v>
      </c>
      <c r="CS44" s="681"/>
      <c r="CT44" s="681"/>
      <c r="CU44" s="681"/>
      <c r="CV44" s="681"/>
      <c r="CW44" s="681"/>
      <c r="CX44" s="681"/>
      <c r="CY44" s="682"/>
      <c r="CZ44" s="683">
        <v>8.8000000000000007</v>
      </c>
      <c r="DA44" s="684"/>
      <c r="DB44" s="684"/>
      <c r="DC44" s="685"/>
      <c r="DD44" s="686">
        <v>2974010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7924731</v>
      </c>
      <c r="CS45" s="699"/>
      <c r="CT45" s="699"/>
      <c r="CU45" s="699"/>
      <c r="CV45" s="699"/>
      <c r="CW45" s="699"/>
      <c r="CX45" s="699"/>
      <c r="CY45" s="700"/>
      <c r="CZ45" s="683">
        <v>5.4</v>
      </c>
      <c r="DA45" s="701"/>
      <c r="DB45" s="701"/>
      <c r="DC45" s="702"/>
      <c r="DD45" s="686">
        <v>423139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4536243</v>
      </c>
      <c r="CS46" s="681"/>
      <c r="CT46" s="681"/>
      <c r="CU46" s="681"/>
      <c r="CV46" s="681"/>
      <c r="CW46" s="681"/>
      <c r="CX46" s="681"/>
      <c r="CY46" s="682"/>
      <c r="CZ46" s="683">
        <v>3.1</v>
      </c>
      <c r="DA46" s="684"/>
      <c r="DB46" s="684"/>
      <c r="DC46" s="685"/>
      <c r="DD46" s="686">
        <v>2510188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72365</v>
      </c>
      <c r="CS47" s="699"/>
      <c r="CT47" s="699"/>
      <c r="CU47" s="699"/>
      <c r="CV47" s="699"/>
      <c r="CW47" s="699"/>
      <c r="CX47" s="699"/>
      <c r="CY47" s="700"/>
      <c r="CZ47" s="683">
        <v>0</v>
      </c>
      <c r="DA47" s="701"/>
      <c r="DB47" s="701"/>
      <c r="DC47" s="702"/>
      <c r="DD47" s="686">
        <v>40435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129</v>
      </c>
      <c r="CS48" s="681"/>
      <c r="CT48" s="681"/>
      <c r="CU48" s="681"/>
      <c r="CV48" s="681"/>
      <c r="CW48" s="681"/>
      <c r="CX48" s="681"/>
      <c r="CY48" s="682"/>
      <c r="CZ48" s="683" t="s">
        <v>351</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147397877</v>
      </c>
      <c r="CS49" s="665"/>
      <c r="CT49" s="665"/>
      <c r="CU49" s="665"/>
      <c r="CV49" s="665"/>
      <c r="CW49" s="665"/>
      <c r="CX49" s="665"/>
      <c r="CY49" s="666"/>
      <c r="CZ49" s="667">
        <v>100</v>
      </c>
      <c r="DA49" s="668"/>
      <c r="DB49" s="668"/>
      <c r="DC49" s="669"/>
      <c r="DD49" s="670">
        <v>72454823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i3eWK+AuUhvzjKlFPKYYb4Nh/P+9dhaLvtVe/xx7MY4QcsVw/2Tza9Y/GTRzFYNstJsZroIyTVkYm/79Aihsg==" saltValue="1F9Pf53MUTDizb9uc67aC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149726</v>
      </c>
      <c r="R7" s="1200"/>
      <c r="S7" s="1200"/>
      <c r="T7" s="1200"/>
      <c r="U7" s="1200"/>
      <c r="V7" s="1200">
        <v>146081</v>
      </c>
      <c r="W7" s="1200"/>
      <c r="X7" s="1200"/>
      <c r="Y7" s="1200"/>
      <c r="Z7" s="1200"/>
      <c r="AA7" s="1200">
        <v>3645</v>
      </c>
      <c r="AB7" s="1200"/>
      <c r="AC7" s="1200"/>
      <c r="AD7" s="1200"/>
      <c r="AE7" s="1201"/>
      <c r="AF7" s="1202">
        <v>3060</v>
      </c>
      <c r="AG7" s="1203"/>
      <c r="AH7" s="1203"/>
      <c r="AI7" s="1203"/>
      <c r="AJ7" s="1204"/>
      <c r="AK7" s="1186">
        <v>4064</v>
      </c>
      <c r="AL7" s="1187"/>
      <c r="AM7" s="1187"/>
      <c r="AN7" s="1187"/>
      <c r="AO7" s="1187"/>
      <c r="AP7" s="1187">
        <v>142914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601</v>
      </c>
      <c r="BT7" s="1191"/>
      <c r="BU7" s="1191"/>
      <c r="BV7" s="1191"/>
      <c r="BW7" s="1191"/>
      <c r="BX7" s="1191"/>
      <c r="BY7" s="1191"/>
      <c r="BZ7" s="1191"/>
      <c r="CA7" s="1191"/>
      <c r="CB7" s="1191"/>
      <c r="CC7" s="1191"/>
      <c r="CD7" s="1191"/>
      <c r="CE7" s="1191"/>
      <c r="CF7" s="1191"/>
      <c r="CG7" s="1192"/>
      <c r="CH7" s="1183">
        <v>2</v>
      </c>
      <c r="CI7" s="1184"/>
      <c r="CJ7" s="1184"/>
      <c r="CK7" s="1184"/>
      <c r="CL7" s="1185"/>
      <c r="CM7" s="1183">
        <v>233</v>
      </c>
      <c r="CN7" s="1184"/>
      <c r="CO7" s="1184"/>
      <c r="CP7" s="1184"/>
      <c r="CQ7" s="1185"/>
      <c r="CR7" s="1183">
        <v>218</v>
      </c>
      <c r="CS7" s="1184"/>
      <c r="CT7" s="1184"/>
      <c r="CU7" s="1184"/>
      <c r="CV7" s="1185"/>
      <c r="CW7" s="1183" t="s">
        <v>619</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13</v>
      </c>
      <c r="R8" s="1139"/>
      <c r="S8" s="1139"/>
      <c r="T8" s="1139"/>
      <c r="U8" s="1139"/>
      <c r="V8" s="1139">
        <v>0</v>
      </c>
      <c r="W8" s="1139"/>
      <c r="X8" s="1139"/>
      <c r="Y8" s="1139"/>
      <c r="Z8" s="1139"/>
      <c r="AA8" s="1139">
        <v>13</v>
      </c>
      <c r="AB8" s="1139"/>
      <c r="AC8" s="1139"/>
      <c r="AD8" s="1139"/>
      <c r="AE8" s="1140"/>
      <c r="AF8" s="1114" t="s">
        <v>619</v>
      </c>
      <c r="AG8" s="1115"/>
      <c r="AH8" s="1115"/>
      <c r="AI8" s="1115"/>
      <c r="AJ8" s="1116"/>
      <c r="AK8" s="1181" t="s">
        <v>619</v>
      </c>
      <c r="AL8" s="1182"/>
      <c r="AM8" s="1182"/>
      <c r="AN8" s="1182"/>
      <c r="AO8" s="1182"/>
      <c r="AP8" s="1182">
        <v>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602</v>
      </c>
      <c r="BT8" s="1110"/>
      <c r="BU8" s="1110"/>
      <c r="BV8" s="1110"/>
      <c r="BW8" s="1110"/>
      <c r="BX8" s="1110"/>
      <c r="BY8" s="1110"/>
      <c r="BZ8" s="1110"/>
      <c r="CA8" s="1110"/>
      <c r="CB8" s="1110"/>
      <c r="CC8" s="1110"/>
      <c r="CD8" s="1110"/>
      <c r="CE8" s="1110"/>
      <c r="CF8" s="1110"/>
      <c r="CG8" s="1111"/>
      <c r="CH8" s="1084">
        <v>28</v>
      </c>
      <c r="CI8" s="1085"/>
      <c r="CJ8" s="1085"/>
      <c r="CK8" s="1085"/>
      <c r="CL8" s="1086"/>
      <c r="CM8" s="1084">
        <v>661</v>
      </c>
      <c r="CN8" s="1085"/>
      <c r="CO8" s="1085"/>
      <c r="CP8" s="1085"/>
      <c r="CQ8" s="1086"/>
      <c r="CR8" s="1084">
        <v>65</v>
      </c>
      <c r="CS8" s="1085"/>
      <c r="CT8" s="1085"/>
      <c r="CU8" s="1085"/>
      <c r="CV8" s="1086"/>
      <c r="CW8" s="1084">
        <v>27</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8293</v>
      </c>
      <c r="R9" s="1139"/>
      <c r="S9" s="1139"/>
      <c r="T9" s="1139"/>
      <c r="U9" s="1139"/>
      <c r="V9" s="1139">
        <v>8293</v>
      </c>
      <c r="W9" s="1139"/>
      <c r="X9" s="1139"/>
      <c r="Y9" s="1139"/>
      <c r="Z9" s="1139"/>
      <c r="AA9" s="1139" t="s">
        <v>619</v>
      </c>
      <c r="AB9" s="1139"/>
      <c r="AC9" s="1139"/>
      <c r="AD9" s="1139"/>
      <c r="AE9" s="1140"/>
      <c r="AF9" s="1114" t="s">
        <v>619</v>
      </c>
      <c r="AG9" s="1115"/>
      <c r="AH9" s="1115"/>
      <c r="AI9" s="1115"/>
      <c r="AJ9" s="1116"/>
      <c r="AK9" s="1181" t="s">
        <v>619</v>
      </c>
      <c r="AL9" s="1182"/>
      <c r="AM9" s="1182"/>
      <c r="AN9" s="1182"/>
      <c r="AO9" s="1182"/>
      <c r="AP9" s="1182" t="s">
        <v>619</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603</v>
      </c>
      <c r="BT9" s="1110"/>
      <c r="BU9" s="1110"/>
      <c r="BV9" s="1110"/>
      <c r="BW9" s="1110"/>
      <c r="BX9" s="1110"/>
      <c r="BY9" s="1110"/>
      <c r="BZ9" s="1110"/>
      <c r="CA9" s="1110"/>
      <c r="CB9" s="1110"/>
      <c r="CC9" s="1110"/>
      <c r="CD9" s="1110"/>
      <c r="CE9" s="1110"/>
      <c r="CF9" s="1110"/>
      <c r="CG9" s="1111"/>
      <c r="CH9" s="1084">
        <v>-2</v>
      </c>
      <c r="CI9" s="1085"/>
      <c r="CJ9" s="1085"/>
      <c r="CK9" s="1085"/>
      <c r="CL9" s="1086"/>
      <c r="CM9" s="1084">
        <v>421</v>
      </c>
      <c r="CN9" s="1085"/>
      <c r="CO9" s="1085"/>
      <c r="CP9" s="1085"/>
      <c r="CQ9" s="1086"/>
      <c r="CR9" s="1084">
        <v>350</v>
      </c>
      <c r="CS9" s="1085"/>
      <c r="CT9" s="1085"/>
      <c r="CU9" s="1085"/>
      <c r="CV9" s="1086"/>
      <c r="CW9" s="1084">
        <v>17</v>
      </c>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604</v>
      </c>
      <c r="BT10" s="1110"/>
      <c r="BU10" s="1110"/>
      <c r="BV10" s="1110"/>
      <c r="BW10" s="1110"/>
      <c r="BX10" s="1110"/>
      <c r="BY10" s="1110"/>
      <c r="BZ10" s="1110"/>
      <c r="CA10" s="1110"/>
      <c r="CB10" s="1110"/>
      <c r="CC10" s="1110"/>
      <c r="CD10" s="1110"/>
      <c r="CE10" s="1110"/>
      <c r="CF10" s="1110"/>
      <c r="CG10" s="1111"/>
      <c r="CH10" s="1084">
        <v>-17</v>
      </c>
      <c r="CI10" s="1085"/>
      <c r="CJ10" s="1085"/>
      <c r="CK10" s="1085"/>
      <c r="CL10" s="1086"/>
      <c r="CM10" s="1084">
        <v>116</v>
      </c>
      <c r="CN10" s="1085"/>
      <c r="CO10" s="1085"/>
      <c r="CP10" s="1085"/>
      <c r="CQ10" s="1086"/>
      <c r="CR10" s="1084">
        <v>30</v>
      </c>
      <c r="CS10" s="1085"/>
      <c r="CT10" s="1085"/>
      <c r="CU10" s="1085"/>
      <c r="CV10" s="1086"/>
      <c r="CW10" s="1084">
        <v>50</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605</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131</v>
      </c>
      <c r="CN11" s="1085"/>
      <c r="CO11" s="1085"/>
      <c r="CP11" s="1085"/>
      <c r="CQ11" s="1086"/>
      <c r="CR11" s="1084">
        <v>5</v>
      </c>
      <c r="CS11" s="1085"/>
      <c r="CT11" s="1085"/>
      <c r="CU11" s="1085"/>
      <c r="CV11" s="1086"/>
      <c r="CW11" s="1084" t="s">
        <v>619</v>
      </c>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606</v>
      </c>
      <c r="BT12" s="1110"/>
      <c r="BU12" s="1110"/>
      <c r="BV12" s="1110"/>
      <c r="BW12" s="1110"/>
      <c r="BX12" s="1110"/>
      <c r="BY12" s="1110"/>
      <c r="BZ12" s="1110"/>
      <c r="CA12" s="1110"/>
      <c r="CB12" s="1110"/>
      <c r="CC12" s="1110"/>
      <c r="CD12" s="1110"/>
      <c r="CE12" s="1110"/>
      <c r="CF12" s="1110"/>
      <c r="CG12" s="1111"/>
      <c r="CH12" s="1084">
        <v>1</v>
      </c>
      <c r="CI12" s="1085"/>
      <c r="CJ12" s="1085"/>
      <c r="CK12" s="1085"/>
      <c r="CL12" s="1086"/>
      <c r="CM12" s="1084">
        <v>504</v>
      </c>
      <c r="CN12" s="1085"/>
      <c r="CO12" s="1085"/>
      <c r="CP12" s="1085"/>
      <c r="CQ12" s="1086"/>
      <c r="CR12" s="1084">
        <v>405</v>
      </c>
      <c r="CS12" s="1085"/>
      <c r="CT12" s="1085"/>
      <c r="CU12" s="1085"/>
      <c r="CV12" s="1086"/>
      <c r="CW12" s="1084">
        <v>19</v>
      </c>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154009</v>
      </c>
      <c r="R23" s="1164"/>
      <c r="S23" s="1164"/>
      <c r="T23" s="1164"/>
      <c r="U23" s="1164"/>
      <c r="V23" s="1164">
        <v>150351</v>
      </c>
      <c r="W23" s="1164"/>
      <c r="X23" s="1164"/>
      <c r="Y23" s="1164"/>
      <c r="Z23" s="1164"/>
      <c r="AA23" s="1164">
        <v>3658</v>
      </c>
      <c r="AB23" s="1164"/>
      <c r="AC23" s="1164"/>
      <c r="AD23" s="1164"/>
      <c r="AE23" s="1165"/>
      <c r="AF23" s="1166">
        <v>3060</v>
      </c>
      <c r="AG23" s="1164"/>
      <c r="AH23" s="1164"/>
      <c r="AI23" s="1164"/>
      <c r="AJ23" s="1167"/>
      <c r="AK23" s="1168"/>
      <c r="AL23" s="1169"/>
      <c r="AM23" s="1169"/>
      <c r="AN23" s="1169"/>
      <c r="AO23" s="1169"/>
      <c r="AP23" s="1164">
        <v>142915</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21845</v>
      </c>
      <c r="R28" s="1149"/>
      <c r="S28" s="1149"/>
      <c r="T28" s="1149"/>
      <c r="U28" s="1149"/>
      <c r="V28" s="1149">
        <v>21134</v>
      </c>
      <c r="W28" s="1149"/>
      <c r="X28" s="1149"/>
      <c r="Y28" s="1149"/>
      <c r="Z28" s="1149"/>
      <c r="AA28" s="1149">
        <v>712</v>
      </c>
      <c r="AB28" s="1149"/>
      <c r="AC28" s="1149"/>
      <c r="AD28" s="1149"/>
      <c r="AE28" s="1150"/>
      <c r="AF28" s="1151">
        <v>712</v>
      </c>
      <c r="AG28" s="1149"/>
      <c r="AH28" s="1149"/>
      <c r="AI28" s="1149"/>
      <c r="AJ28" s="1152"/>
      <c r="AK28" s="1153">
        <v>1633</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3</v>
      </c>
      <c r="R29" s="1139"/>
      <c r="S29" s="1139"/>
      <c r="T29" s="1139"/>
      <c r="U29" s="1139"/>
      <c r="V29" s="1139">
        <v>3</v>
      </c>
      <c r="W29" s="1139"/>
      <c r="X29" s="1139"/>
      <c r="Y29" s="1139"/>
      <c r="Z29" s="1139"/>
      <c r="AA29" s="1139">
        <v>0</v>
      </c>
      <c r="AB29" s="1139"/>
      <c r="AC29" s="1139"/>
      <c r="AD29" s="1139"/>
      <c r="AE29" s="1140"/>
      <c r="AF29" s="1114">
        <v>0</v>
      </c>
      <c r="AG29" s="1115"/>
      <c r="AH29" s="1115"/>
      <c r="AI29" s="1115"/>
      <c r="AJ29" s="1116"/>
      <c r="AK29" s="1075">
        <v>1</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3854</v>
      </c>
      <c r="R30" s="1139"/>
      <c r="S30" s="1139"/>
      <c r="T30" s="1139"/>
      <c r="U30" s="1139"/>
      <c r="V30" s="1139">
        <v>3850</v>
      </c>
      <c r="W30" s="1139"/>
      <c r="X30" s="1139"/>
      <c r="Y30" s="1139"/>
      <c r="Z30" s="1139"/>
      <c r="AA30" s="1139">
        <v>4</v>
      </c>
      <c r="AB30" s="1139"/>
      <c r="AC30" s="1139"/>
      <c r="AD30" s="1139"/>
      <c r="AE30" s="1140"/>
      <c r="AF30" s="1114">
        <v>4</v>
      </c>
      <c r="AG30" s="1115"/>
      <c r="AH30" s="1115"/>
      <c r="AI30" s="1115"/>
      <c r="AJ30" s="1116"/>
      <c r="AK30" s="1075">
        <v>684</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25690</v>
      </c>
      <c r="R31" s="1139"/>
      <c r="S31" s="1139"/>
      <c r="T31" s="1139"/>
      <c r="U31" s="1139"/>
      <c r="V31" s="1139">
        <v>25376</v>
      </c>
      <c r="W31" s="1139"/>
      <c r="X31" s="1139"/>
      <c r="Y31" s="1139"/>
      <c r="Z31" s="1139"/>
      <c r="AA31" s="1139">
        <v>314</v>
      </c>
      <c r="AB31" s="1139"/>
      <c r="AC31" s="1139"/>
      <c r="AD31" s="1139"/>
      <c r="AE31" s="1140"/>
      <c r="AF31" s="1114">
        <v>314</v>
      </c>
      <c r="AG31" s="1115"/>
      <c r="AH31" s="1115"/>
      <c r="AI31" s="1115"/>
      <c r="AJ31" s="1116"/>
      <c r="AK31" s="1075">
        <v>3759</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16439</v>
      </c>
      <c r="R32" s="1139"/>
      <c r="S32" s="1139"/>
      <c r="T32" s="1139"/>
      <c r="U32" s="1139"/>
      <c r="V32" s="1139">
        <v>16068</v>
      </c>
      <c r="W32" s="1139"/>
      <c r="X32" s="1139"/>
      <c r="Y32" s="1139"/>
      <c r="Z32" s="1139"/>
      <c r="AA32" s="1139">
        <v>371</v>
      </c>
      <c r="AB32" s="1139"/>
      <c r="AC32" s="1139"/>
      <c r="AD32" s="1139"/>
      <c r="AE32" s="1140"/>
      <c r="AF32" s="1114">
        <v>371</v>
      </c>
      <c r="AG32" s="1115"/>
      <c r="AH32" s="1115"/>
      <c r="AI32" s="1115"/>
      <c r="AJ32" s="1116"/>
      <c r="AK32" s="1075">
        <v>0</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68</v>
      </c>
      <c r="R33" s="1139"/>
      <c r="S33" s="1139"/>
      <c r="T33" s="1139"/>
      <c r="U33" s="1139"/>
      <c r="V33" s="1139">
        <v>66</v>
      </c>
      <c r="W33" s="1139"/>
      <c r="X33" s="1139"/>
      <c r="Y33" s="1139"/>
      <c r="Z33" s="1139"/>
      <c r="AA33" s="1139">
        <v>2</v>
      </c>
      <c r="AB33" s="1139"/>
      <c r="AC33" s="1139"/>
      <c r="AD33" s="1139"/>
      <c r="AE33" s="1140"/>
      <c r="AF33" s="1114">
        <v>2</v>
      </c>
      <c r="AG33" s="1115"/>
      <c r="AH33" s="1115"/>
      <c r="AI33" s="1115"/>
      <c r="AJ33" s="1116"/>
      <c r="AK33" s="1075">
        <v>7</v>
      </c>
      <c r="AL33" s="1066"/>
      <c r="AM33" s="1066"/>
      <c r="AN33" s="1066"/>
      <c r="AO33" s="1066"/>
      <c r="AP33" s="1066">
        <v>216</v>
      </c>
      <c r="AQ33" s="1066"/>
      <c r="AR33" s="1066"/>
      <c r="AS33" s="1066"/>
      <c r="AT33" s="1066"/>
      <c r="AU33" s="1066">
        <v>15</v>
      </c>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f>9147+427</f>
        <v>9574</v>
      </c>
      <c r="R34" s="1139"/>
      <c r="S34" s="1139"/>
      <c r="T34" s="1139"/>
      <c r="U34" s="1139"/>
      <c r="V34" s="1139">
        <f>7980+426</f>
        <v>8406</v>
      </c>
      <c r="W34" s="1139"/>
      <c r="X34" s="1139"/>
      <c r="Y34" s="1139"/>
      <c r="Z34" s="1139"/>
      <c r="AA34" s="1139">
        <v>1167</v>
      </c>
      <c r="AB34" s="1139"/>
      <c r="AC34" s="1139"/>
      <c r="AD34" s="1139"/>
      <c r="AE34" s="1140"/>
      <c r="AF34" s="1114">
        <v>5111</v>
      </c>
      <c r="AG34" s="1115"/>
      <c r="AH34" s="1115"/>
      <c r="AI34" s="1115"/>
      <c r="AJ34" s="1116"/>
      <c r="AK34" s="1075">
        <v>3100</v>
      </c>
      <c r="AL34" s="1066"/>
      <c r="AM34" s="1066"/>
      <c r="AN34" s="1066"/>
      <c r="AO34" s="1066"/>
      <c r="AP34" s="1066">
        <v>65981</v>
      </c>
      <c r="AQ34" s="1066"/>
      <c r="AR34" s="1066"/>
      <c r="AS34" s="1066"/>
      <c r="AT34" s="1066"/>
      <c r="AU34" s="1066">
        <v>34970</v>
      </c>
      <c r="AV34" s="1066"/>
      <c r="AW34" s="1066"/>
      <c r="AX34" s="1066"/>
      <c r="AY34" s="1066"/>
      <c r="AZ34" s="1137" t="s">
        <v>619</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4949</v>
      </c>
      <c r="R35" s="1139"/>
      <c r="S35" s="1139"/>
      <c r="T35" s="1139"/>
      <c r="U35" s="1139"/>
      <c r="V35" s="1139">
        <v>3982</v>
      </c>
      <c r="W35" s="1139"/>
      <c r="X35" s="1139"/>
      <c r="Y35" s="1139"/>
      <c r="Z35" s="1139"/>
      <c r="AA35" s="1139">
        <v>966</v>
      </c>
      <c r="AB35" s="1139"/>
      <c r="AC35" s="1139"/>
      <c r="AD35" s="1139"/>
      <c r="AE35" s="1140"/>
      <c r="AF35" s="1114">
        <v>4829</v>
      </c>
      <c r="AG35" s="1115"/>
      <c r="AH35" s="1115"/>
      <c r="AI35" s="1115"/>
      <c r="AJ35" s="1116"/>
      <c r="AK35" s="1075">
        <v>349</v>
      </c>
      <c r="AL35" s="1066"/>
      <c r="AM35" s="1066"/>
      <c r="AN35" s="1066"/>
      <c r="AO35" s="1066"/>
      <c r="AP35" s="1066">
        <v>13036</v>
      </c>
      <c r="AQ35" s="1066"/>
      <c r="AR35" s="1066"/>
      <c r="AS35" s="1066"/>
      <c r="AT35" s="1066"/>
      <c r="AU35" s="1066">
        <v>652</v>
      </c>
      <c r="AV35" s="1066"/>
      <c r="AW35" s="1066"/>
      <c r="AX35" s="1066"/>
      <c r="AY35" s="1066"/>
      <c r="AZ35" s="1137" t="s">
        <v>619</v>
      </c>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414</v>
      </c>
      <c r="C36" s="1133"/>
      <c r="D36" s="1133"/>
      <c r="E36" s="1133"/>
      <c r="F36" s="1133"/>
      <c r="G36" s="1133"/>
      <c r="H36" s="1133"/>
      <c r="I36" s="1133"/>
      <c r="J36" s="1133"/>
      <c r="K36" s="1133"/>
      <c r="L36" s="1133"/>
      <c r="M36" s="1133"/>
      <c r="N36" s="1133"/>
      <c r="O36" s="1133"/>
      <c r="P36" s="1134"/>
      <c r="Q36" s="1138">
        <v>239</v>
      </c>
      <c r="R36" s="1139"/>
      <c r="S36" s="1139"/>
      <c r="T36" s="1139"/>
      <c r="U36" s="1139"/>
      <c r="V36" s="1139">
        <v>258</v>
      </c>
      <c r="W36" s="1139"/>
      <c r="X36" s="1139"/>
      <c r="Y36" s="1139"/>
      <c r="Z36" s="1139"/>
      <c r="AA36" s="1139">
        <v>-19</v>
      </c>
      <c r="AB36" s="1139"/>
      <c r="AC36" s="1139"/>
      <c r="AD36" s="1139"/>
      <c r="AE36" s="1140"/>
      <c r="AF36" s="1114">
        <v>40</v>
      </c>
      <c r="AG36" s="1115"/>
      <c r="AH36" s="1115"/>
      <c r="AI36" s="1115"/>
      <c r="AJ36" s="1116"/>
      <c r="AK36" s="1075">
        <v>224</v>
      </c>
      <c r="AL36" s="1066"/>
      <c r="AM36" s="1066"/>
      <c r="AN36" s="1066"/>
      <c r="AO36" s="1066"/>
      <c r="AP36" s="1066">
        <v>1572</v>
      </c>
      <c r="AQ36" s="1066"/>
      <c r="AR36" s="1066"/>
      <c r="AS36" s="1066"/>
      <c r="AT36" s="1066"/>
      <c r="AU36" s="1066">
        <v>1185</v>
      </c>
      <c r="AV36" s="1066"/>
      <c r="AW36" s="1066"/>
      <c r="AX36" s="1066"/>
      <c r="AY36" s="1066"/>
      <c r="AZ36" s="1137" t="s">
        <v>619</v>
      </c>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416</v>
      </c>
      <c r="C37" s="1133"/>
      <c r="D37" s="1133"/>
      <c r="E37" s="1133"/>
      <c r="F37" s="1133"/>
      <c r="G37" s="1133"/>
      <c r="H37" s="1133"/>
      <c r="I37" s="1133"/>
      <c r="J37" s="1133"/>
      <c r="K37" s="1133"/>
      <c r="L37" s="1133"/>
      <c r="M37" s="1133"/>
      <c r="N37" s="1133"/>
      <c r="O37" s="1133"/>
      <c r="P37" s="1134"/>
      <c r="Q37" s="1138">
        <v>722</v>
      </c>
      <c r="R37" s="1139"/>
      <c r="S37" s="1139"/>
      <c r="T37" s="1139"/>
      <c r="U37" s="1139"/>
      <c r="V37" s="1139">
        <v>722</v>
      </c>
      <c r="W37" s="1139"/>
      <c r="X37" s="1139"/>
      <c r="Y37" s="1139"/>
      <c r="Z37" s="1139"/>
      <c r="AA37" s="1139">
        <v>0</v>
      </c>
      <c r="AB37" s="1139"/>
      <c r="AC37" s="1139"/>
      <c r="AD37" s="1139"/>
      <c r="AE37" s="1140"/>
      <c r="AF37" s="1114">
        <v>0</v>
      </c>
      <c r="AG37" s="1115"/>
      <c r="AH37" s="1115"/>
      <c r="AI37" s="1115"/>
      <c r="AJ37" s="1116"/>
      <c r="AK37" s="1075">
        <v>20</v>
      </c>
      <c r="AL37" s="1066"/>
      <c r="AM37" s="1066"/>
      <c r="AN37" s="1066"/>
      <c r="AO37" s="1066"/>
      <c r="AP37" s="1066">
        <v>519</v>
      </c>
      <c r="AQ37" s="1066"/>
      <c r="AR37" s="1066"/>
      <c r="AS37" s="1066"/>
      <c r="AT37" s="1066"/>
      <c r="AU37" s="1066">
        <v>183</v>
      </c>
      <c r="AV37" s="1066"/>
      <c r="AW37" s="1066"/>
      <c r="AX37" s="1066"/>
      <c r="AY37" s="1066"/>
      <c r="AZ37" s="1137" t="s">
        <v>619</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418</v>
      </c>
      <c r="C38" s="1133"/>
      <c r="D38" s="1133"/>
      <c r="E38" s="1133"/>
      <c r="F38" s="1133"/>
      <c r="G38" s="1133"/>
      <c r="H38" s="1133"/>
      <c r="I38" s="1133"/>
      <c r="J38" s="1133"/>
      <c r="K38" s="1133"/>
      <c r="L38" s="1133"/>
      <c r="M38" s="1133"/>
      <c r="N38" s="1133"/>
      <c r="O38" s="1133"/>
      <c r="P38" s="1134"/>
      <c r="Q38" s="1138">
        <v>815</v>
      </c>
      <c r="R38" s="1139"/>
      <c r="S38" s="1139"/>
      <c r="T38" s="1139"/>
      <c r="U38" s="1139"/>
      <c r="V38" s="1139">
        <v>815</v>
      </c>
      <c r="W38" s="1139"/>
      <c r="X38" s="1139"/>
      <c r="Y38" s="1139"/>
      <c r="Z38" s="1139"/>
      <c r="AA38" s="1139">
        <v>0</v>
      </c>
      <c r="AB38" s="1139"/>
      <c r="AC38" s="1139"/>
      <c r="AD38" s="1139"/>
      <c r="AE38" s="1140"/>
      <c r="AF38" s="1114">
        <v>0</v>
      </c>
      <c r="AG38" s="1115"/>
      <c r="AH38" s="1115"/>
      <c r="AI38" s="1115"/>
      <c r="AJ38" s="1116"/>
      <c r="AK38" s="1075">
        <v>469</v>
      </c>
      <c r="AL38" s="1066"/>
      <c r="AM38" s="1066"/>
      <c r="AN38" s="1066"/>
      <c r="AO38" s="1066"/>
      <c r="AP38" s="1066">
        <v>3581</v>
      </c>
      <c r="AQ38" s="1066"/>
      <c r="AR38" s="1066"/>
      <c r="AS38" s="1066"/>
      <c r="AT38" s="1066"/>
      <c r="AU38" s="1066">
        <v>2661</v>
      </c>
      <c r="AV38" s="1066"/>
      <c r="AW38" s="1066"/>
      <c r="AX38" s="1066"/>
      <c r="AY38" s="1066"/>
      <c r="AZ38" s="1137" t="s">
        <v>619</v>
      </c>
      <c r="BA38" s="1137"/>
      <c r="BB38" s="1137"/>
      <c r="BC38" s="1137"/>
      <c r="BD38" s="1137"/>
      <c r="BE38" s="1127" t="s">
        <v>419</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t="s">
        <v>420</v>
      </c>
      <c r="C39" s="1133"/>
      <c r="D39" s="1133"/>
      <c r="E39" s="1133"/>
      <c r="F39" s="1133"/>
      <c r="G39" s="1133"/>
      <c r="H39" s="1133"/>
      <c r="I39" s="1133"/>
      <c r="J39" s="1133"/>
      <c r="K39" s="1133"/>
      <c r="L39" s="1133"/>
      <c r="M39" s="1133"/>
      <c r="N39" s="1133"/>
      <c r="O39" s="1133"/>
      <c r="P39" s="1134"/>
      <c r="Q39" s="1138">
        <v>153</v>
      </c>
      <c r="R39" s="1139"/>
      <c r="S39" s="1139"/>
      <c r="T39" s="1139"/>
      <c r="U39" s="1139"/>
      <c r="V39" s="1139">
        <v>151</v>
      </c>
      <c r="W39" s="1139"/>
      <c r="X39" s="1139"/>
      <c r="Y39" s="1139"/>
      <c r="Z39" s="1139"/>
      <c r="AA39" s="1139">
        <v>0</v>
      </c>
      <c r="AB39" s="1139"/>
      <c r="AC39" s="1139"/>
      <c r="AD39" s="1139"/>
      <c r="AE39" s="1140"/>
      <c r="AF39" s="1114">
        <v>2</v>
      </c>
      <c r="AG39" s="1115"/>
      <c r="AH39" s="1115"/>
      <c r="AI39" s="1115"/>
      <c r="AJ39" s="1116"/>
      <c r="AK39" s="1075">
        <v>137</v>
      </c>
      <c r="AL39" s="1066"/>
      <c r="AM39" s="1066"/>
      <c r="AN39" s="1066"/>
      <c r="AO39" s="1066"/>
      <c r="AP39" s="1066">
        <v>82</v>
      </c>
      <c r="AQ39" s="1066"/>
      <c r="AR39" s="1066"/>
      <c r="AS39" s="1066"/>
      <c r="AT39" s="1066"/>
      <c r="AU39" s="1066">
        <v>82</v>
      </c>
      <c r="AV39" s="1066"/>
      <c r="AW39" s="1066"/>
      <c r="AX39" s="1066"/>
      <c r="AY39" s="1066"/>
      <c r="AZ39" s="1137" t="s">
        <v>619</v>
      </c>
      <c r="BA39" s="1137"/>
      <c r="BB39" s="1137"/>
      <c r="BC39" s="1137"/>
      <c r="BD39" s="1137"/>
      <c r="BE39" s="1127" t="s">
        <v>421</v>
      </c>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t="s">
        <v>422</v>
      </c>
      <c r="C40" s="1133"/>
      <c r="D40" s="1133"/>
      <c r="E40" s="1133"/>
      <c r="F40" s="1133"/>
      <c r="G40" s="1133"/>
      <c r="H40" s="1133"/>
      <c r="I40" s="1133"/>
      <c r="J40" s="1133"/>
      <c r="K40" s="1133"/>
      <c r="L40" s="1133"/>
      <c r="M40" s="1133"/>
      <c r="N40" s="1133"/>
      <c r="O40" s="1133"/>
      <c r="P40" s="1134"/>
      <c r="Q40" s="1138">
        <v>715</v>
      </c>
      <c r="R40" s="1139"/>
      <c r="S40" s="1139"/>
      <c r="T40" s="1139"/>
      <c r="U40" s="1139"/>
      <c r="V40" s="1139">
        <v>674</v>
      </c>
      <c r="W40" s="1139"/>
      <c r="X40" s="1139"/>
      <c r="Y40" s="1139"/>
      <c r="Z40" s="1139"/>
      <c r="AA40" s="1139">
        <v>40</v>
      </c>
      <c r="AB40" s="1139"/>
      <c r="AC40" s="1139"/>
      <c r="AD40" s="1139"/>
      <c r="AE40" s="1140"/>
      <c r="AF40" s="1114" t="s">
        <v>621</v>
      </c>
      <c r="AG40" s="1115"/>
      <c r="AH40" s="1115"/>
      <c r="AI40" s="1115"/>
      <c r="AJ40" s="1116"/>
      <c r="AK40" s="1075">
        <v>409</v>
      </c>
      <c r="AL40" s="1066"/>
      <c r="AM40" s="1066"/>
      <c r="AN40" s="1066"/>
      <c r="AO40" s="1066"/>
      <c r="AP40" s="1066">
        <v>1580</v>
      </c>
      <c r="AQ40" s="1066"/>
      <c r="AR40" s="1066"/>
      <c r="AS40" s="1066"/>
      <c r="AT40" s="1066"/>
      <c r="AU40" s="1066">
        <v>207</v>
      </c>
      <c r="AV40" s="1066"/>
      <c r="AW40" s="1066"/>
      <c r="AX40" s="1066"/>
      <c r="AY40" s="1066"/>
      <c r="AZ40" s="1137" t="s">
        <v>619</v>
      </c>
      <c r="BA40" s="1137"/>
      <c r="BB40" s="1137"/>
      <c r="BC40" s="1137"/>
      <c r="BD40" s="1137"/>
      <c r="BE40" s="1127" t="s">
        <v>424</v>
      </c>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11385</v>
      </c>
      <c r="AG63" s="1054"/>
      <c r="AH63" s="1054"/>
      <c r="AI63" s="1054"/>
      <c r="AJ63" s="1125"/>
      <c r="AK63" s="1126"/>
      <c r="AL63" s="1058"/>
      <c r="AM63" s="1058"/>
      <c r="AN63" s="1058"/>
      <c r="AO63" s="1058"/>
      <c r="AP63" s="1054">
        <v>86567</v>
      </c>
      <c r="AQ63" s="1054"/>
      <c r="AR63" s="1054"/>
      <c r="AS63" s="1054"/>
      <c r="AT63" s="1054"/>
      <c r="AU63" s="1054">
        <v>39955</v>
      </c>
      <c r="AV63" s="1054"/>
      <c r="AW63" s="1054"/>
      <c r="AX63" s="1054"/>
      <c r="AY63" s="1054"/>
      <c r="AZ63" s="1120"/>
      <c r="BA63" s="1120"/>
      <c r="BB63" s="1120"/>
      <c r="BC63" s="1120"/>
      <c r="BD63" s="1120"/>
      <c r="BE63" s="1055"/>
      <c r="BF63" s="1055"/>
      <c r="BG63" s="1055"/>
      <c r="BH63" s="1055"/>
      <c r="BI63" s="1056"/>
      <c r="BJ63" s="1121" t="s">
        <v>427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429</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430</v>
      </c>
      <c r="W66" s="1097"/>
      <c r="X66" s="1097"/>
      <c r="Y66" s="1097"/>
      <c r="Z66" s="1098"/>
      <c r="AA66" s="1096" t="s">
        <v>431</v>
      </c>
      <c r="AB66" s="1097"/>
      <c r="AC66" s="1097"/>
      <c r="AD66" s="1097"/>
      <c r="AE66" s="1098"/>
      <c r="AF66" s="1102" t="s">
        <v>432</v>
      </c>
      <c r="AG66" s="1103"/>
      <c r="AH66" s="1103"/>
      <c r="AI66" s="1103"/>
      <c r="AJ66" s="1104"/>
      <c r="AK66" s="1096" t="s">
        <v>433</v>
      </c>
      <c r="AL66" s="1091"/>
      <c r="AM66" s="1091"/>
      <c r="AN66" s="1091"/>
      <c r="AO66" s="1092"/>
      <c r="AP66" s="1096" t="s">
        <v>434</v>
      </c>
      <c r="AQ66" s="1097"/>
      <c r="AR66" s="1097"/>
      <c r="AS66" s="1097"/>
      <c r="AT66" s="1098"/>
      <c r="AU66" s="1096" t="s">
        <v>435</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607</v>
      </c>
      <c r="C68" s="1081"/>
      <c r="D68" s="1081"/>
      <c r="E68" s="1081"/>
      <c r="F68" s="1081"/>
      <c r="G68" s="1081"/>
      <c r="H68" s="1081"/>
      <c r="I68" s="1081"/>
      <c r="J68" s="1081"/>
      <c r="K68" s="1081"/>
      <c r="L68" s="1081"/>
      <c r="M68" s="1081"/>
      <c r="N68" s="1081"/>
      <c r="O68" s="1081"/>
      <c r="P68" s="1082"/>
      <c r="Q68" s="1083">
        <v>497</v>
      </c>
      <c r="R68" s="1077"/>
      <c r="S68" s="1077"/>
      <c r="T68" s="1077"/>
      <c r="U68" s="1077"/>
      <c r="V68" s="1077">
        <v>463</v>
      </c>
      <c r="W68" s="1077"/>
      <c r="X68" s="1077"/>
      <c r="Y68" s="1077"/>
      <c r="Z68" s="1077"/>
      <c r="AA68" s="1077">
        <v>34</v>
      </c>
      <c r="AB68" s="1077"/>
      <c r="AC68" s="1077"/>
      <c r="AD68" s="1077"/>
      <c r="AE68" s="1077"/>
      <c r="AF68" s="1077">
        <v>34</v>
      </c>
      <c r="AG68" s="1077"/>
      <c r="AH68" s="1077"/>
      <c r="AI68" s="1077"/>
      <c r="AJ68" s="1077"/>
      <c r="AK68" s="1077" t="s">
        <v>613</v>
      </c>
      <c r="AL68" s="1077"/>
      <c r="AM68" s="1077"/>
      <c r="AN68" s="1077"/>
      <c r="AO68" s="1077"/>
      <c r="AP68" s="1077" t="s">
        <v>613</v>
      </c>
      <c r="AQ68" s="1077"/>
      <c r="AR68" s="1077"/>
      <c r="AS68" s="1077"/>
      <c r="AT68" s="1077"/>
      <c r="AU68" s="1077" t="s">
        <v>613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608</v>
      </c>
      <c r="C69" s="1070"/>
      <c r="D69" s="1070"/>
      <c r="E69" s="1070"/>
      <c r="F69" s="1070"/>
      <c r="G69" s="1070"/>
      <c r="H69" s="1070"/>
      <c r="I69" s="1070"/>
      <c r="J69" s="1070"/>
      <c r="K69" s="1070"/>
      <c r="L69" s="1070"/>
      <c r="M69" s="1070"/>
      <c r="N69" s="1070"/>
      <c r="O69" s="1070"/>
      <c r="P69" s="1071"/>
      <c r="Q69" s="1072">
        <v>107279</v>
      </c>
      <c r="R69" s="1066"/>
      <c r="S69" s="1066"/>
      <c r="T69" s="1066"/>
      <c r="U69" s="1066"/>
      <c r="V69" s="1066">
        <v>102546</v>
      </c>
      <c r="W69" s="1066"/>
      <c r="X69" s="1066"/>
      <c r="Y69" s="1066"/>
      <c r="Z69" s="1066"/>
      <c r="AA69" s="1066">
        <v>4732</v>
      </c>
      <c r="AB69" s="1066"/>
      <c r="AC69" s="1066"/>
      <c r="AD69" s="1066"/>
      <c r="AE69" s="1066"/>
      <c r="AF69" s="1066">
        <v>4732</v>
      </c>
      <c r="AG69" s="1066"/>
      <c r="AH69" s="1066"/>
      <c r="AI69" s="1066"/>
      <c r="AJ69" s="1066"/>
      <c r="AK69" s="1066">
        <v>399</v>
      </c>
      <c r="AL69" s="1066"/>
      <c r="AM69" s="1066"/>
      <c r="AN69" s="1066"/>
      <c r="AO69" s="1066"/>
      <c r="AP69" s="1066" t="s">
        <v>613</v>
      </c>
      <c r="AQ69" s="1066"/>
      <c r="AR69" s="1066"/>
      <c r="AS69" s="1066"/>
      <c r="AT69" s="1066"/>
      <c r="AU69" s="1066" t="s">
        <v>613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620</v>
      </c>
      <c r="C70" s="1070"/>
      <c r="D70" s="1070"/>
      <c r="E70" s="1070"/>
      <c r="F70" s="1070"/>
      <c r="G70" s="1070"/>
      <c r="H70" s="1070"/>
      <c r="I70" s="1070"/>
      <c r="J70" s="1070"/>
      <c r="K70" s="1070"/>
      <c r="L70" s="1070"/>
      <c r="M70" s="1070"/>
      <c r="N70" s="1070"/>
      <c r="O70" s="1070"/>
      <c r="P70" s="1071"/>
      <c r="Q70" s="1072">
        <v>4383</v>
      </c>
      <c r="R70" s="1066"/>
      <c r="S70" s="1066"/>
      <c r="T70" s="1066"/>
      <c r="U70" s="1066"/>
      <c r="V70" s="1066">
        <v>3497</v>
      </c>
      <c r="W70" s="1066"/>
      <c r="X70" s="1066"/>
      <c r="Y70" s="1066"/>
      <c r="Z70" s="1066"/>
      <c r="AA70" s="1066">
        <v>886</v>
      </c>
      <c r="AB70" s="1066"/>
      <c r="AC70" s="1066"/>
      <c r="AD70" s="1066"/>
      <c r="AE70" s="1066"/>
      <c r="AF70" s="1066">
        <v>886</v>
      </c>
      <c r="AG70" s="1066"/>
      <c r="AH70" s="1066"/>
      <c r="AI70" s="1066"/>
      <c r="AJ70" s="1066"/>
      <c r="AK70" s="1066" t="s">
        <v>613</v>
      </c>
      <c r="AL70" s="1066"/>
      <c r="AM70" s="1066"/>
      <c r="AN70" s="1066"/>
      <c r="AO70" s="1066"/>
      <c r="AP70" s="1066" t="s">
        <v>613</v>
      </c>
      <c r="AQ70" s="1066"/>
      <c r="AR70" s="1066"/>
      <c r="AS70" s="1066"/>
      <c r="AT70" s="1066"/>
      <c r="AU70" s="1066" t="s">
        <v>613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609</v>
      </c>
      <c r="C71" s="1070"/>
      <c r="D71" s="1070"/>
      <c r="E71" s="1070"/>
      <c r="F71" s="1070"/>
      <c r="G71" s="1070"/>
      <c r="H71" s="1070"/>
      <c r="I71" s="1070"/>
      <c r="J71" s="1070"/>
      <c r="K71" s="1070"/>
      <c r="L71" s="1070"/>
      <c r="M71" s="1070"/>
      <c r="N71" s="1070"/>
      <c r="O71" s="1070"/>
      <c r="P71" s="1071"/>
      <c r="Q71" s="1072">
        <v>89</v>
      </c>
      <c r="R71" s="1066"/>
      <c r="S71" s="1066"/>
      <c r="T71" s="1066"/>
      <c r="U71" s="1066"/>
      <c r="V71" s="1066">
        <v>82</v>
      </c>
      <c r="W71" s="1066"/>
      <c r="X71" s="1066"/>
      <c r="Y71" s="1066"/>
      <c r="Z71" s="1066"/>
      <c r="AA71" s="1066">
        <v>7</v>
      </c>
      <c r="AB71" s="1066"/>
      <c r="AC71" s="1066"/>
      <c r="AD71" s="1066"/>
      <c r="AE71" s="1066"/>
      <c r="AF71" s="1066">
        <v>7</v>
      </c>
      <c r="AG71" s="1066"/>
      <c r="AH71" s="1066"/>
      <c r="AI71" s="1066"/>
      <c r="AJ71" s="1066"/>
      <c r="AK71" s="1066" t="s">
        <v>613</v>
      </c>
      <c r="AL71" s="1066"/>
      <c r="AM71" s="1066"/>
      <c r="AN71" s="1066"/>
      <c r="AO71" s="1066"/>
      <c r="AP71" s="1066" t="s">
        <v>613</v>
      </c>
      <c r="AQ71" s="1066"/>
      <c r="AR71" s="1066"/>
      <c r="AS71" s="1066"/>
      <c r="AT71" s="1066"/>
      <c r="AU71" s="1066" t="s">
        <v>613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610</v>
      </c>
      <c r="C72" s="1070"/>
      <c r="D72" s="1070"/>
      <c r="E72" s="1070"/>
      <c r="F72" s="1070"/>
      <c r="G72" s="1070"/>
      <c r="H72" s="1070"/>
      <c r="I72" s="1070"/>
      <c r="J72" s="1070"/>
      <c r="K72" s="1070"/>
      <c r="L72" s="1070"/>
      <c r="M72" s="1070"/>
      <c r="N72" s="1070"/>
      <c r="O72" s="1070"/>
      <c r="P72" s="1071"/>
      <c r="Q72" s="1072">
        <v>120</v>
      </c>
      <c r="R72" s="1066"/>
      <c r="S72" s="1066"/>
      <c r="T72" s="1066"/>
      <c r="U72" s="1066"/>
      <c r="V72" s="1066">
        <v>113</v>
      </c>
      <c r="W72" s="1066"/>
      <c r="X72" s="1066"/>
      <c r="Y72" s="1066"/>
      <c r="Z72" s="1066"/>
      <c r="AA72" s="1066">
        <v>6</v>
      </c>
      <c r="AB72" s="1066"/>
      <c r="AC72" s="1066"/>
      <c r="AD72" s="1066"/>
      <c r="AE72" s="1066"/>
      <c r="AF72" s="1066">
        <v>6</v>
      </c>
      <c r="AG72" s="1066"/>
      <c r="AH72" s="1066"/>
      <c r="AI72" s="1066"/>
      <c r="AJ72" s="1066"/>
      <c r="AK72" s="1066" t="s">
        <v>613</v>
      </c>
      <c r="AL72" s="1066"/>
      <c r="AM72" s="1066"/>
      <c r="AN72" s="1066"/>
      <c r="AO72" s="1066"/>
      <c r="AP72" s="1066" t="s">
        <v>613</v>
      </c>
      <c r="AQ72" s="1066"/>
      <c r="AR72" s="1066"/>
      <c r="AS72" s="1066"/>
      <c r="AT72" s="1066"/>
      <c r="AU72" s="1066" t="s">
        <v>613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611</v>
      </c>
      <c r="C73" s="1070"/>
      <c r="D73" s="1070"/>
      <c r="E73" s="1070"/>
      <c r="F73" s="1070"/>
      <c r="G73" s="1070"/>
      <c r="H73" s="1070"/>
      <c r="I73" s="1070"/>
      <c r="J73" s="1070"/>
      <c r="K73" s="1070"/>
      <c r="L73" s="1070"/>
      <c r="M73" s="1070"/>
      <c r="N73" s="1070"/>
      <c r="O73" s="1070"/>
      <c r="P73" s="1071"/>
      <c r="Q73" s="1072">
        <v>1536</v>
      </c>
      <c r="R73" s="1066"/>
      <c r="S73" s="1066"/>
      <c r="T73" s="1066"/>
      <c r="U73" s="1066"/>
      <c r="V73" s="1066">
        <v>1528</v>
      </c>
      <c r="W73" s="1066"/>
      <c r="X73" s="1066"/>
      <c r="Y73" s="1066"/>
      <c r="Z73" s="1066"/>
      <c r="AA73" s="1066">
        <v>8</v>
      </c>
      <c r="AB73" s="1066"/>
      <c r="AC73" s="1066"/>
      <c r="AD73" s="1066"/>
      <c r="AE73" s="1066"/>
      <c r="AF73" s="1066">
        <v>8</v>
      </c>
      <c r="AG73" s="1066"/>
      <c r="AH73" s="1066"/>
      <c r="AI73" s="1066"/>
      <c r="AJ73" s="1066"/>
      <c r="AK73" s="1066">
        <v>22</v>
      </c>
      <c r="AL73" s="1066"/>
      <c r="AM73" s="1066"/>
      <c r="AN73" s="1066"/>
      <c r="AO73" s="1066"/>
      <c r="AP73" s="1066">
        <v>1159</v>
      </c>
      <c r="AQ73" s="1066"/>
      <c r="AR73" s="1066"/>
      <c r="AS73" s="1066"/>
      <c r="AT73" s="1066"/>
      <c r="AU73" s="1066">
        <v>99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612</v>
      </c>
      <c r="C74" s="1070"/>
      <c r="D74" s="1070"/>
      <c r="E74" s="1070"/>
      <c r="F74" s="1070"/>
      <c r="G74" s="1070"/>
      <c r="H74" s="1070"/>
      <c r="I74" s="1070"/>
      <c r="J74" s="1070"/>
      <c r="K74" s="1070"/>
      <c r="L74" s="1070"/>
      <c r="M74" s="1070"/>
      <c r="N74" s="1070"/>
      <c r="O74" s="1070"/>
      <c r="P74" s="1071"/>
      <c r="Q74" s="1072">
        <v>2583</v>
      </c>
      <c r="R74" s="1066"/>
      <c r="S74" s="1066"/>
      <c r="T74" s="1066"/>
      <c r="U74" s="1066"/>
      <c r="V74" s="1066">
        <v>2512</v>
      </c>
      <c r="W74" s="1066"/>
      <c r="X74" s="1066"/>
      <c r="Y74" s="1066"/>
      <c r="Z74" s="1066"/>
      <c r="AA74" s="1066">
        <v>71</v>
      </c>
      <c r="AB74" s="1066"/>
      <c r="AC74" s="1066"/>
      <c r="AD74" s="1066"/>
      <c r="AE74" s="1066"/>
      <c r="AF74" s="1066">
        <v>63</v>
      </c>
      <c r="AG74" s="1066"/>
      <c r="AH74" s="1066"/>
      <c r="AI74" s="1066"/>
      <c r="AJ74" s="1066"/>
      <c r="AK74" s="1066" t="s">
        <v>613</v>
      </c>
      <c r="AL74" s="1066"/>
      <c r="AM74" s="1066"/>
      <c r="AN74" s="1066"/>
      <c r="AO74" s="1066"/>
      <c r="AP74" s="1066">
        <v>2216</v>
      </c>
      <c r="AQ74" s="1066"/>
      <c r="AR74" s="1066"/>
      <c r="AS74" s="1066"/>
      <c r="AT74" s="1066"/>
      <c r="AU74" s="1066">
        <v>744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436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1073</v>
      </c>
      <c r="CS102" s="1046"/>
      <c r="CT102" s="1046"/>
      <c r="CU102" s="1046"/>
      <c r="CV102" s="1047"/>
      <c r="CW102" s="1045">
        <v>113</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445</v>
      </c>
      <c r="AB109" s="989"/>
      <c r="AC109" s="989"/>
      <c r="AD109" s="989"/>
      <c r="AE109" s="990"/>
      <c r="AF109" s="991" t="s">
        <v>446</v>
      </c>
      <c r="AG109" s="989"/>
      <c r="AH109" s="989"/>
      <c r="AI109" s="989"/>
      <c r="AJ109" s="990"/>
      <c r="AK109" s="991" t="s">
        <v>305</v>
      </c>
      <c r="AL109" s="989"/>
      <c r="AM109" s="989"/>
      <c r="AN109" s="989"/>
      <c r="AO109" s="990"/>
      <c r="AP109" s="991" t="s">
        <v>447</v>
      </c>
      <c r="AQ109" s="989"/>
      <c r="AR109" s="989"/>
      <c r="AS109" s="989"/>
      <c r="AT109" s="1020"/>
      <c r="AU109" s="988" t="s">
        <v>444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445</v>
      </c>
      <c r="BR109" s="989"/>
      <c r="BS109" s="989"/>
      <c r="BT109" s="989"/>
      <c r="BU109" s="990"/>
      <c r="BV109" s="991" t="s">
        <v>446</v>
      </c>
      <c r="BW109" s="989"/>
      <c r="BX109" s="989"/>
      <c r="BY109" s="989"/>
      <c r="BZ109" s="990"/>
      <c r="CA109" s="991" t="s">
        <v>305</v>
      </c>
      <c r="CB109" s="989"/>
      <c r="CC109" s="989"/>
      <c r="CD109" s="989"/>
      <c r="CE109" s="990"/>
      <c r="CF109" s="1027" t="s">
        <v>447</v>
      </c>
      <c r="CG109" s="1027"/>
      <c r="CH109" s="1027"/>
      <c r="CI109" s="1027"/>
      <c r="CJ109" s="1027"/>
      <c r="CK109" s="991" t="s">
        <v>448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445</v>
      </c>
      <c r="DH109" s="989"/>
      <c r="DI109" s="989"/>
      <c r="DJ109" s="989"/>
      <c r="DK109" s="990"/>
      <c r="DL109" s="991" t="s">
        <v>446</v>
      </c>
      <c r="DM109" s="989"/>
      <c r="DN109" s="989"/>
      <c r="DO109" s="989"/>
      <c r="DP109" s="990"/>
      <c r="DQ109" s="991" t="s">
        <v>305</v>
      </c>
      <c r="DR109" s="989"/>
      <c r="DS109" s="989"/>
      <c r="DT109" s="989"/>
      <c r="DU109" s="990"/>
      <c r="DV109" s="991" t="s">
        <v>447</v>
      </c>
      <c r="DW109" s="989"/>
      <c r="DX109" s="989"/>
      <c r="DY109" s="989"/>
      <c r="DZ109" s="1020"/>
    </row>
    <row r="110" spans="1:131" s="248" customFormat="1" ht="26.25" customHeight="1" x14ac:dyDescent="0.15">
      <c r="A110" s="891" t="s">
        <v>449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12872977</v>
      </c>
      <c r="AB110" s="982"/>
      <c r="AC110" s="982"/>
      <c r="AD110" s="982"/>
      <c r="AE110" s="983"/>
      <c r="AF110" s="984">
        <v>13097151</v>
      </c>
      <c r="AG110" s="982"/>
      <c r="AH110" s="982"/>
      <c r="AI110" s="982"/>
      <c r="AJ110" s="983"/>
      <c r="AK110" s="984">
        <v>13234899</v>
      </c>
      <c r="AL110" s="982"/>
      <c r="AM110" s="982"/>
      <c r="AN110" s="982"/>
      <c r="AO110" s="983"/>
      <c r="AP110" s="985">
        <v>24.9</v>
      </c>
      <c r="AQ110" s="986"/>
      <c r="AR110" s="986"/>
      <c r="AS110" s="986"/>
      <c r="AT110" s="987"/>
      <c r="AU110" s="1021" t="s">
        <v>73</v>
      </c>
      <c r="AV110" s="1022"/>
      <c r="AW110" s="1022"/>
      <c r="AX110" s="1022"/>
      <c r="AY110" s="1022"/>
      <c r="AZ110" s="947" t="s">
        <v>450</v>
      </c>
      <c r="BA110" s="892"/>
      <c r="BB110" s="892"/>
      <c r="BC110" s="892"/>
      <c r="BD110" s="892"/>
      <c r="BE110" s="892"/>
      <c r="BF110" s="892"/>
      <c r="BG110" s="892"/>
      <c r="BH110" s="892"/>
      <c r="BI110" s="892"/>
      <c r="BJ110" s="892"/>
      <c r="BK110" s="892"/>
      <c r="BL110" s="892"/>
      <c r="BM110" s="892"/>
      <c r="BN110" s="892"/>
      <c r="BO110" s="892"/>
      <c r="BP110" s="893"/>
      <c r="BQ110" s="948">
        <v>150931773</v>
      </c>
      <c r="BR110" s="929"/>
      <c r="BS110" s="929"/>
      <c r="BT110" s="929"/>
      <c r="BU110" s="929"/>
      <c r="BV110" s="929">
        <v>146510693</v>
      </c>
      <c r="BW110" s="929"/>
      <c r="BX110" s="929"/>
      <c r="BY110" s="929"/>
      <c r="BZ110" s="929"/>
      <c r="CA110" s="929">
        <v>142915432</v>
      </c>
      <c r="CB110" s="929"/>
      <c r="CC110" s="929"/>
      <c r="CD110" s="929"/>
      <c r="CE110" s="929"/>
      <c r="CF110" s="953">
        <v>269.3</v>
      </c>
      <c r="CG110" s="954"/>
      <c r="CH110" s="954"/>
      <c r="CI110" s="954"/>
      <c r="CJ110" s="954"/>
      <c r="CK110" s="1017" t="s">
        <v>451</v>
      </c>
      <c r="CL110" s="903"/>
      <c r="CM110" s="978" t="s">
        <v>452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453</v>
      </c>
      <c r="DH110" s="929"/>
      <c r="DI110" s="929"/>
      <c r="DJ110" s="929"/>
      <c r="DK110" s="929"/>
      <c r="DL110" s="929" t="s">
        <v>454</v>
      </c>
      <c r="DM110" s="929"/>
      <c r="DN110" s="929"/>
      <c r="DO110" s="929"/>
      <c r="DP110" s="929"/>
      <c r="DQ110" s="929" t="s">
        <v>455</v>
      </c>
      <c r="DR110" s="929"/>
      <c r="DS110" s="929"/>
      <c r="DT110" s="929"/>
      <c r="DU110" s="929"/>
      <c r="DV110" s="930" t="s">
        <v>453</v>
      </c>
      <c r="DW110" s="930"/>
      <c r="DX110" s="930"/>
      <c r="DY110" s="930"/>
      <c r="DZ110" s="931"/>
    </row>
    <row r="111" spans="1:131" s="248" customFormat="1" ht="26.25" customHeight="1" x14ac:dyDescent="0.15">
      <c r="A111" s="858" t="s">
        <v>456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453</v>
      </c>
      <c r="AB111" s="1010"/>
      <c r="AC111" s="1010"/>
      <c r="AD111" s="1010"/>
      <c r="AE111" s="1011"/>
      <c r="AF111" s="1012" t="s">
        <v>453</v>
      </c>
      <c r="AG111" s="1010"/>
      <c r="AH111" s="1010"/>
      <c r="AI111" s="1010"/>
      <c r="AJ111" s="1011"/>
      <c r="AK111" s="1012" t="s">
        <v>455</v>
      </c>
      <c r="AL111" s="1010"/>
      <c r="AM111" s="1010"/>
      <c r="AN111" s="1010"/>
      <c r="AO111" s="1011"/>
      <c r="AP111" s="1013" t="s">
        <v>453</v>
      </c>
      <c r="AQ111" s="1014"/>
      <c r="AR111" s="1014"/>
      <c r="AS111" s="1014"/>
      <c r="AT111" s="1015"/>
      <c r="AU111" s="1023"/>
      <c r="AV111" s="1024"/>
      <c r="AW111" s="1024"/>
      <c r="AX111" s="1024"/>
      <c r="AY111" s="1024"/>
      <c r="AZ111" s="899" t="s">
        <v>457</v>
      </c>
      <c r="BA111" s="834"/>
      <c r="BB111" s="834"/>
      <c r="BC111" s="834"/>
      <c r="BD111" s="834"/>
      <c r="BE111" s="834"/>
      <c r="BF111" s="834"/>
      <c r="BG111" s="834"/>
      <c r="BH111" s="834"/>
      <c r="BI111" s="834"/>
      <c r="BJ111" s="834"/>
      <c r="BK111" s="834"/>
      <c r="BL111" s="834"/>
      <c r="BM111" s="834"/>
      <c r="BN111" s="834"/>
      <c r="BO111" s="834"/>
      <c r="BP111" s="835"/>
      <c r="BQ111" s="900">
        <v>3075601</v>
      </c>
      <c r="BR111" s="901"/>
      <c r="BS111" s="901"/>
      <c r="BT111" s="901"/>
      <c r="BU111" s="901"/>
      <c r="BV111" s="901">
        <v>2977281</v>
      </c>
      <c r="BW111" s="901"/>
      <c r="BX111" s="901"/>
      <c r="BY111" s="901"/>
      <c r="BZ111" s="901"/>
      <c r="CA111" s="901">
        <v>2878605</v>
      </c>
      <c r="CB111" s="901"/>
      <c r="CC111" s="901"/>
      <c r="CD111" s="901"/>
      <c r="CE111" s="901"/>
      <c r="CF111" s="962">
        <v>5.4</v>
      </c>
      <c r="CG111" s="963"/>
      <c r="CH111" s="963"/>
      <c r="CI111" s="963"/>
      <c r="CJ111" s="963"/>
      <c r="CK111" s="1018"/>
      <c r="CL111" s="905"/>
      <c r="CM111" s="908" t="s">
        <v>458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453</v>
      </c>
      <c r="DH111" s="901"/>
      <c r="DI111" s="901"/>
      <c r="DJ111" s="901"/>
      <c r="DK111" s="901"/>
      <c r="DL111" s="901" t="s">
        <v>423</v>
      </c>
      <c r="DM111" s="901"/>
      <c r="DN111" s="901"/>
      <c r="DO111" s="901"/>
      <c r="DP111" s="901"/>
      <c r="DQ111" s="901" t="s">
        <v>453</v>
      </c>
      <c r="DR111" s="901"/>
      <c r="DS111" s="901"/>
      <c r="DT111" s="901"/>
      <c r="DU111" s="901"/>
      <c r="DV111" s="878" t="s">
        <v>459</v>
      </c>
      <c r="DW111" s="878"/>
      <c r="DX111" s="878"/>
      <c r="DY111" s="878"/>
      <c r="DZ111" s="879"/>
    </row>
    <row r="112" spans="1:131" s="248" customFormat="1" ht="26.25" customHeight="1" x14ac:dyDescent="0.15">
      <c r="A112" s="1003" t="s">
        <v>460</v>
      </c>
      <c r="B112" s="1004"/>
      <c r="C112" s="834" t="s">
        <v>461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462</v>
      </c>
      <c r="AB112" s="864"/>
      <c r="AC112" s="864"/>
      <c r="AD112" s="864"/>
      <c r="AE112" s="865"/>
      <c r="AF112" s="866" t="s">
        <v>462</v>
      </c>
      <c r="AG112" s="864"/>
      <c r="AH112" s="864"/>
      <c r="AI112" s="864"/>
      <c r="AJ112" s="865"/>
      <c r="AK112" s="866" t="s">
        <v>459</v>
      </c>
      <c r="AL112" s="864"/>
      <c r="AM112" s="864"/>
      <c r="AN112" s="864"/>
      <c r="AO112" s="865"/>
      <c r="AP112" s="911" t="s">
        <v>462</v>
      </c>
      <c r="AQ112" s="912"/>
      <c r="AR112" s="912"/>
      <c r="AS112" s="912"/>
      <c r="AT112" s="913"/>
      <c r="AU112" s="1023"/>
      <c r="AV112" s="1024"/>
      <c r="AW112" s="1024"/>
      <c r="AX112" s="1024"/>
      <c r="AY112" s="1024"/>
      <c r="AZ112" s="899" t="s">
        <v>463</v>
      </c>
      <c r="BA112" s="834"/>
      <c r="BB112" s="834"/>
      <c r="BC112" s="834"/>
      <c r="BD112" s="834"/>
      <c r="BE112" s="834"/>
      <c r="BF112" s="834"/>
      <c r="BG112" s="834"/>
      <c r="BH112" s="834"/>
      <c r="BI112" s="834"/>
      <c r="BJ112" s="834"/>
      <c r="BK112" s="834"/>
      <c r="BL112" s="834"/>
      <c r="BM112" s="834"/>
      <c r="BN112" s="834"/>
      <c r="BO112" s="834"/>
      <c r="BP112" s="835"/>
      <c r="BQ112" s="900">
        <v>44151906</v>
      </c>
      <c r="BR112" s="901"/>
      <c r="BS112" s="901"/>
      <c r="BT112" s="901"/>
      <c r="BU112" s="901"/>
      <c r="BV112" s="901">
        <v>42309606</v>
      </c>
      <c r="BW112" s="901"/>
      <c r="BX112" s="901"/>
      <c r="BY112" s="901"/>
      <c r="BZ112" s="901"/>
      <c r="CA112" s="901">
        <v>39954611</v>
      </c>
      <c r="CB112" s="901"/>
      <c r="CC112" s="901"/>
      <c r="CD112" s="901"/>
      <c r="CE112" s="901"/>
      <c r="CF112" s="962">
        <v>75.3</v>
      </c>
      <c r="CG112" s="963"/>
      <c r="CH112" s="963"/>
      <c r="CI112" s="963"/>
      <c r="CJ112" s="963"/>
      <c r="CK112" s="1018"/>
      <c r="CL112" s="905"/>
      <c r="CM112" s="908" t="s">
        <v>464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2223695</v>
      </c>
      <c r="DH112" s="901"/>
      <c r="DI112" s="901"/>
      <c r="DJ112" s="901"/>
      <c r="DK112" s="901"/>
      <c r="DL112" s="901">
        <v>2223695</v>
      </c>
      <c r="DM112" s="901"/>
      <c r="DN112" s="901"/>
      <c r="DO112" s="901"/>
      <c r="DP112" s="901"/>
      <c r="DQ112" s="901">
        <v>2219327</v>
      </c>
      <c r="DR112" s="901"/>
      <c r="DS112" s="901"/>
      <c r="DT112" s="901"/>
      <c r="DU112" s="901"/>
      <c r="DV112" s="878">
        <v>4.2</v>
      </c>
      <c r="DW112" s="878"/>
      <c r="DX112" s="878"/>
      <c r="DY112" s="878"/>
      <c r="DZ112" s="879"/>
    </row>
    <row r="113" spans="1:130" s="248" customFormat="1" ht="26.25" customHeight="1" x14ac:dyDescent="0.15">
      <c r="A113" s="1005"/>
      <c r="B113" s="1006"/>
      <c r="C113" s="834" t="s">
        <v>465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2982147</v>
      </c>
      <c r="AB113" s="1010"/>
      <c r="AC113" s="1010"/>
      <c r="AD113" s="1010"/>
      <c r="AE113" s="1011"/>
      <c r="AF113" s="1012">
        <v>2917116</v>
      </c>
      <c r="AG113" s="1010"/>
      <c r="AH113" s="1010"/>
      <c r="AI113" s="1010"/>
      <c r="AJ113" s="1011"/>
      <c r="AK113" s="1012">
        <v>3160652</v>
      </c>
      <c r="AL113" s="1010"/>
      <c r="AM113" s="1010"/>
      <c r="AN113" s="1010"/>
      <c r="AO113" s="1011"/>
      <c r="AP113" s="1013">
        <v>6</v>
      </c>
      <c r="AQ113" s="1014"/>
      <c r="AR113" s="1014"/>
      <c r="AS113" s="1014"/>
      <c r="AT113" s="1015"/>
      <c r="AU113" s="1023"/>
      <c r="AV113" s="1024"/>
      <c r="AW113" s="1024"/>
      <c r="AX113" s="1024"/>
      <c r="AY113" s="1024"/>
      <c r="AZ113" s="899" t="s">
        <v>466</v>
      </c>
      <c r="BA113" s="834"/>
      <c r="BB113" s="834"/>
      <c r="BC113" s="834"/>
      <c r="BD113" s="834"/>
      <c r="BE113" s="834"/>
      <c r="BF113" s="834"/>
      <c r="BG113" s="834"/>
      <c r="BH113" s="834"/>
      <c r="BI113" s="834"/>
      <c r="BJ113" s="834"/>
      <c r="BK113" s="834"/>
      <c r="BL113" s="834"/>
      <c r="BM113" s="834"/>
      <c r="BN113" s="834"/>
      <c r="BO113" s="834"/>
      <c r="BP113" s="835"/>
      <c r="BQ113" s="900">
        <v>992563</v>
      </c>
      <c r="BR113" s="901"/>
      <c r="BS113" s="901"/>
      <c r="BT113" s="901"/>
      <c r="BU113" s="901"/>
      <c r="BV113" s="901">
        <v>979057</v>
      </c>
      <c r="BW113" s="901"/>
      <c r="BX113" s="901"/>
      <c r="BY113" s="901"/>
      <c r="BZ113" s="901"/>
      <c r="CA113" s="901">
        <v>842920</v>
      </c>
      <c r="CB113" s="901"/>
      <c r="CC113" s="901"/>
      <c r="CD113" s="901"/>
      <c r="CE113" s="901"/>
      <c r="CF113" s="962">
        <v>1.6</v>
      </c>
      <c r="CG113" s="963"/>
      <c r="CH113" s="963"/>
      <c r="CI113" s="963"/>
      <c r="CJ113" s="963"/>
      <c r="CK113" s="1018"/>
      <c r="CL113" s="905"/>
      <c r="CM113" s="908" t="s">
        <v>467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423</v>
      </c>
      <c r="DH113" s="864"/>
      <c r="DI113" s="864"/>
      <c r="DJ113" s="864"/>
      <c r="DK113" s="865"/>
      <c r="DL113" s="866" t="s">
        <v>459</v>
      </c>
      <c r="DM113" s="864"/>
      <c r="DN113" s="864"/>
      <c r="DO113" s="864"/>
      <c r="DP113" s="865"/>
      <c r="DQ113" s="866" t="s">
        <v>423</v>
      </c>
      <c r="DR113" s="864"/>
      <c r="DS113" s="864"/>
      <c r="DT113" s="864"/>
      <c r="DU113" s="865"/>
      <c r="DV113" s="911" t="s">
        <v>459</v>
      </c>
      <c r="DW113" s="912"/>
      <c r="DX113" s="912"/>
      <c r="DY113" s="912"/>
      <c r="DZ113" s="913"/>
    </row>
    <row r="114" spans="1:130" s="248" customFormat="1" ht="26.25" customHeight="1" x14ac:dyDescent="0.15">
      <c r="A114" s="1005"/>
      <c r="B114" s="1006"/>
      <c r="C114" s="834" t="s">
        <v>468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30285</v>
      </c>
      <c r="AB114" s="864"/>
      <c r="AC114" s="864"/>
      <c r="AD114" s="864"/>
      <c r="AE114" s="865"/>
      <c r="AF114" s="866">
        <v>35793</v>
      </c>
      <c r="AG114" s="864"/>
      <c r="AH114" s="864"/>
      <c r="AI114" s="864"/>
      <c r="AJ114" s="865"/>
      <c r="AK114" s="866">
        <v>153824</v>
      </c>
      <c r="AL114" s="864"/>
      <c r="AM114" s="864"/>
      <c r="AN114" s="864"/>
      <c r="AO114" s="865"/>
      <c r="AP114" s="911">
        <v>0.3</v>
      </c>
      <c r="AQ114" s="912"/>
      <c r="AR114" s="912"/>
      <c r="AS114" s="912"/>
      <c r="AT114" s="913"/>
      <c r="AU114" s="1023"/>
      <c r="AV114" s="1024"/>
      <c r="AW114" s="1024"/>
      <c r="AX114" s="1024"/>
      <c r="AY114" s="1024"/>
      <c r="AZ114" s="899" t="s">
        <v>469</v>
      </c>
      <c r="BA114" s="834"/>
      <c r="BB114" s="834"/>
      <c r="BC114" s="834"/>
      <c r="BD114" s="834"/>
      <c r="BE114" s="834"/>
      <c r="BF114" s="834"/>
      <c r="BG114" s="834"/>
      <c r="BH114" s="834"/>
      <c r="BI114" s="834"/>
      <c r="BJ114" s="834"/>
      <c r="BK114" s="834"/>
      <c r="BL114" s="834"/>
      <c r="BM114" s="834"/>
      <c r="BN114" s="834"/>
      <c r="BO114" s="834"/>
      <c r="BP114" s="835"/>
      <c r="BQ114" s="900">
        <v>14821894</v>
      </c>
      <c r="BR114" s="901"/>
      <c r="BS114" s="901"/>
      <c r="BT114" s="901"/>
      <c r="BU114" s="901"/>
      <c r="BV114" s="901">
        <v>14592031</v>
      </c>
      <c r="BW114" s="901"/>
      <c r="BX114" s="901"/>
      <c r="BY114" s="901"/>
      <c r="BZ114" s="901"/>
      <c r="CA114" s="901">
        <v>14914821</v>
      </c>
      <c r="CB114" s="901"/>
      <c r="CC114" s="901"/>
      <c r="CD114" s="901"/>
      <c r="CE114" s="901"/>
      <c r="CF114" s="962">
        <v>28.1</v>
      </c>
      <c r="CG114" s="963"/>
      <c r="CH114" s="963"/>
      <c r="CI114" s="963"/>
      <c r="CJ114" s="963"/>
      <c r="CK114" s="1018"/>
      <c r="CL114" s="905"/>
      <c r="CM114" s="908" t="s">
        <v>470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423</v>
      </c>
      <c r="DH114" s="864"/>
      <c r="DI114" s="864"/>
      <c r="DJ114" s="864"/>
      <c r="DK114" s="865"/>
      <c r="DL114" s="866" t="s">
        <v>459</v>
      </c>
      <c r="DM114" s="864"/>
      <c r="DN114" s="864"/>
      <c r="DO114" s="864"/>
      <c r="DP114" s="865"/>
      <c r="DQ114" s="866" t="s">
        <v>462</v>
      </c>
      <c r="DR114" s="864"/>
      <c r="DS114" s="864"/>
      <c r="DT114" s="864"/>
      <c r="DU114" s="865"/>
      <c r="DV114" s="911" t="s">
        <v>459</v>
      </c>
      <c r="DW114" s="912"/>
      <c r="DX114" s="912"/>
      <c r="DY114" s="912"/>
      <c r="DZ114" s="913"/>
    </row>
    <row r="115" spans="1:130" s="248" customFormat="1" ht="26.25" customHeight="1" x14ac:dyDescent="0.15">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103271</v>
      </c>
      <c r="AB115" s="1010"/>
      <c r="AC115" s="1010"/>
      <c r="AD115" s="1010"/>
      <c r="AE115" s="1011"/>
      <c r="AF115" s="1012">
        <v>95633</v>
      </c>
      <c r="AG115" s="1010"/>
      <c r="AH115" s="1010"/>
      <c r="AI115" s="1010"/>
      <c r="AJ115" s="1011"/>
      <c r="AK115" s="1012">
        <v>98676</v>
      </c>
      <c r="AL115" s="1010"/>
      <c r="AM115" s="1010"/>
      <c r="AN115" s="1010"/>
      <c r="AO115" s="1011"/>
      <c r="AP115" s="1013">
        <v>0.2</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459</v>
      </c>
      <c r="BR115" s="901"/>
      <c r="BS115" s="901"/>
      <c r="BT115" s="901"/>
      <c r="BU115" s="901"/>
      <c r="BV115" s="901" t="s">
        <v>459</v>
      </c>
      <c r="BW115" s="901"/>
      <c r="BX115" s="901"/>
      <c r="BY115" s="901"/>
      <c r="BZ115" s="901"/>
      <c r="CA115" s="901" t="s">
        <v>462</v>
      </c>
      <c r="CB115" s="901"/>
      <c r="CC115" s="901"/>
      <c r="CD115" s="901"/>
      <c r="CE115" s="901"/>
      <c r="CF115" s="962" t="s">
        <v>423</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459</v>
      </c>
      <c r="DH115" s="864"/>
      <c r="DI115" s="864"/>
      <c r="DJ115" s="864"/>
      <c r="DK115" s="865"/>
      <c r="DL115" s="866" t="s">
        <v>462</v>
      </c>
      <c r="DM115" s="864"/>
      <c r="DN115" s="864"/>
      <c r="DO115" s="864"/>
      <c r="DP115" s="865"/>
      <c r="DQ115" s="866" t="s">
        <v>423</v>
      </c>
      <c r="DR115" s="864"/>
      <c r="DS115" s="864"/>
      <c r="DT115" s="864"/>
      <c r="DU115" s="865"/>
      <c r="DV115" s="911" t="s">
        <v>459</v>
      </c>
      <c r="DW115" s="912"/>
      <c r="DX115" s="912"/>
      <c r="DY115" s="912"/>
      <c r="DZ115" s="913"/>
    </row>
    <row r="116" spans="1:130" s="248" customFormat="1" ht="26.25" customHeight="1" x14ac:dyDescent="0.15">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39</v>
      </c>
      <c r="AB116" s="864"/>
      <c r="AC116" s="864"/>
      <c r="AD116" s="864"/>
      <c r="AE116" s="865"/>
      <c r="AF116" s="866">
        <v>9</v>
      </c>
      <c r="AG116" s="864"/>
      <c r="AH116" s="864"/>
      <c r="AI116" s="864"/>
      <c r="AJ116" s="865"/>
      <c r="AK116" s="866" t="s">
        <v>459</v>
      </c>
      <c r="AL116" s="864"/>
      <c r="AM116" s="864"/>
      <c r="AN116" s="864"/>
      <c r="AO116" s="865"/>
      <c r="AP116" s="911" t="s">
        <v>423</v>
      </c>
      <c r="AQ116" s="912"/>
      <c r="AR116" s="912"/>
      <c r="AS116" s="912"/>
      <c r="AT116" s="913"/>
      <c r="AU116" s="1023"/>
      <c r="AV116" s="1024"/>
      <c r="AW116" s="1024"/>
      <c r="AX116" s="1024"/>
      <c r="AY116" s="1024"/>
      <c r="AZ116" s="950" t="s">
        <v>475</v>
      </c>
      <c r="BA116" s="951"/>
      <c r="BB116" s="951"/>
      <c r="BC116" s="951"/>
      <c r="BD116" s="951"/>
      <c r="BE116" s="951"/>
      <c r="BF116" s="951"/>
      <c r="BG116" s="951"/>
      <c r="BH116" s="951"/>
      <c r="BI116" s="951"/>
      <c r="BJ116" s="951"/>
      <c r="BK116" s="951"/>
      <c r="BL116" s="951"/>
      <c r="BM116" s="951"/>
      <c r="BN116" s="951"/>
      <c r="BO116" s="951"/>
      <c r="BP116" s="952"/>
      <c r="BQ116" s="900" t="s">
        <v>459</v>
      </c>
      <c r="BR116" s="901"/>
      <c r="BS116" s="901"/>
      <c r="BT116" s="901"/>
      <c r="BU116" s="901"/>
      <c r="BV116" s="901" t="s">
        <v>459</v>
      </c>
      <c r="BW116" s="901"/>
      <c r="BX116" s="901"/>
      <c r="BY116" s="901"/>
      <c r="BZ116" s="901"/>
      <c r="CA116" s="901" t="s">
        <v>459</v>
      </c>
      <c r="CB116" s="901"/>
      <c r="CC116" s="901"/>
      <c r="CD116" s="901"/>
      <c r="CE116" s="901"/>
      <c r="CF116" s="962" t="s">
        <v>459</v>
      </c>
      <c r="CG116" s="963"/>
      <c r="CH116" s="963"/>
      <c r="CI116" s="963"/>
      <c r="CJ116" s="963"/>
      <c r="CK116" s="1018"/>
      <c r="CL116" s="905"/>
      <c r="CM116" s="908" t="s">
        <v>476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423</v>
      </c>
      <c r="DH116" s="864"/>
      <c r="DI116" s="864"/>
      <c r="DJ116" s="864"/>
      <c r="DK116" s="865"/>
      <c r="DL116" s="866" t="s">
        <v>462</v>
      </c>
      <c r="DM116" s="864"/>
      <c r="DN116" s="864"/>
      <c r="DO116" s="864"/>
      <c r="DP116" s="865"/>
      <c r="DQ116" s="866" t="s">
        <v>462</v>
      </c>
      <c r="DR116" s="864"/>
      <c r="DS116" s="864"/>
      <c r="DT116" s="864"/>
      <c r="DU116" s="865"/>
      <c r="DV116" s="911" t="s">
        <v>459</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477</v>
      </c>
      <c r="Z117" s="990"/>
      <c r="AA117" s="995">
        <v>15988719</v>
      </c>
      <c r="AB117" s="996"/>
      <c r="AC117" s="996"/>
      <c r="AD117" s="996"/>
      <c r="AE117" s="997"/>
      <c r="AF117" s="998">
        <v>16145702</v>
      </c>
      <c r="AG117" s="996"/>
      <c r="AH117" s="996"/>
      <c r="AI117" s="996"/>
      <c r="AJ117" s="997"/>
      <c r="AK117" s="998">
        <v>16648051</v>
      </c>
      <c r="AL117" s="996"/>
      <c r="AM117" s="996"/>
      <c r="AN117" s="996"/>
      <c r="AO117" s="997"/>
      <c r="AP117" s="999"/>
      <c r="AQ117" s="1000"/>
      <c r="AR117" s="1000"/>
      <c r="AS117" s="1000"/>
      <c r="AT117" s="1001"/>
      <c r="AU117" s="1023"/>
      <c r="AV117" s="1024"/>
      <c r="AW117" s="1024"/>
      <c r="AX117" s="1024"/>
      <c r="AY117" s="1024"/>
      <c r="AZ117" s="950" t="s">
        <v>478</v>
      </c>
      <c r="BA117" s="951"/>
      <c r="BB117" s="951"/>
      <c r="BC117" s="951"/>
      <c r="BD117" s="951"/>
      <c r="BE117" s="951"/>
      <c r="BF117" s="951"/>
      <c r="BG117" s="951"/>
      <c r="BH117" s="951"/>
      <c r="BI117" s="951"/>
      <c r="BJ117" s="951"/>
      <c r="BK117" s="951"/>
      <c r="BL117" s="951"/>
      <c r="BM117" s="951"/>
      <c r="BN117" s="951"/>
      <c r="BO117" s="951"/>
      <c r="BP117" s="952"/>
      <c r="BQ117" s="900" t="s">
        <v>423</v>
      </c>
      <c r="BR117" s="901"/>
      <c r="BS117" s="901"/>
      <c r="BT117" s="901"/>
      <c r="BU117" s="901"/>
      <c r="BV117" s="901" t="s">
        <v>455</v>
      </c>
      <c r="BW117" s="901"/>
      <c r="BX117" s="901"/>
      <c r="BY117" s="901"/>
      <c r="BZ117" s="901"/>
      <c r="CA117" s="901" t="s">
        <v>454</v>
      </c>
      <c r="CB117" s="901"/>
      <c r="CC117" s="901"/>
      <c r="CD117" s="901"/>
      <c r="CE117" s="901"/>
      <c r="CF117" s="962" t="s">
        <v>427</v>
      </c>
      <c r="CG117" s="963"/>
      <c r="CH117" s="963"/>
      <c r="CI117" s="963"/>
      <c r="CJ117" s="963"/>
      <c r="CK117" s="1018"/>
      <c r="CL117" s="905"/>
      <c r="CM117" s="908" t="s">
        <v>479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454</v>
      </c>
      <c r="DH117" s="864"/>
      <c r="DI117" s="864"/>
      <c r="DJ117" s="864"/>
      <c r="DK117" s="865"/>
      <c r="DL117" s="866" t="s">
        <v>427</v>
      </c>
      <c r="DM117" s="864"/>
      <c r="DN117" s="864"/>
      <c r="DO117" s="864"/>
      <c r="DP117" s="865"/>
      <c r="DQ117" s="866" t="s">
        <v>427</v>
      </c>
      <c r="DR117" s="864"/>
      <c r="DS117" s="864"/>
      <c r="DT117" s="864"/>
      <c r="DU117" s="865"/>
      <c r="DV117" s="911" t="s">
        <v>427</v>
      </c>
      <c r="DW117" s="912"/>
      <c r="DX117" s="912"/>
      <c r="DY117" s="912"/>
      <c r="DZ117" s="913"/>
    </row>
    <row r="118" spans="1:130" s="248" customFormat="1" ht="26.25" customHeight="1" x14ac:dyDescent="0.15">
      <c r="A118" s="988" t="s">
        <v>448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445</v>
      </c>
      <c r="AB118" s="989"/>
      <c r="AC118" s="989"/>
      <c r="AD118" s="989"/>
      <c r="AE118" s="990"/>
      <c r="AF118" s="991" t="s">
        <v>446</v>
      </c>
      <c r="AG118" s="989"/>
      <c r="AH118" s="989"/>
      <c r="AI118" s="989"/>
      <c r="AJ118" s="990"/>
      <c r="AK118" s="991" t="s">
        <v>305</v>
      </c>
      <c r="AL118" s="989"/>
      <c r="AM118" s="989"/>
      <c r="AN118" s="989"/>
      <c r="AO118" s="990"/>
      <c r="AP118" s="992" t="s">
        <v>447</v>
      </c>
      <c r="AQ118" s="993"/>
      <c r="AR118" s="993"/>
      <c r="AS118" s="993"/>
      <c r="AT118" s="994"/>
      <c r="AU118" s="1023"/>
      <c r="AV118" s="1024"/>
      <c r="AW118" s="1024"/>
      <c r="AX118" s="1024"/>
      <c r="AY118" s="1024"/>
      <c r="AZ118" s="966" t="s">
        <v>480</v>
      </c>
      <c r="BA118" s="967"/>
      <c r="BB118" s="967"/>
      <c r="BC118" s="967"/>
      <c r="BD118" s="967"/>
      <c r="BE118" s="967"/>
      <c r="BF118" s="967"/>
      <c r="BG118" s="967"/>
      <c r="BH118" s="967"/>
      <c r="BI118" s="967"/>
      <c r="BJ118" s="967"/>
      <c r="BK118" s="967"/>
      <c r="BL118" s="967"/>
      <c r="BM118" s="967"/>
      <c r="BN118" s="967"/>
      <c r="BO118" s="967"/>
      <c r="BP118" s="968"/>
      <c r="BQ118" s="969" t="s">
        <v>423</v>
      </c>
      <c r="BR118" s="932"/>
      <c r="BS118" s="932"/>
      <c r="BT118" s="932"/>
      <c r="BU118" s="932"/>
      <c r="BV118" s="932" t="s">
        <v>129</v>
      </c>
      <c r="BW118" s="932"/>
      <c r="BX118" s="932"/>
      <c r="BY118" s="932"/>
      <c r="BZ118" s="932"/>
      <c r="CA118" s="932" t="s">
        <v>455</v>
      </c>
      <c r="CB118" s="932"/>
      <c r="CC118" s="932"/>
      <c r="CD118" s="932"/>
      <c r="CE118" s="932"/>
      <c r="CF118" s="962" t="s">
        <v>454</v>
      </c>
      <c r="CG118" s="963"/>
      <c r="CH118" s="963"/>
      <c r="CI118" s="963"/>
      <c r="CJ118" s="963"/>
      <c r="CK118" s="1018"/>
      <c r="CL118" s="905"/>
      <c r="CM118" s="908" t="s">
        <v>481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427</v>
      </c>
      <c r="DH118" s="864"/>
      <c r="DI118" s="864"/>
      <c r="DJ118" s="864"/>
      <c r="DK118" s="865"/>
      <c r="DL118" s="866" t="s">
        <v>423</v>
      </c>
      <c r="DM118" s="864"/>
      <c r="DN118" s="864"/>
      <c r="DO118" s="864"/>
      <c r="DP118" s="865"/>
      <c r="DQ118" s="866" t="s">
        <v>427</v>
      </c>
      <c r="DR118" s="864"/>
      <c r="DS118" s="864"/>
      <c r="DT118" s="864"/>
      <c r="DU118" s="865"/>
      <c r="DV118" s="911" t="s">
        <v>454</v>
      </c>
      <c r="DW118" s="912"/>
      <c r="DX118" s="912"/>
      <c r="DY118" s="912"/>
      <c r="DZ118" s="913"/>
    </row>
    <row r="119" spans="1:130" s="248" customFormat="1" ht="26.25" customHeight="1" x14ac:dyDescent="0.15">
      <c r="A119" s="902" t="s">
        <v>451</v>
      </c>
      <c r="B119" s="903"/>
      <c r="C119" s="978" t="s">
        <v>452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455</v>
      </c>
      <c r="AB119" s="982"/>
      <c r="AC119" s="982"/>
      <c r="AD119" s="982"/>
      <c r="AE119" s="983"/>
      <c r="AF119" s="984" t="s">
        <v>423</v>
      </c>
      <c r="AG119" s="982"/>
      <c r="AH119" s="982"/>
      <c r="AI119" s="982"/>
      <c r="AJ119" s="983"/>
      <c r="AK119" s="984" t="s">
        <v>423</v>
      </c>
      <c r="AL119" s="982"/>
      <c r="AM119" s="982"/>
      <c r="AN119" s="982"/>
      <c r="AO119" s="983"/>
      <c r="AP119" s="985" t="s">
        <v>427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482</v>
      </c>
      <c r="BP119" s="965"/>
      <c r="BQ119" s="969">
        <v>213973737</v>
      </c>
      <c r="BR119" s="932"/>
      <c r="BS119" s="932"/>
      <c r="BT119" s="932"/>
      <c r="BU119" s="932"/>
      <c r="BV119" s="932">
        <v>207368668</v>
      </c>
      <c r="BW119" s="932"/>
      <c r="BX119" s="932"/>
      <c r="BY119" s="932"/>
      <c r="BZ119" s="932"/>
      <c r="CA119" s="932">
        <v>201506389</v>
      </c>
      <c r="CB119" s="932"/>
      <c r="CC119" s="932"/>
      <c r="CD119" s="932"/>
      <c r="CE119" s="932"/>
      <c r="CF119" s="830"/>
      <c r="CG119" s="831"/>
      <c r="CH119" s="831"/>
      <c r="CI119" s="831"/>
      <c r="CJ119" s="921"/>
      <c r="CK119" s="1019"/>
      <c r="CL119" s="907"/>
      <c r="CM119" s="925" t="s">
        <v>483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851906</v>
      </c>
      <c r="DH119" s="847"/>
      <c r="DI119" s="847"/>
      <c r="DJ119" s="847"/>
      <c r="DK119" s="848"/>
      <c r="DL119" s="849">
        <v>753586</v>
      </c>
      <c r="DM119" s="847"/>
      <c r="DN119" s="847"/>
      <c r="DO119" s="847"/>
      <c r="DP119" s="848"/>
      <c r="DQ119" s="849">
        <v>659278</v>
      </c>
      <c r="DR119" s="847"/>
      <c r="DS119" s="847"/>
      <c r="DT119" s="847"/>
      <c r="DU119" s="848"/>
      <c r="DV119" s="935">
        <v>1.2</v>
      </c>
      <c r="DW119" s="936"/>
      <c r="DX119" s="936"/>
      <c r="DY119" s="936"/>
      <c r="DZ119" s="937"/>
    </row>
    <row r="120" spans="1:130" s="248" customFormat="1" ht="26.25" customHeight="1" x14ac:dyDescent="0.15">
      <c r="A120" s="904"/>
      <c r="B120" s="905"/>
      <c r="C120" s="908" t="s">
        <v>458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454</v>
      </c>
      <c r="AB120" s="864"/>
      <c r="AC120" s="864"/>
      <c r="AD120" s="864"/>
      <c r="AE120" s="865"/>
      <c r="AF120" s="866" t="s">
        <v>455</v>
      </c>
      <c r="AG120" s="864"/>
      <c r="AH120" s="864"/>
      <c r="AI120" s="864"/>
      <c r="AJ120" s="865"/>
      <c r="AK120" s="866" t="s">
        <v>129</v>
      </c>
      <c r="AL120" s="864"/>
      <c r="AM120" s="864"/>
      <c r="AN120" s="864"/>
      <c r="AO120" s="865"/>
      <c r="AP120" s="911" t="s">
        <v>129</v>
      </c>
      <c r="AQ120" s="912"/>
      <c r="AR120" s="912"/>
      <c r="AS120" s="912"/>
      <c r="AT120" s="913"/>
      <c r="AU120" s="970" t="s">
        <v>484</v>
      </c>
      <c r="AV120" s="971"/>
      <c r="AW120" s="971"/>
      <c r="AX120" s="971"/>
      <c r="AY120" s="972"/>
      <c r="AZ120" s="947" t="s">
        <v>485</v>
      </c>
      <c r="BA120" s="892"/>
      <c r="BB120" s="892"/>
      <c r="BC120" s="892"/>
      <c r="BD120" s="892"/>
      <c r="BE120" s="892"/>
      <c r="BF120" s="892"/>
      <c r="BG120" s="892"/>
      <c r="BH120" s="892"/>
      <c r="BI120" s="892"/>
      <c r="BJ120" s="892"/>
      <c r="BK120" s="892"/>
      <c r="BL120" s="892"/>
      <c r="BM120" s="892"/>
      <c r="BN120" s="892"/>
      <c r="BO120" s="892"/>
      <c r="BP120" s="893"/>
      <c r="BQ120" s="948">
        <v>3896351</v>
      </c>
      <c r="BR120" s="929"/>
      <c r="BS120" s="929"/>
      <c r="BT120" s="929"/>
      <c r="BU120" s="929"/>
      <c r="BV120" s="929">
        <v>4984400</v>
      </c>
      <c r="BW120" s="929"/>
      <c r="BX120" s="929"/>
      <c r="BY120" s="929"/>
      <c r="BZ120" s="929"/>
      <c r="CA120" s="929">
        <v>9767860</v>
      </c>
      <c r="CB120" s="929"/>
      <c r="CC120" s="929"/>
      <c r="CD120" s="929"/>
      <c r="CE120" s="929"/>
      <c r="CF120" s="953">
        <v>18.399999999999999</v>
      </c>
      <c r="CG120" s="954"/>
      <c r="CH120" s="954"/>
      <c r="CI120" s="954"/>
      <c r="CJ120" s="954"/>
      <c r="CK120" s="955" t="s">
        <v>486</v>
      </c>
      <c r="CL120" s="939"/>
      <c r="CM120" s="939"/>
      <c r="CN120" s="939"/>
      <c r="CO120" s="940"/>
      <c r="CP120" s="959" t="s">
        <v>487</v>
      </c>
      <c r="CQ120" s="960"/>
      <c r="CR120" s="960"/>
      <c r="CS120" s="960"/>
      <c r="CT120" s="960"/>
      <c r="CU120" s="960"/>
      <c r="CV120" s="960"/>
      <c r="CW120" s="960"/>
      <c r="CX120" s="960"/>
      <c r="CY120" s="960"/>
      <c r="CZ120" s="960"/>
      <c r="DA120" s="960"/>
      <c r="DB120" s="960"/>
      <c r="DC120" s="960"/>
      <c r="DD120" s="960"/>
      <c r="DE120" s="960"/>
      <c r="DF120" s="961"/>
      <c r="DG120" s="948">
        <v>37044835</v>
      </c>
      <c r="DH120" s="929"/>
      <c r="DI120" s="929"/>
      <c r="DJ120" s="929"/>
      <c r="DK120" s="929"/>
      <c r="DL120" s="929">
        <v>36008679</v>
      </c>
      <c r="DM120" s="929"/>
      <c r="DN120" s="929"/>
      <c r="DO120" s="929"/>
      <c r="DP120" s="929"/>
      <c r="DQ120" s="929">
        <v>34969978</v>
      </c>
      <c r="DR120" s="929"/>
      <c r="DS120" s="929"/>
      <c r="DT120" s="929"/>
      <c r="DU120" s="929"/>
      <c r="DV120" s="930">
        <v>65.900000000000006</v>
      </c>
      <c r="DW120" s="930"/>
      <c r="DX120" s="930"/>
      <c r="DY120" s="930"/>
      <c r="DZ120" s="931"/>
    </row>
    <row r="121" spans="1:130" s="248" customFormat="1" ht="26.25" customHeight="1" x14ac:dyDescent="0.15">
      <c r="A121" s="904"/>
      <c r="B121" s="905"/>
      <c r="C121" s="950" t="s">
        <v>488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427</v>
      </c>
      <c r="AB121" s="864"/>
      <c r="AC121" s="864"/>
      <c r="AD121" s="864"/>
      <c r="AE121" s="865"/>
      <c r="AF121" s="866" t="s">
        <v>427</v>
      </c>
      <c r="AG121" s="864"/>
      <c r="AH121" s="864"/>
      <c r="AI121" s="864"/>
      <c r="AJ121" s="865"/>
      <c r="AK121" s="866">
        <v>4368</v>
      </c>
      <c r="AL121" s="864"/>
      <c r="AM121" s="864"/>
      <c r="AN121" s="864"/>
      <c r="AO121" s="865"/>
      <c r="AP121" s="911">
        <v>0</v>
      </c>
      <c r="AQ121" s="912"/>
      <c r="AR121" s="912"/>
      <c r="AS121" s="912"/>
      <c r="AT121" s="913"/>
      <c r="AU121" s="973"/>
      <c r="AV121" s="974"/>
      <c r="AW121" s="974"/>
      <c r="AX121" s="974"/>
      <c r="AY121" s="975"/>
      <c r="AZ121" s="899" t="s">
        <v>489</v>
      </c>
      <c r="BA121" s="834"/>
      <c r="BB121" s="834"/>
      <c r="BC121" s="834"/>
      <c r="BD121" s="834"/>
      <c r="BE121" s="834"/>
      <c r="BF121" s="834"/>
      <c r="BG121" s="834"/>
      <c r="BH121" s="834"/>
      <c r="BI121" s="834"/>
      <c r="BJ121" s="834"/>
      <c r="BK121" s="834"/>
      <c r="BL121" s="834"/>
      <c r="BM121" s="834"/>
      <c r="BN121" s="834"/>
      <c r="BO121" s="834"/>
      <c r="BP121" s="835"/>
      <c r="BQ121" s="900">
        <v>39007322</v>
      </c>
      <c r="BR121" s="901"/>
      <c r="BS121" s="901"/>
      <c r="BT121" s="901"/>
      <c r="BU121" s="901"/>
      <c r="BV121" s="901">
        <v>38349215</v>
      </c>
      <c r="BW121" s="901"/>
      <c r="BX121" s="901"/>
      <c r="BY121" s="901"/>
      <c r="BZ121" s="901"/>
      <c r="CA121" s="901">
        <v>41950644</v>
      </c>
      <c r="CB121" s="901"/>
      <c r="CC121" s="901"/>
      <c r="CD121" s="901"/>
      <c r="CE121" s="901"/>
      <c r="CF121" s="962">
        <v>79</v>
      </c>
      <c r="CG121" s="963"/>
      <c r="CH121" s="963"/>
      <c r="CI121" s="963"/>
      <c r="CJ121" s="963"/>
      <c r="CK121" s="956"/>
      <c r="CL121" s="942"/>
      <c r="CM121" s="942"/>
      <c r="CN121" s="942"/>
      <c r="CO121" s="943"/>
      <c r="CP121" s="922" t="s">
        <v>490</v>
      </c>
      <c r="CQ121" s="923"/>
      <c r="CR121" s="923"/>
      <c r="CS121" s="923"/>
      <c r="CT121" s="923"/>
      <c r="CU121" s="923"/>
      <c r="CV121" s="923"/>
      <c r="CW121" s="923"/>
      <c r="CX121" s="923"/>
      <c r="CY121" s="923"/>
      <c r="CZ121" s="923"/>
      <c r="DA121" s="923"/>
      <c r="DB121" s="923"/>
      <c r="DC121" s="923"/>
      <c r="DD121" s="923"/>
      <c r="DE121" s="923"/>
      <c r="DF121" s="924"/>
      <c r="DG121" s="900">
        <v>3292924</v>
      </c>
      <c r="DH121" s="901"/>
      <c r="DI121" s="901"/>
      <c r="DJ121" s="901"/>
      <c r="DK121" s="901"/>
      <c r="DL121" s="901">
        <v>2962879</v>
      </c>
      <c r="DM121" s="901"/>
      <c r="DN121" s="901"/>
      <c r="DO121" s="901"/>
      <c r="DP121" s="901"/>
      <c r="DQ121" s="901">
        <v>2660791</v>
      </c>
      <c r="DR121" s="901"/>
      <c r="DS121" s="901"/>
      <c r="DT121" s="901"/>
      <c r="DU121" s="901"/>
      <c r="DV121" s="878">
        <v>5</v>
      </c>
      <c r="DW121" s="878"/>
      <c r="DX121" s="878"/>
      <c r="DY121" s="878"/>
      <c r="DZ121" s="879"/>
    </row>
    <row r="122" spans="1:130" s="248" customFormat="1" ht="26.25" customHeight="1" x14ac:dyDescent="0.15">
      <c r="A122" s="904"/>
      <c r="B122" s="905"/>
      <c r="C122" s="908" t="s">
        <v>470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454</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115685752</v>
      </c>
      <c r="BR122" s="932"/>
      <c r="BS122" s="932"/>
      <c r="BT122" s="932"/>
      <c r="BU122" s="932"/>
      <c r="BV122" s="932">
        <v>114857018</v>
      </c>
      <c r="BW122" s="932"/>
      <c r="BX122" s="932"/>
      <c r="BY122" s="932"/>
      <c r="BZ122" s="932"/>
      <c r="CA122" s="932">
        <v>114025733</v>
      </c>
      <c r="CB122" s="932"/>
      <c r="CC122" s="932"/>
      <c r="CD122" s="932"/>
      <c r="CE122" s="932"/>
      <c r="CF122" s="933">
        <v>214.8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t="s">
        <v>423</v>
      </c>
      <c r="DH122" s="901"/>
      <c r="DI122" s="901"/>
      <c r="DJ122" s="901"/>
      <c r="DK122" s="901"/>
      <c r="DL122" s="901">
        <v>1356646</v>
      </c>
      <c r="DM122" s="901"/>
      <c r="DN122" s="901"/>
      <c r="DO122" s="901"/>
      <c r="DP122" s="901"/>
      <c r="DQ122" s="901">
        <v>1185422</v>
      </c>
      <c r="DR122" s="901"/>
      <c r="DS122" s="901"/>
      <c r="DT122" s="901"/>
      <c r="DU122" s="901"/>
      <c r="DV122" s="878">
        <v>2.2000000000000002</v>
      </c>
      <c r="DW122" s="878"/>
      <c r="DX122" s="878"/>
      <c r="DY122" s="878"/>
      <c r="DZ122" s="879"/>
    </row>
    <row r="123" spans="1:130" s="248" customFormat="1" ht="26.25" customHeight="1" x14ac:dyDescent="0.15">
      <c r="A123" s="904"/>
      <c r="B123" s="905"/>
      <c r="C123" s="908" t="s">
        <v>476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454</v>
      </c>
      <c r="AB123" s="864"/>
      <c r="AC123" s="864"/>
      <c r="AD123" s="864"/>
      <c r="AE123" s="865"/>
      <c r="AF123" s="866" t="s">
        <v>454</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493</v>
      </c>
      <c r="BP123" s="965"/>
      <c r="BQ123" s="919">
        <v>158589425</v>
      </c>
      <c r="BR123" s="920"/>
      <c r="BS123" s="920"/>
      <c r="BT123" s="920"/>
      <c r="BU123" s="920"/>
      <c r="BV123" s="920">
        <v>158190633</v>
      </c>
      <c r="BW123" s="920"/>
      <c r="BX123" s="920"/>
      <c r="BY123" s="920"/>
      <c r="BZ123" s="920"/>
      <c r="CA123" s="920">
        <v>165744237</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1964710</v>
      </c>
      <c r="DH123" s="864"/>
      <c r="DI123" s="864"/>
      <c r="DJ123" s="864"/>
      <c r="DK123" s="865"/>
      <c r="DL123" s="866">
        <v>1094980</v>
      </c>
      <c r="DM123" s="864"/>
      <c r="DN123" s="864"/>
      <c r="DO123" s="864"/>
      <c r="DP123" s="865"/>
      <c r="DQ123" s="866">
        <v>651783</v>
      </c>
      <c r="DR123" s="864"/>
      <c r="DS123" s="864"/>
      <c r="DT123" s="864"/>
      <c r="DU123" s="865"/>
      <c r="DV123" s="911">
        <v>1.2</v>
      </c>
      <c r="DW123" s="912"/>
      <c r="DX123" s="912"/>
      <c r="DY123" s="912"/>
      <c r="DZ123" s="913"/>
    </row>
    <row r="124" spans="1:130" s="248" customFormat="1" ht="26.25" customHeight="1" thickBot="1" x14ac:dyDescent="0.2">
      <c r="A124" s="904"/>
      <c r="B124" s="905"/>
      <c r="C124" s="908" t="s">
        <v>479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423</v>
      </c>
      <c r="AB124" s="864"/>
      <c r="AC124" s="864"/>
      <c r="AD124" s="864"/>
      <c r="AE124" s="865"/>
      <c r="AF124" s="866" t="s">
        <v>455</v>
      </c>
      <c r="AG124" s="864"/>
      <c r="AH124" s="864"/>
      <c r="AI124" s="864"/>
      <c r="AJ124" s="865"/>
      <c r="AK124" s="866" t="s">
        <v>423</v>
      </c>
      <c r="AL124" s="864"/>
      <c r="AM124" s="864"/>
      <c r="AN124" s="864"/>
      <c r="AO124" s="865"/>
      <c r="AP124" s="911" t="s">
        <v>129</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110.5</v>
      </c>
      <c r="BR124" s="918"/>
      <c r="BS124" s="918"/>
      <c r="BT124" s="918"/>
      <c r="BU124" s="918"/>
      <c r="BV124" s="918">
        <v>95.6</v>
      </c>
      <c r="BW124" s="918"/>
      <c r="BX124" s="918"/>
      <c r="BY124" s="918"/>
      <c r="BZ124" s="918"/>
      <c r="CA124" s="918">
        <v>67.3</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v>2301403</v>
      </c>
      <c r="DH124" s="847"/>
      <c r="DI124" s="847"/>
      <c r="DJ124" s="847"/>
      <c r="DK124" s="848"/>
      <c r="DL124" s="849">
        <v>886422</v>
      </c>
      <c r="DM124" s="847"/>
      <c r="DN124" s="847"/>
      <c r="DO124" s="847"/>
      <c r="DP124" s="848"/>
      <c r="DQ124" s="849">
        <v>486637</v>
      </c>
      <c r="DR124" s="847"/>
      <c r="DS124" s="847"/>
      <c r="DT124" s="847"/>
      <c r="DU124" s="848"/>
      <c r="DV124" s="935">
        <v>0.9</v>
      </c>
      <c r="DW124" s="936"/>
      <c r="DX124" s="936"/>
      <c r="DY124" s="936"/>
      <c r="DZ124" s="937"/>
    </row>
    <row r="125" spans="1:130" s="248" customFormat="1" ht="26.25" customHeight="1" x14ac:dyDescent="0.15">
      <c r="A125" s="904"/>
      <c r="B125" s="905"/>
      <c r="C125" s="908" t="s">
        <v>481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455</v>
      </c>
      <c r="AB125" s="864"/>
      <c r="AC125" s="864"/>
      <c r="AD125" s="864"/>
      <c r="AE125" s="865"/>
      <c r="AF125" s="866" t="s">
        <v>455</v>
      </c>
      <c r="AG125" s="864"/>
      <c r="AH125" s="864"/>
      <c r="AI125" s="864"/>
      <c r="AJ125" s="865"/>
      <c r="AK125" s="866" t="s">
        <v>427</v>
      </c>
      <c r="AL125" s="864"/>
      <c r="AM125" s="864"/>
      <c r="AN125" s="864"/>
      <c r="AO125" s="865"/>
      <c r="AP125" s="911" t="s">
        <v>454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454</v>
      </c>
      <c r="DH125" s="929"/>
      <c r="DI125" s="929"/>
      <c r="DJ125" s="929"/>
      <c r="DK125" s="929"/>
      <c r="DL125" s="929" t="s">
        <v>455</v>
      </c>
      <c r="DM125" s="929"/>
      <c r="DN125" s="929"/>
      <c r="DO125" s="929"/>
      <c r="DP125" s="929"/>
      <c r="DQ125" s="929" t="s">
        <v>499</v>
      </c>
      <c r="DR125" s="929"/>
      <c r="DS125" s="929"/>
      <c r="DT125" s="929"/>
      <c r="DU125" s="929"/>
      <c r="DV125" s="930" t="s">
        <v>427</v>
      </c>
      <c r="DW125" s="930"/>
      <c r="DX125" s="930"/>
      <c r="DY125" s="930"/>
      <c r="DZ125" s="931"/>
    </row>
    <row r="126" spans="1:130" s="248" customFormat="1" ht="26.25" customHeight="1" thickBot="1" x14ac:dyDescent="0.2">
      <c r="A126" s="904"/>
      <c r="B126" s="905"/>
      <c r="C126" s="908" t="s">
        <v>483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427</v>
      </c>
      <c r="AB126" s="864"/>
      <c r="AC126" s="864"/>
      <c r="AD126" s="864"/>
      <c r="AE126" s="865"/>
      <c r="AF126" s="866" t="s">
        <v>455</v>
      </c>
      <c r="AG126" s="864"/>
      <c r="AH126" s="864"/>
      <c r="AI126" s="864"/>
      <c r="AJ126" s="865"/>
      <c r="AK126" s="866" t="s">
        <v>129</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455</v>
      </c>
      <c r="DR126" s="901"/>
      <c r="DS126" s="901"/>
      <c r="DT126" s="901"/>
      <c r="DU126" s="901"/>
      <c r="DV126" s="878" t="s">
        <v>455</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103271</v>
      </c>
      <c r="AB127" s="864"/>
      <c r="AC127" s="864"/>
      <c r="AD127" s="864"/>
      <c r="AE127" s="865"/>
      <c r="AF127" s="866">
        <v>95633</v>
      </c>
      <c r="AG127" s="864"/>
      <c r="AH127" s="864"/>
      <c r="AI127" s="864"/>
      <c r="AJ127" s="865"/>
      <c r="AK127" s="866">
        <v>94308</v>
      </c>
      <c r="AL127" s="864"/>
      <c r="AM127" s="864"/>
      <c r="AN127" s="864"/>
      <c r="AO127" s="865"/>
      <c r="AP127" s="911">
        <v>0.2</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423</v>
      </c>
      <c r="DM127" s="901"/>
      <c r="DN127" s="901"/>
      <c r="DO127" s="901"/>
      <c r="DP127" s="901"/>
      <c r="DQ127" s="901" t="s">
        <v>129</v>
      </c>
      <c r="DR127" s="901"/>
      <c r="DS127" s="901"/>
      <c r="DT127" s="901"/>
      <c r="DU127" s="901"/>
      <c r="DV127" s="878" t="s">
        <v>455</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1947237</v>
      </c>
      <c r="AB128" s="885"/>
      <c r="AC128" s="885"/>
      <c r="AD128" s="885"/>
      <c r="AE128" s="886"/>
      <c r="AF128" s="887">
        <v>1953737</v>
      </c>
      <c r="AG128" s="885"/>
      <c r="AH128" s="885"/>
      <c r="AI128" s="885"/>
      <c r="AJ128" s="886"/>
      <c r="AK128" s="887">
        <v>1795818</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455</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455</v>
      </c>
      <c r="DH128" s="875"/>
      <c r="DI128" s="875"/>
      <c r="DJ128" s="875"/>
      <c r="DK128" s="875"/>
      <c r="DL128" s="875" t="s">
        <v>455</v>
      </c>
      <c r="DM128" s="875"/>
      <c r="DN128" s="875"/>
      <c r="DO128" s="875"/>
      <c r="DP128" s="875"/>
      <c r="DQ128" s="875" t="s">
        <v>454</v>
      </c>
      <c r="DR128" s="875"/>
      <c r="DS128" s="875"/>
      <c r="DT128" s="875"/>
      <c r="DU128" s="875"/>
      <c r="DV128" s="876" t="s">
        <v>499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59035716</v>
      </c>
      <c r="AB129" s="864"/>
      <c r="AC129" s="864"/>
      <c r="AD129" s="864"/>
      <c r="AE129" s="865"/>
      <c r="AF129" s="866">
        <v>60321612</v>
      </c>
      <c r="AG129" s="864"/>
      <c r="AH129" s="864"/>
      <c r="AI129" s="864"/>
      <c r="AJ129" s="865"/>
      <c r="AK129" s="866">
        <v>62077023</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455</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8947019</v>
      </c>
      <c r="AB130" s="864"/>
      <c r="AC130" s="864"/>
      <c r="AD130" s="864"/>
      <c r="AE130" s="865"/>
      <c r="AF130" s="866">
        <v>8920362</v>
      </c>
      <c r="AG130" s="864"/>
      <c r="AH130" s="864"/>
      <c r="AI130" s="864"/>
      <c r="AJ130" s="865"/>
      <c r="AK130" s="866">
        <v>9001912</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50088697</v>
      </c>
      <c r="AB131" s="847"/>
      <c r="AC131" s="847"/>
      <c r="AD131" s="847"/>
      <c r="AE131" s="848"/>
      <c r="AF131" s="849">
        <v>51401250</v>
      </c>
      <c r="AG131" s="847"/>
      <c r="AH131" s="847"/>
      <c r="AI131" s="847"/>
      <c r="AJ131" s="848"/>
      <c r="AK131" s="849">
        <v>53075111</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v>67.3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10.17088311</v>
      </c>
      <c r="AB132" s="827"/>
      <c r="AC132" s="827"/>
      <c r="AD132" s="827"/>
      <c r="AE132" s="828"/>
      <c r="AF132" s="829">
        <v>10.255787550000001</v>
      </c>
      <c r="AG132" s="827"/>
      <c r="AH132" s="827"/>
      <c r="AI132" s="827"/>
      <c r="AJ132" s="828"/>
      <c r="AK132" s="829">
        <v>11.022719889999999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10.7</v>
      </c>
      <c r="AB133" s="806"/>
      <c r="AC133" s="806"/>
      <c r="AD133" s="806"/>
      <c r="AE133" s="807"/>
      <c r="AF133" s="805">
        <v>10.3</v>
      </c>
      <c r="AG133" s="806"/>
      <c r="AH133" s="806"/>
      <c r="AI133" s="806"/>
      <c r="AJ133" s="807"/>
      <c r="AK133" s="805">
        <v>10.4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cPj/sPpQ4nn0CWGREsJfT+C7Kh8aokoEEYV2N7lQPjCfYfocp3HEEdq+DCuLX4O925nmrYHLpdc7l7YoZA/Qg==" saltValue="wCO4IUDOV43OsZCeUry9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a/0q7RwuPCFixuL9PVaQD7Kk/1IEYdnwt7wvkiLH5GMrCagF/Udy9rHK3yIEHrcbqPoe1VtX2tIFMTH7NDYtw==" saltValue="+fdZVTP+sXmWgf+m2dxn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ALQ7TwPY9OajclULruSDlKYx95VUSk8WWJsjQC9X+yVPM9RoABeR4QnvBOoAJHjE3Jf9bHNfcmbaIhiHHyjAA==" saltValue="wKjLQn+xHOwRhrvmR7uZ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19174494</v>
      </c>
      <c r="AP9" s="314">
        <v>73292</v>
      </c>
      <c r="AQ9" s="315">
        <v>62265</v>
      </c>
      <c r="AR9" s="316">
        <v>17.7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80443</v>
      </c>
      <c r="AP10" s="317">
        <v>307</v>
      </c>
      <c r="AQ10" s="318">
        <v>1645</v>
      </c>
      <c r="AR10" s="319">
        <v>-81.3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199373</v>
      </c>
      <c r="AP11" s="317">
        <v>762</v>
      </c>
      <c r="AQ11" s="318">
        <v>688</v>
      </c>
      <c r="AR11" s="319">
        <v>10.8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24</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525819</v>
      </c>
      <c r="AP13" s="317">
        <v>2010</v>
      </c>
      <c r="AQ13" s="318">
        <v>2006</v>
      </c>
      <c r="AR13" s="319">
        <v>0.2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79743</v>
      </c>
      <c r="AP14" s="317">
        <v>305</v>
      </c>
      <c r="AQ14" s="318">
        <v>1357</v>
      </c>
      <c r="AR14" s="319">
        <v>-77.5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-1113653</v>
      </c>
      <c r="AP15" s="317">
        <v>-4257</v>
      </c>
      <c r="AQ15" s="318">
        <v>-3875</v>
      </c>
      <c r="AR15" s="319">
        <v>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18946219</v>
      </c>
      <c r="AP16" s="317">
        <v>72419</v>
      </c>
      <c r="AQ16" s="318">
        <v>64110</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7.64</v>
      </c>
      <c r="AP21" s="331">
        <v>6.37</v>
      </c>
      <c r="AQ21" s="332">
        <v>1.27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100</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13234899</v>
      </c>
      <c r="AP32" s="345">
        <v>50588</v>
      </c>
      <c r="AQ32" s="346">
        <v>36503</v>
      </c>
      <c r="AR32" s="347">
        <v>38.6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v>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76</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3160652</v>
      </c>
      <c r="AP35" s="345">
        <v>12081</v>
      </c>
      <c r="AQ35" s="346">
        <v>8582</v>
      </c>
      <c r="AR35" s="347">
        <v>40.799999999999997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153824</v>
      </c>
      <c r="AP36" s="345">
        <v>588</v>
      </c>
      <c r="AQ36" s="346">
        <v>400</v>
      </c>
      <c r="AR36" s="347">
        <v>47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98676</v>
      </c>
      <c r="AP37" s="345">
        <v>377</v>
      </c>
      <c r="AQ37" s="346">
        <v>747</v>
      </c>
      <c r="AR37" s="347">
        <v>-49.5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2</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-1795818</v>
      </c>
      <c r="AP39" s="345">
        <v>-6864</v>
      </c>
      <c r="AQ39" s="346">
        <v>-7844</v>
      </c>
      <c r="AR39" s="347">
        <v>-12.5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-9001912</v>
      </c>
      <c r="AP40" s="345">
        <v>-34408</v>
      </c>
      <c r="AQ40" s="346">
        <v>-28367</v>
      </c>
      <c r="AR40" s="347">
        <v>21.3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5850321</v>
      </c>
      <c r="AP41" s="345">
        <v>22362</v>
      </c>
      <c r="AQ41" s="346">
        <v>10099</v>
      </c>
      <c r="AR41" s="347">
        <v>121.4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12283584</v>
      </c>
      <c r="AN51" s="367">
        <v>46214</v>
      </c>
      <c r="AO51" s="368">
        <v>-43.2</v>
      </c>
      <c r="AP51" s="369">
        <v>42581</v>
      </c>
      <c r="AQ51" s="370">
        <v>-2.2000000000000002</v>
      </c>
      <c r="AR51" s="371">
        <v>-41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4319418</v>
      </c>
      <c r="AN52" s="375">
        <v>16251</v>
      </c>
      <c r="AO52" s="376">
        <v>-33.799999999999997</v>
      </c>
      <c r="AP52" s="377">
        <v>24354</v>
      </c>
      <c r="AQ52" s="378">
        <v>-1.8</v>
      </c>
      <c r="AR52" s="379">
        <v>-32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13330187</v>
      </c>
      <c r="AN53" s="367">
        <v>50253</v>
      </c>
      <c r="AO53" s="368">
        <v>8.6999999999999993</v>
      </c>
      <c r="AP53" s="369">
        <v>45426</v>
      </c>
      <c r="AQ53" s="370">
        <v>6.7</v>
      </c>
      <c r="AR53" s="371">
        <v>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4524507</v>
      </c>
      <c r="AN54" s="375">
        <v>17057</v>
      </c>
      <c r="AO54" s="376">
        <v>5</v>
      </c>
      <c r="AP54" s="377">
        <v>24508</v>
      </c>
      <c r="AQ54" s="378">
        <v>0.6</v>
      </c>
      <c r="AR54" s="379">
        <v>4.4000000000000004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9842840</v>
      </c>
      <c r="AN55" s="367">
        <v>37233</v>
      </c>
      <c r="AO55" s="368">
        <v>-25.9</v>
      </c>
      <c r="AP55" s="369">
        <v>45022</v>
      </c>
      <c r="AQ55" s="370">
        <v>-0.9</v>
      </c>
      <c r="AR55" s="371">
        <v>-25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3802051</v>
      </c>
      <c r="AN56" s="375">
        <v>14382</v>
      </c>
      <c r="AO56" s="376">
        <v>-15.7</v>
      </c>
      <c r="AP56" s="377">
        <v>25247</v>
      </c>
      <c r="AQ56" s="378">
        <v>3</v>
      </c>
      <c r="AR56" s="379">
        <v>-18.7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7547733</v>
      </c>
      <c r="AN57" s="367">
        <v>28682</v>
      </c>
      <c r="AO57" s="368">
        <v>-23</v>
      </c>
      <c r="AP57" s="369">
        <v>51849</v>
      </c>
      <c r="AQ57" s="370">
        <v>15.2</v>
      </c>
      <c r="AR57" s="371">
        <v>-38.200000000000003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3546608</v>
      </c>
      <c r="AN58" s="375">
        <v>13477</v>
      </c>
      <c r="AO58" s="376">
        <v>-6.3</v>
      </c>
      <c r="AP58" s="377">
        <v>26326</v>
      </c>
      <c r="AQ58" s="378">
        <v>4.3</v>
      </c>
      <c r="AR58" s="379">
        <v>-10.6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12958907</v>
      </c>
      <c r="AN59" s="367">
        <v>49534</v>
      </c>
      <c r="AO59" s="368">
        <v>72.7</v>
      </c>
      <c r="AP59" s="369">
        <v>52191</v>
      </c>
      <c r="AQ59" s="370">
        <v>0.7</v>
      </c>
      <c r="AR59" s="371">
        <v>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4536243</v>
      </c>
      <c r="AN60" s="375">
        <v>17339</v>
      </c>
      <c r="AO60" s="376">
        <v>28.7</v>
      </c>
      <c r="AP60" s="377">
        <v>26807</v>
      </c>
      <c r="AQ60" s="378">
        <v>1.8</v>
      </c>
      <c r="AR60" s="379">
        <v>26.9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11192650</v>
      </c>
      <c r="AN61" s="382">
        <v>42383</v>
      </c>
      <c r="AO61" s="383">
        <v>-2.1</v>
      </c>
      <c r="AP61" s="384">
        <v>47414</v>
      </c>
      <c r="AQ61" s="385">
        <v>3.9</v>
      </c>
      <c r="AR61" s="371">
        <v>-6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4145765</v>
      </c>
      <c r="AN62" s="375">
        <v>15701</v>
      </c>
      <c r="AO62" s="376">
        <v>-4.4000000000000004</v>
      </c>
      <c r="AP62" s="377">
        <v>25448</v>
      </c>
      <c r="AQ62" s="378">
        <v>1.6</v>
      </c>
      <c r="AR62" s="379">
        <v>-6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1uM5YAbFVGdxtpPjELWc8sxhhzOGqza4l776NxkRyyvy3L1baBROtz5/wmwar+JnxLxSc83SGbfetVrMjZT9A==" saltValue="f7I8QoQIQx/RgPkJRag3T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1" spans="125:125" ht="13.5" hidden="1" customHeight="1" x14ac:dyDescent="0.15">
      <c r="DU121" s="292"/>
    </row>
  </sheetData>
  <sheetProtection algorithmName="SHA-512" hashValue="B8bSmznE8z6MCAp3KYG3yzx5Zrytwq1YUH2eO7HbS5612801/T8OK7OP6kc2mbCk0OcMsyzYwRAOTfv01sJkDg==" saltValue="u1WomiSx3KPyz9VJEjQ7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L83DwF3pAhjzlwP6h0fO0GE9w2lL65S0tqD4MjQoTA5QAU/DDaVATu4mQDheI+0OtwHSwviaScpjq/5kVuQV4g==" saltValue="RgM1Egz7NAWGZ6wvwzWJ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3.43</v>
      </c>
      <c r="G47" s="12" t="s">
        <v>533</v>
      </c>
      <c r="H47" s="12">
        <v>0.06</v>
      </c>
      <c r="I47" s="12">
        <v>0.55000000000000004</v>
      </c>
      <c r="J47" s="13">
        <v>1.73</v>
      </c>
    </row>
    <row r="48" spans="2:10" ht="57.75" customHeight="1" x14ac:dyDescent="0.15">
      <c r="B48" s="14"/>
      <c r="C48" s="1240" t="s">
        <v>4</v>
      </c>
      <c r="D48" s="1240"/>
      <c r="E48" s="1241"/>
      <c r="F48" s="15">
        <v>1.33</v>
      </c>
      <c r="G48" s="16" t="s">
        <v>579</v>
      </c>
      <c r="H48" s="16">
        <v>3.09</v>
      </c>
      <c r="I48" s="16">
        <v>3.9</v>
      </c>
      <c r="J48" s="17">
        <v>4.93</v>
      </c>
    </row>
    <row r="49" spans="2:10" ht="57.75" customHeight="1" thickBot="1" x14ac:dyDescent="0.2">
      <c r="B49" s="18"/>
      <c r="C49" s="1242" t="s">
        <v>5</v>
      </c>
      <c r="D49" s="1242"/>
      <c r="E49" s="1243"/>
      <c r="F49" s="19" t="s">
        <v>580</v>
      </c>
      <c r="G49" s="20" t="s">
        <v>581</v>
      </c>
      <c r="H49" s="20">
        <v>3.39</v>
      </c>
      <c r="I49" s="20">
        <v>1.38</v>
      </c>
      <c r="J49" s="21">
        <v>2.34</v>
      </c>
    </row>
    <row r="50" spans="2:10" ht="13.5" customHeight="1" x14ac:dyDescent="0.15"/>
  </sheetData>
  <sheetProtection algorithmName="SHA-512" hashValue="qdXO1xPGgKhjFiIhGp7FQwP5KyRleoxO/Sc6V7V5UwWJ8RueQlNo3g4os2kOx9s9o1oiYdjQtB76095Ub0OnXg==" saltValue="u96sGF09YA7cL0ET99NA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2060300</cp:lastModifiedBy>
  <cp:lastPrinted>2023-01-23T06:15:33Z</cp:lastPrinted>
  <dcterms:created xsi:type="dcterms:W3CDTF">2022-02-02T04:53:47Z</dcterms:created>
  <dcterms:modified xsi:type="dcterms:W3CDTF">2023-02-09T00:31:58Z</dcterms:modified>
  <cp:category/>
</cp:coreProperties>
</file>