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codeName="ThisWorkbook"/>
  <mc:AlternateContent xmlns:mc="http://schemas.openxmlformats.org/markup-compatibility/2006">
    <mc:Choice Requires="x15">
      <x15ac:absPath xmlns:x15ac="http://schemas.microsoft.com/office/spreadsheetml/2010/11/ac" url="X:\認定係\05 認定調査に関すること\調査票データ\調査票R5\通知文(2024.4)\"/>
    </mc:Choice>
  </mc:AlternateContent>
  <xr:revisionPtr revIDLastSave="0" documentId="13_ncr:1_{7292529F-63CE-4679-8C38-4BDAC113DA7F}" xr6:coauthVersionLast="36" xr6:coauthVersionMax="36" xr10:uidLastSave="{00000000-0000-0000-0000-000000000000}"/>
  <bookViews>
    <workbookView xWindow="0" yWindow="0" windowWidth="20490" windowHeight="7455" tabRatio="570" firstSheet="1" activeTab="1" xr2:uid="{00000000-000D-0000-FFFF-FFFF00000000}"/>
  </bookViews>
  <sheets>
    <sheet name="このファイルの使用方法" sheetId="20" state="hidden" r:id="rId1"/>
    <sheet name="入力シート" sheetId="18" r:id="rId2"/>
    <sheet name="計算シート" sheetId="14" state="hidden" r:id="rId3"/>
    <sheet name="訪問調査票概況" sheetId="2" r:id="rId4"/>
    <sheet name="訪問調査票基本" sheetId="22" r:id="rId5"/>
    <sheet name="特記事項1" sheetId="25" r:id="rId6"/>
    <sheet name="特記事項2" sheetId="26" r:id="rId7"/>
  </sheets>
  <definedNames>
    <definedName name="_xlnm.Print_Area" localSheetId="5">特記事項1!$A$1:$GV$398</definedName>
    <definedName name="_xlnm.Print_Area" localSheetId="6">特記事項2!$A$1:$GV$398</definedName>
    <definedName name="_xlnm.Print_Area" localSheetId="3">訪問調査票概況!$A$1:$J$61</definedName>
    <definedName name="_xlnm.Print_Area" localSheetId="4">訪問調査票基本!$A$1:$K$56</definedName>
    <definedName name="えん下１" localSheetId="0">#REF!</definedName>
    <definedName name="えん下１" localSheetId="6">#REF!</definedName>
    <definedName name="えん下１" localSheetId="4">#REF!</definedName>
    <definedName name="えん下１">#REF!</definedName>
    <definedName name="えん下２" localSheetId="0">#REF!</definedName>
    <definedName name="えん下２" localSheetId="6">#REF!</definedName>
    <definedName name="えん下２" localSheetId="4">#REF!</definedName>
    <definedName name="えん下２">#REF!</definedName>
    <definedName name="えん下３" localSheetId="0">#REF!</definedName>
    <definedName name="えん下３" localSheetId="6">#REF!</definedName>
    <definedName name="えん下３" localSheetId="4">#REF!</definedName>
    <definedName name="えん下３">#REF!</definedName>
    <definedName name="カテーテル" localSheetId="0">#REF!</definedName>
    <definedName name="カテーテル" localSheetId="6">#REF!</definedName>
    <definedName name="カテーテル" localSheetId="4">#REF!</definedName>
    <definedName name="カテーテル">#REF!</definedName>
    <definedName name="グループホーム" localSheetId="0">#REF!</definedName>
    <definedName name="グループホーム" localSheetId="6">#REF!</definedName>
    <definedName name="グループホーム" localSheetId="4">#REF!</definedName>
    <definedName name="グループホーム">#REF!</definedName>
    <definedName name="ケアハウス" localSheetId="0">#REF!</definedName>
    <definedName name="ケアハウス" localSheetId="6">#REF!</definedName>
    <definedName name="ケアハウス" localSheetId="4">#REF!</definedName>
    <definedName name="ケアハウス">#REF!</definedName>
    <definedName name="サービス利用なし" localSheetId="0">#REF!</definedName>
    <definedName name="サービス利用なし" localSheetId="6">#REF!</definedName>
    <definedName name="サービス利用なし" localSheetId="4">#REF!</definedName>
    <definedName name="サービス利用なし">#REF!</definedName>
    <definedName name="サービス利用介護" localSheetId="0">#REF!</definedName>
    <definedName name="サービス利用介護" localSheetId="6">#REF!</definedName>
    <definedName name="サービス利用介護" localSheetId="4">#REF!</definedName>
    <definedName name="サービス利用介護">#REF!</definedName>
    <definedName name="サービス利用総合事業" localSheetId="0">#REF!</definedName>
    <definedName name="サービス利用総合事業" localSheetId="6">#REF!</definedName>
    <definedName name="サービス利用総合事業" localSheetId="4">#REF!</definedName>
    <definedName name="サービス利用総合事業">#REF!</definedName>
    <definedName name="じょくそう" localSheetId="0">#REF!</definedName>
    <definedName name="じょくそう" localSheetId="6">#REF!</definedName>
    <definedName name="じょくそう" localSheetId="4">#REF!</definedName>
    <definedName name="じょくそう">#REF!</definedName>
    <definedName name="ストーマ" localSheetId="0">#REF!</definedName>
    <definedName name="ストーマ" localSheetId="6">#REF!</definedName>
    <definedName name="ストーマ" localSheetId="4">#REF!</definedName>
    <definedName name="ストーマ">#REF!</definedName>
    <definedName name="ズボン１" localSheetId="0">#REF!</definedName>
    <definedName name="ズボン１" localSheetId="6">#REF!</definedName>
    <definedName name="ズボン１" localSheetId="4">#REF!</definedName>
    <definedName name="ズボン１">#REF!</definedName>
    <definedName name="ズボン２" localSheetId="0">#REF!</definedName>
    <definedName name="ズボン２" localSheetId="6">#REF!</definedName>
    <definedName name="ズボン２" localSheetId="4">#REF!</definedName>
    <definedName name="ズボン２">#REF!</definedName>
    <definedName name="ズボン３" localSheetId="0">#REF!</definedName>
    <definedName name="ズボン３" localSheetId="6">#REF!</definedName>
    <definedName name="ズボン３" localSheetId="4">#REF!</definedName>
    <definedName name="ズボン３">#REF!</definedName>
    <definedName name="ズボン４" localSheetId="0">#REF!</definedName>
    <definedName name="ズボン４" localSheetId="6">#REF!</definedName>
    <definedName name="ズボン４" localSheetId="4">#REF!</definedName>
    <definedName name="ズボン４">#REF!</definedName>
    <definedName name="その他施設" localSheetId="0">#REF!</definedName>
    <definedName name="その他施設" localSheetId="6">#REF!</definedName>
    <definedName name="その他施設" localSheetId="4">#REF!</definedName>
    <definedName name="その他施設">#REF!</definedName>
    <definedName name="つめ切り１" localSheetId="0">#REF!</definedName>
    <definedName name="つめ切り１" localSheetId="6">#REF!</definedName>
    <definedName name="つめ切り１" localSheetId="4">#REF!</definedName>
    <definedName name="つめ切り１">#REF!</definedName>
    <definedName name="つめ切り２" localSheetId="0">#REF!</definedName>
    <definedName name="つめ切り２" localSheetId="6">#REF!</definedName>
    <definedName name="つめ切り２" localSheetId="4">#REF!</definedName>
    <definedName name="つめ切り２">#REF!</definedName>
    <definedName name="つめ切り３" localSheetId="0">#REF!</definedName>
    <definedName name="つめ切り３" localSheetId="6">#REF!</definedName>
    <definedName name="つめ切り３" localSheetId="4">#REF!</definedName>
    <definedName name="つめ切り３">#REF!</definedName>
    <definedName name="まとまらない１" localSheetId="0">#REF!</definedName>
    <definedName name="まとまらない１" localSheetId="6">#REF!</definedName>
    <definedName name="まとまらない１" localSheetId="4">#REF!</definedName>
    <definedName name="まとまらない１">#REF!</definedName>
    <definedName name="まとまらない２" localSheetId="0">#REF!</definedName>
    <definedName name="まとまらない２" localSheetId="6">#REF!</definedName>
    <definedName name="まとまらない２" localSheetId="4">#REF!</definedName>
    <definedName name="まとまらない２">#REF!</definedName>
    <definedName name="まとまらない３" localSheetId="0">#REF!</definedName>
    <definedName name="まとまらない３" localSheetId="6">#REF!</definedName>
    <definedName name="まとまらない３" localSheetId="4">#REF!</definedName>
    <definedName name="まとまらない３">#REF!</definedName>
    <definedName name="モニター測定" localSheetId="0">#REF!</definedName>
    <definedName name="モニター測定" localSheetId="6">#REF!</definedName>
    <definedName name="モニター測定" localSheetId="4">#REF!</definedName>
    <definedName name="モニター測定">#REF!</definedName>
    <definedName name="レスピレーター" localSheetId="0">#REF!</definedName>
    <definedName name="レスピレーター" localSheetId="6">#REF!</definedName>
    <definedName name="レスピレーター" localSheetId="4">#REF!</definedName>
    <definedName name="レスピレーター">#REF!</definedName>
    <definedName name="意見書使用１" localSheetId="0">#REF!</definedName>
    <definedName name="意見書使用１" localSheetId="6">#REF!</definedName>
    <definedName name="意見書使用１" localSheetId="4">#REF!</definedName>
    <definedName name="意見書使用１">#REF!</definedName>
    <definedName name="意見書使用２" localSheetId="0">#REF!</definedName>
    <definedName name="意見書使用２" localSheetId="6">#REF!</definedName>
    <definedName name="意見書使用２" localSheetId="4">#REF!</definedName>
    <definedName name="意見書使用２">#REF!</definedName>
    <definedName name="意見書食事行為１" localSheetId="0">#REF!</definedName>
    <definedName name="意見書食事行為１" localSheetId="6">#REF!</definedName>
    <definedName name="意見書食事行為１" localSheetId="4">#REF!</definedName>
    <definedName name="意見書食事行為１">#REF!</definedName>
    <definedName name="意見書食事行為２" localSheetId="0">#REF!</definedName>
    <definedName name="意見書食事行為２" localSheetId="6">#REF!</definedName>
    <definedName name="意見書食事行為２" localSheetId="4">#REF!</definedName>
    <definedName name="意見書食事行為２">#REF!</definedName>
    <definedName name="意見書短期記憶１" localSheetId="0">#REF!</definedName>
    <definedName name="意見書短期記憶１" localSheetId="6">#REF!</definedName>
    <definedName name="意見書短期記憶１" localSheetId="4">#REF!</definedName>
    <definedName name="意見書短期記憶１">#REF!</definedName>
    <definedName name="意見書短期記憶２" localSheetId="0">#REF!</definedName>
    <definedName name="意見書短期記憶２" localSheetId="6">#REF!</definedName>
    <definedName name="意見書短期記憶２" localSheetId="4">#REF!</definedName>
    <definedName name="意見書短期記憶２">#REF!</definedName>
    <definedName name="意見書伝達能力１" localSheetId="0">#REF!</definedName>
    <definedName name="意見書伝達能力１" localSheetId="6">#REF!</definedName>
    <definedName name="意見書伝達能力１" localSheetId="4">#REF!</definedName>
    <definedName name="意見書伝達能力１">#REF!</definedName>
    <definedName name="意見書伝達能力２" localSheetId="0">#REF!</definedName>
    <definedName name="意見書伝達能力２" localSheetId="6">#REF!</definedName>
    <definedName name="意見書伝達能力２" localSheetId="4">#REF!</definedName>
    <definedName name="意見書伝達能力２">#REF!</definedName>
    <definedName name="意見書伝達能力３" localSheetId="0">#REF!</definedName>
    <definedName name="意見書伝達能力３" localSheetId="6">#REF!</definedName>
    <definedName name="意見書伝達能力３" localSheetId="4">#REF!</definedName>
    <definedName name="意見書伝達能力３">#REF!</definedName>
    <definedName name="意見書伝達能力４" localSheetId="0">#REF!</definedName>
    <definedName name="意見書伝達能力４" localSheetId="6">#REF!</definedName>
    <definedName name="意見書伝達能力４" localSheetId="4">#REF!</definedName>
    <definedName name="意見書伝達能力４">#REF!</definedName>
    <definedName name="意見書認知能力１" localSheetId="0">#REF!</definedName>
    <definedName name="意見書認知能力１" localSheetId="6">#REF!</definedName>
    <definedName name="意見書認知能力１" localSheetId="4">#REF!</definedName>
    <definedName name="意見書認知能力１">#REF!</definedName>
    <definedName name="意見書認知能力２" localSheetId="0">#REF!</definedName>
    <definedName name="意見書認知能力２" localSheetId="6">#REF!</definedName>
    <definedName name="意見書認知能力２" localSheetId="4">#REF!</definedName>
    <definedName name="意見書認知能力２">#REF!</definedName>
    <definedName name="意見書認知能力３" localSheetId="0">#REF!</definedName>
    <definedName name="意見書認知能力３" localSheetId="6">#REF!</definedName>
    <definedName name="意見書認知能力３" localSheetId="4">#REF!</definedName>
    <definedName name="意見書認知能力３">#REF!</definedName>
    <definedName name="意見書認知能力４" localSheetId="0">#REF!</definedName>
    <definedName name="意見書認知能力４" localSheetId="6">#REF!</definedName>
    <definedName name="意見書認知能力４" localSheetId="4">#REF!</definedName>
    <definedName name="意見書認知能力４">#REF!</definedName>
    <definedName name="意思決定１" localSheetId="0">#REF!</definedName>
    <definedName name="意思決定１" localSheetId="6">#REF!</definedName>
    <definedName name="意思決定１" localSheetId="4">#REF!</definedName>
    <definedName name="意思決定１">#REF!</definedName>
    <definedName name="意思決定２" localSheetId="0">#REF!</definedName>
    <definedName name="意思決定２" localSheetId="6">#REF!</definedName>
    <definedName name="意思決定２" localSheetId="4">#REF!</definedName>
    <definedName name="意思決定２">#REF!</definedName>
    <definedName name="意思決定３" localSheetId="0">#REF!</definedName>
    <definedName name="意思決定３" localSheetId="6">#REF!</definedName>
    <definedName name="意思決定３" localSheetId="4">#REF!</definedName>
    <definedName name="意思決定３">#REF!</definedName>
    <definedName name="意思決定４" localSheetId="0">#REF!</definedName>
    <definedName name="意思決定４" localSheetId="6">#REF!</definedName>
    <definedName name="意思決定４" localSheetId="4">#REF!</definedName>
    <definedName name="意思決定４">#REF!</definedName>
    <definedName name="意思伝達１" localSheetId="0">#REF!</definedName>
    <definedName name="意思伝達１" localSheetId="6">#REF!</definedName>
    <definedName name="意思伝達１" localSheetId="4">#REF!</definedName>
    <definedName name="意思伝達１">#REF!</definedName>
    <definedName name="意思伝達２" localSheetId="0">#REF!</definedName>
    <definedName name="意思伝達２" localSheetId="6">#REF!</definedName>
    <definedName name="意思伝達２" localSheetId="4">#REF!</definedName>
    <definedName name="意思伝達２">#REF!</definedName>
    <definedName name="意思伝達３" localSheetId="0">#REF!</definedName>
    <definedName name="意思伝達３" localSheetId="6">#REF!</definedName>
    <definedName name="意思伝達３" localSheetId="4">#REF!</definedName>
    <definedName name="意思伝達３">#REF!</definedName>
    <definedName name="意思伝達４" localSheetId="0">#REF!</definedName>
    <definedName name="意思伝達４" localSheetId="6">#REF!</definedName>
    <definedName name="意思伝達４" localSheetId="4">#REF!</definedName>
    <definedName name="意思伝達４">#REF!</definedName>
    <definedName name="移乗１" localSheetId="0">#REF!</definedName>
    <definedName name="移乗１" localSheetId="6">#REF!</definedName>
    <definedName name="移乗１" localSheetId="4">#REF!</definedName>
    <definedName name="移乗１">#REF!</definedName>
    <definedName name="移乗２" localSheetId="0">#REF!</definedName>
    <definedName name="移乗２" localSheetId="6">#REF!</definedName>
    <definedName name="移乗２" localSheetId="4">#REF!</definedName>
    <definedName name="移乗２">#REF!</definedName>
    <definedName name="移乗３" localSheetId="0">#REF!</definedName>
    <definedName name="移乗３" localSheetId="6">#REF!</definedName>
    <definedName name="移乗３" localSheetId="4">#REF!</definedName>
    <definedName name="移乗３">#REF!</definedName>
    <definedName name="移乗４" localSheetId="0">#REF!</definedName>
    <definedName name="移乗４" localSheetId="6">#REF!</definedName>
    <definedName name="移乗４" localSheetId="4">#REF!</definedName>
    <definedName name="移乗４">#REF!</definedName>
    <definedName name="移動１" localSheetId="0">#REF!</definedName>
    <definedName name="移動１" localSheetId="6">#REF!</definedName>
    <definedName name="移動１" localSheetId="4">#REF!</definedName>
    <definedName name="移動１">#REF!</definedName>
    <definedName name="移動２" localSheetId="0">#REF!</definedName>
    <definedName name="移動２" localSheetId="6">#REF!</definedName>
    <definedName name="移動２" localSheetId="4">#REF!</definedName>
    <definedName name="移動２">#REF!</definedName>
    <definedName name="移動３" localSheetId="0">#REF!</definedName>
    <definedName name="移動３" localSheetId="6">#REF!</definedName>
    <definedName name="移動３" localSheetId="4">#REF!</definedName>
    <definedName name="移動３">#REF!</definedName>
    <definedName name="移動４" localSheetId="0">#REF!</definedName>
    <definedName name="移動４" localSheetId="6">#REF!</definedName>
    <definedName name="移動４" localSheetId="4">#REF!</definedName>
    <definedName name="移動４">#REF!</definedName>
    <definedName name="医療機関療養" localSheetId="0">#REF!</definedName>
    <definedName name="医療機関療養" localSheetId="6">#REF!</definedName>
    <definedName name="医療機関療養" localSheetId="4">#REF!</definedName>
    <definedName name="医療機関療養">#REF!</definedName>
    <definedName name="医療機関療養以外" localSheetId="0">#REF!</definedName>
    <definedName name="医療機関療養以外" localSheetId="6">#REF!</definedName>
    <definedName name="医療機関療養以外" localSheetId="4">#REF!</definedName>
    <definedName name="医療機関療養以外">#REF!</definedName>
    <definedName name="医療合計" localSheetId="0">#REF!</definedName>
    <definedName name="医療合計" localSheetId="6">#REF!</definedName>
    <definedName name="医療合計" localSheetId="4">#REF!</definedName>
    <definedName name="医療合計">#REF!</definedName>
    <definedName name="介護抵抗" localSheetId="0">#REF!</definedName>
    <definedName name="介護抵抗" localSheetId="6">#REF!</definedName>
    <definedName name="介護抵抗" localSheetId="4">#REF!</definedName>
    <definedName name="介護抵抗">#REF!</definedName>
    <definedName name="介護抵抗１" localSheetId="0">#REF!</definedName>
    <definedName name="介護抵抗１" localSheetId="6">#REF!</definedName>
    <definedName name="介護抵抗１" localSheetId="4">#REF!</definedName>
    <definedName name="介護抵抗１">#REF!</definedName>
    <definedName name="介護抵抗２" localSheetId="0">#REF!</definedName>
    <definedName name="介護抵抗２" localSheetId="6">#REF!</definedName>
    <definedName name="介護抵抗２" localSheetId="4">#REF!</definedName>
    <definedName name="介護抵抗２">#REF!</definedName>
    <definedName name="介護抵抗３" localSheetId="0">#REF!</definedName>
    <definedName name="介護抵抗３" localSheetId="6">#REF!</definedName>
    <definedName name="介護抵抗３" localSheetId="4">#REF!</definedName>
    <definedName name="介護抵抗３">#REF!</definedName>
    <definedName name="回答個数合計" localSheetId="0">#REF!</definedName>
    <definedName name="回答個数合計" localSheetId="6">#REF!</definedName>
    <definedName name="回答個数合計" localSheetId="4">#REF!</definedName>
    <definedName name="回答個数合計">#REF!</definedName>
    <definedName name="壊す１" localSheetId="0">#REF!</definedName>
    <definedName name="壊す１" localSheetId="6">#REF!</definedName>
    <definedName name="壊す１" localSheetId="4">#REF!</definedName>
    <definedName name="壊す１">#REF!</definedName>
    <definedName name="壊す２" localSheetId="0">#REF!</definedName>
    <definedName name="壊す２" localSheetId="6">#REF!</definedName>
    <definedName name="壊す２" localSheetId="4">#REF!</definedName>
    <definedName name="壊す２">#REF!</definedName>
    <definedName name="壊す３" localSheetId="0">#REF!</definedName>
    <definedName name="壊す３" localSheetId="6">#REF!</definedName>
    <definedName name="壊す３" localSheetId="4">#REF!</definedName>
    <definedName name="壊す３">#REF!</definedName>
    <definedName name="外出１" localSheetId="0">#REF!</definedName>
    <definedName name="外出１" localSheetId="6">#REF!</definedName>
    <definedName name="外出１" localSheetId="4">#REF!</definedName>
    <definedName name="外出１">#REF!</definedName>
    <definedName name="外出２" localSheetId="0">#REF!</definedName>
    <definedName name="外出２" localSheetId="6">#REF!</definedName>
    <definedName name="外出２" localSheetId="4">#REF!</definedName>
    <definedName name="外出２">#REF!</definedName>
    <definedName name="外出３" localSheetId="0">#REF!</definedName>
    <definedName name="外出３" localSheetId="6">#REF!</definedName>
    <definedName name="外出３" localSheetId="4">#REF!</definedName>
    <definedName name="外出３">#REF!</definedName>
    <definedName name="外出戻れない１" localSheetId="0">#REF!</definedName>
    <definedName name="外出戻れない１" localSheetId="6">#REF!</definedName>
    <definedName name="外出戻れない１" localSheetId="4">#REF!</definedName>
    <definedName name="外出戻れない１">#REF!</definedName>
    <definedName name="外出戻れない２" localSheetId="0">#REF!</definedName>
    <definedName name="外出戻れない２" localSheetId="6">#REF!</definedName>
    <definedName name="外出戻れない２" localSheetId="4">#REF!</definedName>
    <definedName name="外出戻れない２">#REF!</definedName>
    <definedName name="外出戻れない３" localSheetId="0">#REF!</definedName>
    <definedName name="外出戻れない３" localSheetId="6">#REF!</definedName>
    <definedName name="外出戻れない３" localSheetId="4">#REF!</definedName>
    <definedName name="外出戻れない３">#REF!</definedName>
    <definedName name="感情１" localSheetId="0">#REF!</definedName>
    <definedName name="感情１" localSheetId="6">#REF!</definedName>
    <definedName name="感情１" localSheetId="4">#REF!</definedName>
    <definedName name="感情１">#REF!</definedName>
    <definedName name="感情２" localSheetId="0">#REF!</definedName>
    <definedName name="感情２" localSheetId="6">#REF!</definedName>
    <definedName name="感情２" localSheetId="4">#REF!</definedName>
    <definedName name="感情２">#REF!</definedName>
    <definedName name="感情３" localSheetId="0">#REF!</definedName>
    <definedName name="感情３" localSheetId="6">#REF!</definedName>
    <definedName name="感情３" localSheetId="4">#REF!</definedName>
    <definedName name="感情３">#REF!</definedName>
    <definedName name="看護小規模" localSheetId="0">#REF!</definedName>
    <definedName name="看護小規模" localSheetId="6">#REF!</definedName>
    <definedName name="看護小規模" localSheetId="4">#REF!</definedName>
    <definedName name="看護小規模">#REF!</definedName>
    <definedName name="関係" localSheetId="0">#REF!</definedName>
    <definedName name="関係" localSheetId="6">#REF!</definedName>
    <definedName name="関係" localSheetId="4">#REF!</definedName>
    <definedName name="関係">#REF!</definedName>
    <definedName name="気管切開" localSheetId="0">#REF!</definedName>
    <definedName name="気管切開" localSheetId="6">#REF!</definedName>
    <definedName name="気管切開" localSheetId="4">#REF!</definedName>
    <definedName name="気管切開">#REF!</definedName>
    <definedName name="季節理解１" localSheetId="0">#REF!</definedName>
    <definedName name="季節理解１" localSheetId="6">#REF!</definedName>
    <definedName name="季節理解１" localSheetId="4">#REF!</definedName>
    <definedName name="季節理解１">#REF!</definedName>
    <definedName name="季節理解２" localSheetId="0">#REF!</definedName>
    <definedName name="季節理解２" localSheetId="6">#REF!</definedName>
    <definedName name="季節理解２" localSheetId="4">#REF!</definedName>
    <definedName name="季節理解２">#REF!</definedName>
    <definedName name="起き上がりつかまれば可" localSheetId="0">#REF!</definedName>
    <definedName name="起き上がりつかまれば可" localSheetId="6">#REF!</definedName>
    <definedName name="起き上がりつかまれば可" localSheetId="4">#REF!</definedName>
    <definedName name="起き上がりつかまれば可">#REF!</definedName>
    <definedName name="起き上がりできない" localSheetId="0">#REF!</definedName>
    <definedName name="起き上がりできない" localSheetId="6">#REF!</definedName>
    <definedName name="起き上がりできない" localSheetId="4">#REF!</definedName>
    <definedName name="起き上がりできない">#REF!</definedName>
    <definedName name="起き上がりできる" localSheetId="0">#REF!</definedName>
    <definedName name="起き上がりできる" localSheetId="6">#REF!</definedName>
    <definedName name="起き上がりできる" localSheetId="4">#REF!</definedName>
    <definedName name="起き上がりできる">#REF!</definedName>
    <definedName name="金銭管理１" localSheetId="0">#REF!</definedName>
    <definedName name="金銭管理１" localSheetId="6">#REF!</definedName>
    <definedName name="金銭管理１" localSheetId="4">#REF!</definedName>
    <definedName name="金銭管理１">#REF!</definedName>
    <definedName name="金銭管理２" localSheetId="0">#REF!</definedName>
    <definedName name="金銭管理２" localSheetId="6">#REF!</definedName>
    <definedName name="金銭管理２" localSheetId="4">#REF!</definedName>
    <definedName name="金銭管理２">#REF!</definedName>
    <definedName name="金銭管理３" localSheetId="0">#REF!</definedName>
    <definedName name="金銭管理３" localSheetId="6">#REF!</definedName>
    <definedName name="金銭管理３" localSheetId="4">#REF!</definedName>
    <definedName name="金銭管理３">#REF!</definedName>
    <definedName name="経管栄養" localSheetId="0">#REF!</definedName>
    <definedName name="経管栄養" localSheetId="6">#REF!</definedName>
    <definedName name="経管栄養" localSheetId="4">#REF!</definedName>
    <definedName name="経管栄養">#REF!</definedName>
    <definedName name="現住所１" localSheetId="0">#REF!</definedName>
    <definedName name="現住所１" localSheetId="6">#REF!</definedName>
    <definedName name="現住所１" localSheetId="4">#REF!</definedName>
    <definedName name="現住所１">#REF!</definedName>
    <definedName name="現住所２" localSheetId="0">#REF!</definedName>
    <definedName name="現住所２" localSheetId="6">#REF!</definedName>
    <definedName name="現住所２" localSheetId="4">#REF!</definedName>
    <definedName name="現住所２">#REF!</definedName>
    <definedName name="現住所電話番号" localSheetId="0">#REF!</definedName>
    <definedName name="現住所電話番号" localSheetId="6">#REF!</definedName>
    <definedName name="現住所電話番号" localSheetId="4">#REF!</definedName>
    <definedName name="現住所電話番号">#REF!</definedName>
    <definedName name="現住所郵便番号" localSheetId="0">#REF!</definedName>
    <definedName name="現住所郵便番号" localSheetId="6">#REF!</definedName>
    <definedName name="現住所郵便番号" localSheetId="4">#REF!</definedName>
    <definedName name="現住所郵便番号">#REF!</definedName>
    <definedName name="口腔清潔１" localSheetId="0">#REF!</definedName>
    <definedName name="口腔清潔１" localSheetId="6">#REF!</definedName>
    <definedName name="口腔清潔１" localSheetId="4">#REF!</definedName>
    <definedName name="口腔清潔１">#REF!</definedName>
    <definedName name="口腔清潔２" localSheetId="0">#REF!</definedName>
    <definedName name="口腔清潔２" localSheetId="6">#REF!</definedName>
    <definedName name="口腔清潔２" localSheetId="4">#REF!</definedName>
    <definedName name="口腔清潔２">#REF!</definedName>
    <definedName name="口腔清潔３" localSheetId="0">#REF!</definedName>
    <definedName name="口腔清潔３" localSheetId="6">#REF!</definedName>
    <definedName name="口腔清潔３" localSheetId="4">#REF!</definedName>
    <definedName name="口腔清潔３">#REF!</definedName>
    <definedName name="拘縮その他" localSheetId="0">#REF!</definedName>
    <definedName name="拘縮その他" localSheetId="6">#REF!</definedName>
    <definedName name="拘縮その他" localSheetId="4">#REF!</definedName>
    <definedName name="拘縮その他">#REF!</definedName>
    <definedName name="拘縮肩関節" localSheetId="0">#REF!</definedName>
    <definedName name="拘縮肩関節" localSheetId="6">#REF!</definedName>
    <definedName name="拘縮肩関節" localSheetId="4">#REF!</definedName>
    <definedName name="拘縮肩関節">#REF!</definedName>
    <definedName name="拘縮股関節" localSheetId="0">#REF!</definedName>
    <definedName name="拘縮股関節" localSheetId="6">#REF!</definedName>
    <definedName name="拘縮股関節" localSheetId="4">#REF!</definedName>
    <definedName name="拘縮股関節">#REF!</definedName>
    <definedName name="拘縮合計" localSheetId="0">#REF!</definedName>
    <definedName name="拘縮合計" localSheetId="6">#REF!</definedName>
    <definedName name="拘縮合計" localSheetId="4">#REF!</definedName>
    <definedName name="拘縮合計">#REF!</definedName>
    <definedName name="拘縮膝関節" localSheetId="0">#REF!</definedName>
    <definedName name="拘縮膝関節" localSheetId="6">#REF!</definedName>
    <definedName name="拘縮膝関節" localSheetId="4">#REF!</definedName>
    <definedName name="拘縮膝関節">#REF!</definedName>
    <definedName name="座位保持できない" localSheetId="0">#REF!</definedName>
    <definedName name="座位保持できない" localSheetId="6">#REF!</definedName>
    <definedName name="座位保持できない" localSheetId="4">#REF!</definedName>
    <definedName name="座位保持できない">#REF!</definedName>
    <definedName name="座位保持できる" localSheetId="0">#REF!</definedName>
    <definedName name="座位保持できる" localSheetId="6">#REF!</definedName>
    <definedName name="座位保持できる" localSheetId="4">#REF!</definedName>
    <definedName name="座位保持できる">#REF!</definedName>
    <definedName name="座位保持支え必要" localSheetId="0">#REF!</definedName>
    <definedName name="座位保持支え必要" localSheetId="6">#REF!</definedName>
    <definedName name="座位保持支え必要" localSheetId="4">#REF!</definedName>
    <definedName name="座位保持支え必要">#REF!</definedName>
    <definedName name="座位保持自分で可" localSheetId="0">#REF!</definedName>
    <definedName name="座位保持自分で可" localSheetId="6">#REF!</definedName>
    <definedName name="座位保持自分で可" localSheetId="4">#REF!</definedName>
    <definedName name="座位保持自分で可">#REF!</definedName>
    <definedName name="作話１" localSheetId="0">#REF!</definedName>
    <definedName name="作話１" localSheetId="6">#REF!</definedName>
    <definedName name="作話１" localSheetId="4">#REF!</definedName>
    <definedName name="作話１">#REF!</definedName>
    <definedName name="作話２" localSheetId="0">#REF!</definedName>
    <definedName name="作話２" localSheetId="6">#REF!</definedName>
    <definedName name="作話２" localSheetId="4">#REF!</definedName>
    <definedName name="作話２">#REF!</definedName>
    <definedName name="作話３" localSheetId="0">#REF!</definedName>
    <definedName name="作話３" localSheetId="6">#REF!</definedName>
    <definedName name="作話３" localSheetId="4">#REF!</definedName>
    <definedName name="作話３">#REF!</definedName>
    <definedName name="酸素療法" localSheetId="0">#REF!</definedName>
    <definedName name="酸素療法" localSheetId="6">#REF!</definedName>
    <definedName name="酸素療法" localSheetId="4">#REF!</definedName>
    <definedName name="酸素療法">#REF!</definedName>
    <definedName name="市町村特別給付" localSheetId="0">#REF!</definedName>
    <definedName name="市町村特別給付" localSheetId="6">#REF!</definedName>
    <definedName name="市町村特別給付" localSheetId="4">#REF!</definedName>
    <definedName name="市町村特別給付">#REF!</definedName>
    <definedName name="市町村特別給付有無" localSheetId="0">#REF!</definedName>
    <definedName name="市町村特別給付有無" localSheetId="6">#REF!</definedName>
    <definedName name="市町村特別給付有無" localSheetId="4">#REF!</definedName>
    <definedName name="市町村特別給付有無">#REF!</definedName>
    <definedName name="氏名" localSheetId="0">#REF!</definedName>
    <definedName name="氏名" localSheetId="6">#REF!</definedName>
    <definedName name="氏名" localSheetId="4">#REF!</definedName>
    <definedName name="氏名">#REF!</definedName>
    <definedName name="視力１" localSheetId="0">#REF!</definedName>
    <definedName name="視力１" localSheetId="6">#REF!</definedName>
    <definedName name="視力１" localSheetId="4">#REF!</definedName>
    <definedName name="視力１">#REF!</definedName>
    <definedName name="視力２" localSheetId="0">#REF!</definedName>
    <definedName name="視力２" localSheetId="6">#REF!</definedName>
    <definedName name="視力２" localSheetId="4">#REF!</definedName>
    <definedName name="視力２">#REF!</definedName>
    <definedName name="視力３" localSheetId="0">#REF!</definedName>
    <definedName name="視力３" localSheetId="6">#REF!</definedName>
    <definedName name="視力３" localSheetId="4">#REF!</definedName>
    <definedName name="視力３">#REF!</definedName>
    <definedName name="視力４" localSheetId="0">#REF!</definedName>
    <definedName name="視力４" localSheetId="6">#REF!</definedName>
    <definedName name="視力４" localSheetId="4">#REF!</definedName>
    <definedName name="視力４">#REF!</definedName>
    <definedName name="視力５" localSheetId="0">#REF!</definedName>
    <definedName name="視力５" localSheetId="6">#REF!</definedName>
    <definedName name="視力５" localSheetId="4">#REF!</definedName>
    <definedName name="視力５">#REF!</definedName>
    <definedName name="自分勝手１" localSheetId="0">#REF!</definedName>
    <definedName name="自分勝手１" localSheetId="6">#REF!</definedName>
    <definedName name="自分勝手１" localSheetId="4">#REF!</definedName>
    <definedName name="自分勝手１">#REF!</definedName>
    <definedName name="自分勝手２" localSheetId="0">#REF!</definedName>
    <definedName name="自分勝手２" localSheetId="6">#REF!</definedName>
    <definedName name="自分勝手２" localSheetId="4">#REF!</definedName>
    <definedName name="自分勝手２">#REF!</definedName>
    <definedName name="自分勝手３" localSheetId="0">#REF!</definedName>
    <definedName name="自分勝手３" localSheetId="6">#REF!</definedName>
    <definedName name="自分勝手３" localSheetId="4">#REF!</definedName>
    <definedName name="自分勝手３">#REF!</definedName>
    <definedName name="実施日月" localSheetId="0">#REF!</definedName>
    <definedName name="実施日月" localSheetId="6">#REF!</definedName>
    <definedName name="実施日月" localSheetId="4">#REF!</definedName>
    <definedName name="実施日月">#REF!</definedName>
    <definedName name="実施日日" localSheetId="0">#REF!</definedName>
    <definedName name="実施日日" localSheetId="6">#REF!</definedName>
    <definedName name="実施日日" localSheetId="4">#REF!</definedName>
    <definedName name="実施日日">#REF!</definedName>
    <definedName name="実施日年" localSheetId="0">#REF!</definedName>
    <definedName name="実施日年" localSheetId="6">#REF!</definedName>
    <definedName name="実施日年" localSheetId="4">#REF!</definedName>
    <definedName name="実施日年">#REF!</definedName>
    <definedName name="収集癖１" localSheetId="0">#REF!</definedName>
    <definedName name="収集癖１" localSheetId="6">#REF!</definedName>
    <definedName name="収集癖１" localSheetId="4">#REF!</definedName>
    <definedName name="収集癖１">#REF!</definedName>
    <definedName name="収集癖２" localSheetId="0">#REF!</definedName>
    <definedName name="収集癖２" localSheetId="6">#REF!</definedName>
    <definedName name="収集癖２" localSheetId="4">#REF!</definedName>
    <definedName name="収集癖２">#REF!</definedName>
    <definedName name="収集癖３" localSheetId="0">#REF!</definedName>
    <definedName name="収集癖３" localSheetId="6">#REF!</definedName>
    <definedName name="収集癖３" localSheetId="4">#REF!</definedName>
    <definedName name="収集癖３">#REF!</definedName>
    <definedName name="住宅改修無" localSheetId="0">#REF!</definedName>
    <definedName name="住宅改修無" localSheetId="6">#REF!</definedName>
    <definedName name="住宅改修無" localSheetId="4">#REF!</definedName>
    <definedName name="住宅改修無">#REF!</definedName>
    <definedName name="住宅改修有" localSheetId="0">#REF!</definedName>
    <definedName name="住宅改修有" localSheetId="6">#REF!</definedName>
    <definedName name="住宅改修有" localSheetId="4">#REF!</definedName>
    <definedName name="住宅改修有">#REF!</definedName>
    <definedName name="出たがる１" localSheetId="0">#REF!</definedName>
    <definedName name="出たがる１" localSheetId="6">#REF!</definedName>
    <definedName name="出たがる１" localSheetId="4">#REF!</definedName>
    <definedName name="出たがる１">#REF!</definedName>
    <definedName name="出たがる２" localSheetId="0">#REF!</definedName>
    <definedName name="出たがる２" localSheetId="6">#REF!</definedName>
    <definedName name="出たがる２" localSheetId="4">#REF!</definedName>
    <definedName name="出たがる２">#REF!</definedName>
    <definedName name="出たがる３" localSheetId="0">#REF!</definedName>
    <definedName name="出たがる３" localSheetId="6">#REF!</definedName>
    <definedName name="出たがる３" localSheetId="4">#REF!</definedName>
    <definedName name="出たがる３">#REF!</definedName>
    <definedName name="小規模住宅" localSheetId="0">#REF!</definedName>
    <definedName name="小規模住宅" localSheetId="6">#REF!</definedName>
    <definedName name="小規模住宅" localSheetId="4">#REF!</definedName>
    <definedName name="小規模住宅">#REF!</definedName>
    <definedName name="障害高齢者自立度１" localSheetId="0">#REF!</definedName>
    <definedName name="障害高齢者自立度１" localSheetId="6">#REF!</definedName>
    <definedName name="障害高齢者自立度１" localSheetId="4">#REF!</definedName>
    <definedName name="障害高齢者自立度１">#REF!</definedName>
    <definedName name="障害高齢者自立度２" localSheetId="0">#REF!</definedName>
    <definedName name="障害高齢者自立度２" localSheetId="6">#REF!</definedName>
    <definedName name="障害高齢者自立度２" localSheetId="4">#REF!</definedName>
    <definedName name="障害高齢者自立度２">#REF!</definedName>
    <definedName name="障害高齢者自立度３" localSheetId="0">#REF!</definedName>
    <definedName name="障害高齢者自立度３" localSheetId="6">#REF!</definedName>
    <definedName name="障害高齢者自立度３" localSheetId="4">#REF!</definedName>
    <definedName name="障害高齢者自立度３">#REF!</definedName>
    <definedName name="障害高齢者自立度４" localSheetId="0">#REF!</definedName>
    <definedName name="障害高齢者自立度４" localSheetId="6">#REF!</definedName>
    <definedName name="障害高齢者自立度４" localSheetId="4">#REF!</definedName>
    <definedName name="障害高齢者自立度４">#REF!</definedName>
    <definedName name="障害高齢者自立度５" localSheetId="0">#REF!</definedName>
    <definedName name="障害高齢者自立度５" localSheetId="6">#REF!</definedName>
    <definedName name="障害高齢者自立度５" localSheetId="4">#REF!</definedName>
    <definedName name="障害高齢者自立度５">#REF!</definedName>
    <definedName name="障害高齢者自立度６" localSheetId="0">#REF!</definedName>
    <definedName name="障害高齢者自立度６" localSheetId="6">#REF!</definedName>
    <definedName name="障害高齢者自立度６" localSheetId="4">#REF!</definedName>
    <definedName name="障害高齢者自立度６">#REF!</definedName>
    <definedName name="障害高齢者自立度７" localSheetId="0">#REF!</definedName>
    <definedName name="障害高齢者自立度７" localSheetId="6">#REF!</definedName>
    <definedName name="障害高齢者自立度７" localSheetId="4">#REF!</definedName>
    <definedName name="障害高齢者自立度７">#REF!</definedName>
    <definedName name="障害高齢者自立度８" localSheetId="0">#REF!</definedName>
    <definedName name="障害高齢者自立度８" localSheetId="6">#REF!</definedName>
    <definedName name="障害高齢者自立度８" localSheetId="4">#REF!</definedName>
    <definedName name="障害高齢者自立度８">#REF!</definedName>
    <definedName name="障害高齢者自立度９" localSheetId="0">#REF!</definedName>
    <definedName name="障害高齢者自立度９" localSheetId="6">#REF!</definedName>
    <definedName name="障害高齢者自立度９" localSheetId="4">#REF!</definedName>
    <definedName name="障害高齢者自立度９">#REF!</definedName>
    <definedName name="障害日常生活自立度１" localSheetId="0">#REF!</definedName>
    <definedName name="障害日常生活自立度１" localSheetId="6">#REF!</definedName>
    <definedName name="障害日常生活自立度１" localSheetId="4">#REF!</definedName>
    <definedName name="障害日常生活自立度１">#REF!</definedName>
    <definedName name="障害日常生活自立度２" localSheetId="0">#REF!</definedName>
    <definedName name="障害日常生活自立度２" localSheetId="6">#REF!</definedName>
    <definedName name="障害日常生活自立度２" localSheetId="4">#REF!</definedName>
    <definedName name="障害日常生活自立度２">#REF!</definedName>
    <definedName name="障害日常生活自立度３" localSheetId="0">#REF!</definedName>
    <definedName name="障害日常生活自立度３" localSheetId="6">#REF!</definedName>
    <definedName name="障害日常生活自立度３" localSheetId="4">#REF!</definedName>
    <definedName name="障害日常生活自立度３">#REF!</definedName>
    <definedName name="障害日常生活自立度４" localSheetId="0">#REF!</definedName>
    <definedName name="障害日常生活自立度４" localSheetId="6">#REF!</definedName>
    <definedName name="障害日常生活自立度４" localSheetId="4">#REF!</definedName>
    <definedName name="障害日常生活自立度４">#REF!</definedName>
    <definedName name="障害日常生活自立度５" localSheetId="0">#REF!</definedName>
    <definedName name="障害日常生活自立度５" localSheetId="6">#REF!</definedName>
    <definedName name="障害日常生活自立度５" localSheetId="4">#REF!</definedName>
    <definedName name="障害日常生活自立度５">#REF!</definedName>
    <definedName name="障害日常生活自立度６" localSheetId="0">#REF!</definedName>
    <definedName name="障害日常生活自立度６" localSheetId="6">#REF!</definedName>
    <definedName name="障害日常生活自立度６" localSheetId="4">#REF!</definedName>
    <definedName name="障害日常生活自立度６">#REF!</definedName>
    <definedName name="障害日常生活自立度７" localSheetId="0">#REF!</definedName>
    <definedName name="障害日常生活自立度７" localSheetId="6">#REF!</definedName>
    <definedName name="障害日常生活自立度７" localSheetId="4">#REF!</definedName>
    <definedName name="障害日常生活自立度７">#REF!</definedName>
    <definedName name="障害日常生活自立度８" localSheetId="0">#REF!</definedName>
    <definedName name="障害日常生活自立度８" localSheetId="6">#REF!</definedName>
    <definedName name="障害日常生活自立度８" localSheetId="4">#REF!</definedName>
    <definedName name="障害日常生活自立度８">#REF!</definedName>
    <definedName name="障害日常生活自立度９" localSheetId="0">#REF!</definedName>
    <definedName name="障害日常生活自立度９" localSheetId="6">#REF!</definedName>
    <definedName name="障害日常生活自立度９" localSheetId="4">#REF!</definedName>
    <definedName name="障害日常生活自立度９">#REF!</definedName>
    <definedName name="上衣１" localSheetId="0">#REF!</definedName>
    <definedName name="上衣１" localSheetId="6">#REF!</definedName>
    <definedName name="上衣１" localSheetId="4">#REF!</definedName>
    <definedName name="上衣１">#REF!</definedName>
    <definedName name="上衣２" localSheetId="0">#REF!</definedName>
    <definedName name="上衣２" localSheetId="6">#REF!</definedName>
    <definedName name="上衣２" localSheetId="4">#REF!</definedName>
    <definedName name="上衣２">#REF!</definedName>
    <definedName name="上衣３" localSheetId="0">#REF!</definedName>
    <definedName name="上衣３" localSheetId="6">#REF!</definedName>
    <definedName name="上衣３" localSheetId="4">#REF!</definedName>
    <definedName name="上衣３">#REF!</definedName>
    <definedName name="上衣４" localSheetId="0">#REF!</definedName>
    <definedName name="上衣４" localSheetId="6">#REF!</definedName>
    <definedName name="上衣４" localSheetId="4">#REF!</definedName>
    <definedName name="上衣４">#REF!</definedName>
    <definedName name="場所理解１" localSheetId="0">#REF!</definedName>
    <definedName name="場所理解１" localSheetId="6">#REF!</definedName>
    <definedName name="場所理解１" localSheetId="4">#REF!</definedName>
    <definedName name="場所理解１">#REF!</definedName>
    <definedName name="場所理解２" localSheetId="0">#REF!</definedName>
    <definedName name="場所理解２" localSheetId="6">#REF!</definedName>
    <definedName name="場所理解２" localSheetId="4">#REF!</definedName>
    <definedName name="場所理解２">#REF!</definedName>
    <definedName name="食事摂取１" localSheetId="0">#REF!</definedName>
    <definedName name="食事摂取１" localSheetId="6">#REF!</definedName>
    <definedName name="食事摂取１" localSheetId="4">#REF!</definedName>
    <definedName name="食事摂取１">#REF!</definedName>
    <definedName name="食事摂取２" localSheetId="0">#REF!</definedName>
    <definedName name="食事摂取２" localSheetId="6">#REF!</definedName>
    <definedName name="食事摂取２" localSheetId="4">#REF!</definedName>
    <definedName name="食事摂取２">#REF!</definedName>
    <definedName name="食事摂取３" localSheetId="0">#REF!</definedName>
    <definedName name="食事摂取３" localSheetId="6">#REF!</definedName>
    <definedName name="食事摂取３" localSheetId="4">#REF!</definedName>
    <definedName name="食事摂取３">#REF!</definedName>
    <definedName name="食事摂取４" localSheetId="0">#REF!</definedName>
    <definedName name="食事摂取４" localSheetId="6">#REF!</definedName>
    <definedName name="食事摂取４" localSheetId="4">#REF!</definedName>
    <definedName name="食事摂取４">#REF!</definedName>
    <definedName name="寝返りつかまれば可" localSheetId="0">#REF!</definedName>
    <definedName name="寝返りつかまれば可" localSheetId="6">#REF!</definedName>
    <definedName name="寝返りつかまれば可" localSheetId="4">#REF!</definedName>
    <definedName name="寝返りつかまれば可">#REF!</definedName>
    <definedName name="寝返りできない" localSheetId="0">#REF!</definedName>
    <definedName name="寝返りできない" localSheetId="6">#REF!</definedName>
    <definedName name="寝返りできない" localSheetId="4">#REF!</definedName>
    <definedName name="寝返りできない">#REF!</definedName>
    <definedName name="寝返りできる" localSheetId="0">#REF!</definedName>
    <definedName name="寝返りできる" localSheetId="6">#REF!</definedName>
    <definedName name="寝返りできる" localSheetId="4">#REF!</definedName>
    <definedName name="寝返りできる">#REF!</definedName>
    <definedName name="性別" localSheetId="0">#REF!</definedName>
    <definedName name="性別" localSheetId="6">#REF!</definedName>
    <definedName name="性別" localSheetId="4">#REF!</definedName>
    <definedName name="性別">#REF!</definedName>
    <definedName name="性別女" localSheetId="0">#REF!</definedName>
    <definedName name="性別女" localSheetId="6">#REF!</definedName>
    <definedName name="性別女" localSheetId="4">#REF!</definedName>
    <definedName name="性別女">#REF!</definedName>
    <definedName name="性別男" localSheetId="0">#REF!</definedName>
    <definedName name="性別男" localSheetId="6">#REF!</definedName>
    <definedName name="性別男" localSheetId="4">#REF!</definedName>
    <definedName name="性別男">#REF!</definedName>
    <definedName name="整髪１" localSheetId="0">#REF!</definedName>
    <definedName name="整髪１" localSheetId="6">#REF!</definedName>
    <definedName name="整髪１" localSheetId="4">#REF!</definedName>
    <definedName name="整髪１">#REF!</definedName>
    <definedName name="整髪２" localSheetId="0">#REF!</definedName>
    <definedName name="整髪２" localSheetId="6">#REF!</definedName>
    <definedName name="整髪２" localSheetId="4">#REF!</definedName>
    <definedName name="整髪２">#REF!</definedName>
    <definedName name="整髪３" localSheetId="0">#REF!</definedName>
    <definedName name="整髪３" localSheetId="6">#REF!</definedName>
    <definedName name="整髪３" localSheetId="4">#REF!</definedName>
    <definedName name="整髪３">#REF!</definedName>
    <definedName name="生年月日月" localSheetId="0">#REF!</definedName>
    <definedName name="生年月日月" localSheetId="6">#REF!</definedName>
    <definedName name="生年月日月" localSheetId="4">#REF!</definedName>
    <definedName name="生年月日月">#REF!</definedName>
    <definedName name="生年月日昭和" localSheetId="0">#REF!</definedName>
    <definedName name="生年月日昭和" localSheetId="6">#REF!</definedName>
    <definedName name="生年月日昭和" localSheetId="4">#REF!</definedName>
    <definedName name="生年月日昭和">#REF!</definedName>
    <definedName name="生年月日大正" localSheetId="0">#REF!</definedName>
    <definedName name="生年月日大正" localSheetId="6">#REF!</definedName>
    <definedName name="生年月日大正" localSheetId="4">#REF!</definedName>
    <definedName name="生年月日大正">#REF!</definedName>
    <definedName name="生年月日日" localSheetId="0">#REF!</definedName>
    <definedName name="生年月日日" localSheetId="6">#REF!</definedName>
    <definedName name="生年月日日" localSheetId="4">#REF!</definedName>
    <definedName name="生年月日日">#REF!</definedName>
    <definedName name="生年月日年" localSheetId="0">#REF!</definedName>
    <definedName name="生年月日年" localSheetId="6">#REF!</definedName>
    <definedName name="生年月日年" localSheetId="4">#REF!</definedName>
    <definedName name="生年月日年">#REF!</definedName>
    <definedName name="生年月日明治" localSheetId="0">#REF!</definedName>
    <definedName name="生年月日明治" localSheetId="6">#REF!</definedName>
    <definedName name="生年月日明治" localSheetId="4">#REF!</definedName>
    <definedName name="生年月日明治">#REF!</definedName>
    <definedName name="洗顔１" localSheetId="0">#REF!</definedName>
    <definedName name="洗顔１" localSheetId="6">#REF!</definedName>
    <definedName name="洗顔１" localSheetId="4">#REF!</definedName>
    <definedName name="洗顔１">#REF!</definedName>
    <definedName name="洗顔２" localSheetId="0">#REF!</definedName>
    <definedName name="洗顔２" localSheetId="6">#REF!</definedName>
    <definedName name="洗顔２" localSheetId="4">#REF!</definedName>
    <definedName name="洗顔２">#REF!</definedName>
    <definedName name="洗顔３" localSheetId="0">#REF!</definedName>
    <definedName name="洗顔３" localSheetId="6">#REF!</definedName>
    <definedName name="洗顔３" localSheetId="4">#REF!</definedName>
    <definedName name="洗顔３">#REF!</definedName>
    <definedName name="洗身１" localSheetId="0">#REF!</definedName>
    <definedName name="洗身１" localSheetId="6">#REF!</definedName>
    <definedName name="洗身１" localSheetId="4">#REF!</definedName>
    <definedName name="洗身１">#REF!</definedName>
    <definedName name="洗身２" localSheetId="0">#REF!</definedName>
    <definedName name="洗身２" localSheetId="6">#REF!</definedName>
    <definedName name="洗身２" localSheetId="4">#REF!</definedName>
    <definedName name="洗身２">#REF!</definedName>
    <definedName name="洗身３" localSheetId="0">#REF!</definedName>
    <definedName name="洗身３" localSheetId="6">#REF!</definedName>
    <definedName name="洗身３" localSheetId="4">#REF!</definedName>
    <definedName name="洗身３">#REF!</definedName>
    <definedName name="洗身４" localSheetId="0">#REF!</definedName>
    <definedName name="洗身４" localSheetId="6">#REF!</definedName>
    <definedName name="洗身４" localSheetId="4">#REF!</definedName>
    <definedName name="洗身４">#REF!</definedName>
    <definedName name="他在宅サービス" localSheetId="0">#REF!</definedName>
    <definedName name="他在宅サービス" localSheetId="6">#REF!</definedName>
    <definedName name="他在宅サービス" localSheetId="4">#REF!</definedName>
    <definedName name="他在宅サービス">#REF!</definedName>
    <definedName name="他在宅サービス有無" localSheetId="0">#REF!</definedName>
    <definedName name="他在宅サービス有無" localSheetId="6">#REF!</definedName>
    <definedName name="他在宅サービス有無" localSheetId="4">#REF!</definedName>
    <definedName name="他在宅サービス有無">#REF!</definedName>
    <definedName name="大声１" localSheetId="0">#REF!</definedName>
    <definedName name="大声１" localSheetId="6">#REF!</definedName>
    <definedName name="大声１" localSheetId="4">#REF!</definedName>
    <definedName name="大声１">#REF!</definedName>
    <definedName name="大声２" localSheetId="0">#REF!</definedName>
    <definedName name="大声２" localSheetId="6">#REF!</definedName>
    <definedName name="大声２" localSheetId="4">#REF!</definedName>
    <definedName name="大声２">#REF!</definedName>
    <definedName name="大声３" localSheetId="0">#REF!</definedName>
    <definedName name="大声３" localSheetId="6">#REF!</definedName>
    <definedName name="大声３" localSheetId="4">#REF!</definedName>
    <definedName name="大声３">#REF!</definedName>
    <definedName name="短期記憶１" localSheetId="0">#REF!</definedName>
    <definedName name="短期記憶１" localSheetId="6">#REF!</definedName>
    <definedName name="短期記憶１" localSheetId="4">#REF!</definedName>
    <definedName name="短期記憶１">#REF!</definedName>
    <definedName name="短期記憶２" localSheetId="0">#REF!</definedName>
    <definedName name="短期記憶２" localSheetId="6">#REF!</definedName>
    <definedName name="短期記憶２" localSheetId="4">#REF!</definedName>
    <definedName name="短期記憶２">#REF!</definedName>
    <definedName name="短期生活" localSheetId="0">#REF!</definedName>
    <definedName name="短期生活" localSheetId="6">#REF!</definedName>
    <definedName name="短期生活" localSheetId="4">#REF!</definedName>
    <definedName name="短期生活">#REF!</definedName>
    <definedName name="短期療養" localSheetId="0">#REF!</definedName>
    <definedName name="短期療養" localSheetId="6">#REF!</definedName>
    <definedName name="短期療養" localSheetId="4">#REF!</definedName>
    <definedName name="短期療養">#REF!</definedName>
    <definedName name="地域特定" localSheetId="0">#REF!</definedName>
    <definedName name="地域特定" localSheetId="6">#REF!</definedName>
    <definedName name="地域特定" localSheetId="4">#REF!</definedName>
    <definedName name="地域特定">#REF!</definedName>
    <definedName name="地域福祉" localSheetId="0">#REF!</definedName>
    <definedName name="地域福祉" localSheetId="6">#REF!</definedName>
    <definedName name="地域福祉" localSheetId="4">#REF!</definedName>
    <definedName name="地域福祉">#REF!</definedName>
    <definedName name="中心静脈栄養" localSheetId="0">#REF!</definedName>
    <definedName name="中心静脈栄養" localSheetId="6">#REF!</definedName>
    <definedName name="中心静脈栄養" localSheetId="4">#REF!</definedName>
    <definedName name="中心静脈栄養">#REF!</definedName>
    <definedName name="昼夜１" localSheetId="0">#REF!</definedName>
    <definedName name="昼夜１" localSheetId="6">#REF!</definedName>
    <definedName name="昼夜１" localSheetId="4">#REF!</definedName>
    <definedName name="昼夜１">#REF!</definedName>
    <definedName name="昼夜２" localSheetId="0">#REF!</definedName>
    <definedName name="昼夜２" localSheetId="6">#REF!</definedName>
    <definedName name="昼夜２" localSheetId="4">#REF!</definedName>
    <definedName name="昼夜２">#REF!</definedName>
    <definedName name="昼夜３" localSheetId="0">#REF!</definedName>
    <definedName name="昼夜３" localSheetId="6">#REF!</definedName>
    <definedName name="昼夜３" localSheetId="4">#REF!</definedName>
    <definedName name="昼夜３">#REF!</definedName>
    <definedName name="聴力１" localSheetId="0">#REF!</definedName>
    <definedName name="聴力１" localSheetId="6">#REF!</definedName>
    <definedName name="聴力１" localSheetId="4">#REF!</definedName>
    <definedName name="聴力１">#REF!</definedName>
    <definedName name="聴力２" localSheetId="0">#REF!</definedName>
    <definedName name="聴力２" localSheetId="6">#REF!</definedName>
    <definedName name="聴力２" localSheetId="4">#REF!</definedName>
    <definedName name="聴力２">#REF!</definedName>
    <definedName name="聴力３" localSheetId="0">#REF!</definedName>
    <definedName name="聴力３" localSheetId="6">#REF!</definedName>
    <definedName name="聴力３" localSheetId="4">#REF!</definedName>
    <definedName name="聴力３">#REF!</definedName>
    <definedName name="聴力４" localSheetId="0">#REF!</definedName>
    <definedName name="聴力４" localSheetId="6">#REF!</definedName>
    <definedName name="聴力４" localSheetId="4">#REF!</definedName>
    <definedName name="聴力４">#REF!</definedName>
    <definedName name="聴力５" localSheetId="0">#REF!</definedName>
    <definedName name="聴力５" localSheetId="6">#REF!</definedName>
    <definedName name="聴力５" localSheetId="4">#REF!</definedName>
    <definedName name="聴力５">#REF!</definedName>
    <definedName name="調査員氏名" localSheetId="0">#REF!</definedName>
    <definedName name="調査員氏名" localSheetId="6">#REF!</definedName>
    <definedName name="調査員氏名" localSheetId="4">#REF!</definedName>
    <definedName name="調査員氏名">#REF!</definedName>
    <definedName name="調査員所属機関" localSheetId="0">#REF!</definedName>
    <definedName name="調査員所属機関" localSheetId="6">#REF!</definedName>
    <definedName name="調査員所属機関" localSheetId="4">#REF!</definedName>
    <definedName name="調査員所属機関">#REF!</definedName>
    <definedName name="調査員番号" localSheetId="0">#REF!</definedName>
    <definedName name="調査員番号" localSheetId="6">#REF!</definedName>
    <definedName name="調査員番号" localSheetId="4">#REF!</definedName>
    <definedName name="調査員番号">#REF!</definedName>
    <definedName name="調理１" localSheetId="0">#REF!</definedName>
    <definedName name="調理１" localSheetId="6">#REF!</definedName>
    <definedName name="調理１" localSheetId="4">#REF!</definedName>
    <definedName name="調理１">#REF!</definedName>
    <definedName name="調理２" localSheetId="0">#REF!</definedName>
    <definedName name="調理２" localSheetId="6">#REF!</definedName>
    <definedName name="調理２" localSheetId="4">#REF!</definedName>
    <definedName name="調理２">#REF!</definedName>
    <definedName name="調理３" localSheetId="0">#REF!</definedName>
    <definedName name="調理３" localSheetId="6">#REF!</definedName>
    <definedName name="調理３" localSheetId="4">#REF!</definedName>
    <definedName name="調理３">#REF!</definedName>
    <definedName name="調理４" localSheetId="0">#REF!</definedName>
    <definedName name="調理４" localSheetId="6">#REF!</definedName>
    <definedName name="調理４" localSheetId="4">#REF!</definedName>
    <definedName name="調理４">#REF!</definedName>
    <definedName name="通所リハ" localSheetId="0">#REF!</definedName>
    <definedName name="通所リハ" localSheetId="6">#REF!</definedName>
    <definedName name="通所リハ" localSheetId="4">#REF!</definedName>
    <definedName name="通所リハ">#REF!</definedName>
    <definedName name="通所介護" localSheetId="0">#REF!</definedName>
    <definedName name="通所介護" localSheetId="6">#REF!</definedName>
    <definedName name="通所介護" localSheetId="4">#REF!</definedName>
    <definedName name="通所介護">#REF!</definedName>
    <definedName name="定期巡回" localSheetId="0">#REF!</definedName>
    <definedName name="定期巡回" localSheetId="6">#REF!</definedName>
    <definedName name="定期巡回" localSheetId="4">#REF!</definedName>
    <definedName name="定期巡回">#REF!</definedName>
    <definedName name="点滴" localSheetId="0">#REF!</definedName>
    <definedName name="点滴" localSheetId="6">#REF!</definedName>
    <definedName name="点滴" localSheetId="4">#REF!</definedName>
    <definedName name="点滴">#REF!</definedName>
    <definedName name="透析" localSheetId="0">#REF!</definedName>
    <definedName name="透析" localSheetId="6">#REF!</definedName>
    <definedName name="透析" localSheetId="4">#REF!</definedName>
    <definedName name="透析">#REF!</definedName>
    <definedName name="同じ話１" localSheetId="0">#REF!</definedName>
    <definedName name="同じ話１" localSheetId="6">#REF!</definedName>
    <definedName name="同じ話１" localSheetId="4">#REF!</definedName>
    <definedName name="同じ話１">#REF!</definedName>
    <definedName name="同じ話２" localSheetId="0">#REF!</definedName>
    <definedName name="同じ話２" localSheetId="6">#REF!</definedName>
    <definedName name="同じ話２" localSheetId="4">#REF!</definedName>
    <definedName name="同じ話２">#REF!</definedName>
    <definedName name="同じ話３" localSheetId="0">#REF!</definedName>
    <definedName name="同じ話３" localSheetId="6">#REF!</definedName>
    <definedName name="同じ話３" localSheetId="4">#REF!</definedName>
    <definedName name="同じ話３">#REF!</definedName>
    <definedName name="特記事項" localSheetId="0">#REF!</definedName>
    <definedName name="特記事項" localSheetId="6">#REF!</definedName>
    <definedName name="特記事項" localSheetId="4">#REF!</definedName>
    <definedName name="特記事項">#REF!</definedName>
    <definedName name="特定施設" localSheetId="0">#REF!</definedName>
    <definedName name="特定施設" localSheetId="6">#REF!</definedName>
    <definedName name="特定施設" localSheetId="4">#REF!</definedName>
    <definedName name="特定施設">#REF!</definedName>
    <definedName name="独り言１" localSheetId="0">#REF!</definedName>
    <definedName name="独り言１" localSheetId="6">#REF!</definedName>
    <definedName name="独り言１" localSheetId="4">#REF!</definedName>
    <definedName name="独り言１">#REF!</definedName>
    <definedName name="独り言２" localSheetId="0">#REF!</definedName>
    <definedName name="独り言２" localSheetId="6">#REF!</definedName>
    <definedName name="独り言２" localSheetId="4">#REF!</definedName>
    <definedName name="独り言２">#REF!</definedName>
    <definedName name="独り言３" localSheetId="0">#REF!</definedName>
    <definedName name="独り言３" localSheetId="6">#REF!</definedName>
    <definedName name="独り言３" localSheetId="4">#REF!</definedName>
    <definedName name="独り言３">#REF!</definedName>
    <definedName name="日課理解１" localSheetId="0">#REF!</definedName>
    <definedName name="日課理解１" localSheetId="6">#REF!</definedName>
    <definedName name="日課理解１" localSheetId="4">#REF!</definedName>
    <definedName name="日課理解１">#REF!</definedName>
    <definedName name="日課理解２" localSheetId="0">#REF!</definedName>
    <definedName name="日課理解２" localSheetId="6">#REF!</definedName>
    <definedName name="日課理解２" localSheetId="4">#REF!</definedName>
    <definedName name="日課理解２">#REF!</definedName>
    <definedName name="認知共同" localSheetId="0">#REF!</definedName>
    <definedName name="認知共同" localSheetId="6">#REF!</definedName>
    <definedName name="認知共同" localSheetId="4">#REF!</definedName>
    <definedName name="認知共同">#REF!</definedName>
    <definedName name="認知証高齢者自立度１" localSheetId="0">#REF!</definedName>
    <definedName name="認知証高齢者自立度１" localSheetId="6">#REF!</definedName>
    <definedName name="認知証高齢者自立度１" localSheetId="4">#REF!</definedName>
    <definedName name="認知証高齢者自立度１">#REF!</definedName>
    <definedName name="認知証高齢者自立度２" localSheetId="0">#REF!</definedName>
    <definedName name="認知証高齢者自立度２" localSheetId="6">#REF!</definedName>
    <definedName name="認知証高齢者自立度２" localSheetId="4">#REF!</definedName>
    <definedName name="認知証高齢者自立度２">#REF!</definedName>
    <definedName name="認知証高齢者自立度３" localSheetId="0">#REF!</definedName>
    <definedName name="認知証高齢者自立度３" localSheetId="6">#REF!</definedName>
    <definedName name="認知証高齢者自立度３" localSheetId="4">#REF!</definedName>
    <definedName name="認知証高齢者自立度３">#REF!</definedName>
    <definedName name="認知証高齢者自立度４" localSheetId="0">#REF!</definedName>
    <definedName name="認知証高齢者自立度４" localSheetId="6">#REF!</definedName>
    <definedName name="認知証高齢者自立度４" localSheetId="4">#REF!</definedName>
    <definedName name="認知証高齢者自立度４">#REF!</definedName>
    <definedName name="認知証高齢者自立度５" localSheetId="0">#REF!</definedName>
    <definedName name="認知証高齢者自立度５" localSheetId="6">#REF!</definedName>
    <definedName name="認知証高齢者自立度５" localSheetId="4">#REF!</definedName>
    <definedName name="認知証高齢者自立度５">#REF!</definedName>
    <definedName name="認知証高齢者自立度６" localSheetId="0">#REF!</definedName>
    <definedName name="認知証高齢者自立度６" localSheetId="6">#REF!</definedName>
    <definedName name="認知証高齢者自立度６" localSheetId="4">#REF!</definedName>
    <definedName name="認知証高齢者自立度６">#REF!</definedName>
    <definedName name="認知証高齢者自立度７" localSheetId="0">#REF!</definedName>
    <definedName name="認知証高齢者自立度７" localSheetId="6">#REF!</definedName>
    <definedName name="認知証高齢者自立度７" localSheetId="4">#REF!</definedName>
    <definedName name="認知証高齢者自立度７">#REF!</definedName>
    <definedName name="認知証高齢者自立度８" localSheetId="0">#REF!</definedName>
    <definedName name="認知証高齢者自立度８" localSheetId="6">#REF!</definedName>
    <definedName name="認知証高齢者自立度８" localSheetId="4">#REF!</definedName>
    <definedName name="認知証高齢者自立度８">#REF!</definedName>
    <definedName name="認知通所" localSheetId="0">#REF!</definedName>
    <definedName name="認知通所" localSheetId="6">#REF!</definedName>
    <definedName name="認知通所" localSheetId="4">#REF!</definedName>
    <definedName name="認知通所">#REF!</definedName>
    <definedName name="認知日常生活自立度１" localSheetId="0">#REF!</definedName>
    <definedName name="認知日常生活自立度１" localSheetId="6">#REF!</definedName>
    <definedName name="認知日常生活自立度１" localSheetId="4">#REF!</definedName>
    <definedName name="認知日常生活自立度１">#REF!</definedName>
    <definedName name="認知日常生活自立度２" localSheetId="0">#REF!</definedName>
    <definedName name="認知日常生活自立度２" localSheetId="6">#REF!</definedName>
    <definedName name="認知日常生活自立度２" localSheetId="4">#REF!</definedName>
    <definedName name="認知日常生活自立度２">#REF!</definedName>
    <definedName name="認知日常生活自立度３" localSheetId="0">#REF!</definedName>
    <definedName name="認知日常生活自立度３" localSheetId="6">#REF!</definedName>
    <definedName name="認知日常生活自立度３" localSheetId="4">#REF!</definedName>
    <definedName name="認知日常生活自立度３">#REF!</definedName>
    <definedName name="認知日常生活自立度４" localSheetId="0">#REF!</definedName>
    <definedName name="認知日常生活自立度４" localSheetId="6">#REF!</definedName>
    <definedName name="認知日常生活自立度４" localSheetId="4">#REF!</definedName>
    <definedName name="認知日常生活自立度４">#REF!</definedName>
    <definedName name="認知日常生活自立度５" localSheetId="0">#REF!</definedName>
    <definedName name="認知日常生活自立度５" localSheetId="6">#REF!</definedName>
    <definedName name="認知日常生活自立度５" localSheetId="4">#REF!</definedName>
    <definedName name="認知日常生活自立度５">#REF!</definedName>
    <definedName name="認知日常生活自立度６" localSheetId="0">#REF!</definedName>
    <definedName name="認知日常生活自立度６" localSheetId="6">#REF!</definedName>
    <definedName name="認知日常生活自立度６" localSheetId="4">#REF!</definedName>
    <definedName name="認知日常生活自立度６">#REF!</definedName>
    <definedName name="認知日常生活自立度７" localSheetId="0">#REF!</definedName>
    <definedName name="認知日常生活自立度７" localSheetId="6">#REF!</definedName>
    <definedName name="認知日常生活自立度７" localSheetId="4">#REF!</definedName>
    <definedName name="認知日常生活自立度７">#REF!</definedName>
    <definedName name="認知日常生活自立度８" localSheetId="0">#REF!</definedName>
    <definedName name="認知日常生活自立度８" localSheetId="6">#REF!</definedName>
    <definedName name="認知日常生活自立度８" localSheetId="4">#REF!</definedName>
    <definedName name="認知日常生活自立度８">#REF!</definedName>
    <definedName name="年齢" localSheetId="0">#REF!</definedName>
    <definedName name="年齢" localSheetId="6">#REF!</definedName>
    <definedName name="年齢" localSheetId="4">#REF!</definedName>
    <definedName name="年齢">#REF!</definedName>
    <definedName name="年齢言う１" localSheetId="0">#REF!</definedName>
    <definedName name="年齢言う１" localSheetId="6">#REF!</definedName>
    <definedName name="年齢言う１" localSheetId="4">#REF!</definedName>
    <definedName name="年齢言う１">#REF!</definedName>
    <definedName name="年齢言う２" localSheetId="0">#REF!</definedName>
    <definedName name="年齢言う２" localSheetId="6">#REF!</definedName>
    <definedName name="年齢言う２" localSheetId="4">#REF!</definedName>
    <definedName name="年齢言う２">#REF!</definedName>
    <definedName name="排尿１" localSheetId="0">#REF!</definedName>
    <definedName name="排尿１" localSheetId="6">#REF!</definedName>
    <definedName name="排尿１" localSheetId="4">#REF!</definedName>
    <definedName name="排尿１">#REF!</definedName>
    <definedName name="排尿２" localSheetId="0">#REF!</definedName>
    <definedName name="排尿２" localSheetId="6">#REF!</definedName>
    <definedName name="排尿２" localSheetId="4">#REF!</definedName>
    <definedName name="排尿２">#REF!</definedName>
    <definedName name="排尿３" localSheetId="0">#REF!</definedName>
    <definedName name="排尿３" localSheetId="6">#REF!</definedName>
    <definedName name="排尿３" localSheetId="4">#REF!</definedName>
    <definedName name="排尿３">#REF!</definedName>
    <definedName name="排尿４" localSheetId="0">#REF!</definedName>
    <definedName name="排尿４" localSheetId="6">#REF!</definedName>
    <definedName name="排尿４" localSheetId="4">#REF!</definedName>
    <definedName name="排尿４">#REF!</definedName>
    <definedName name="排便１" localSheetId="0">#REF!</definedName>
    <definedName name="排便１" localSheetId="6">#REF!</definedName>
    <definedName name="排便１" localSheetId="4">#REF!</definedName>
    <definedName name="排便１">#REF!</definedName>
    <definedName name="排便２" localSheetId="0">#REF!</definedName>
    <definedName name="排便２" localSheetId="6">#REF!</definedName>
    <definedName name="排便２" localSheetId="4">#REF!</definedName>
    <definedName name="排便２">#REF!</definedName>
    <definedName name="排便３" localSheetId="0">#REF!</definedName>
    <definedName name="排便３" localSheetId="6">#REF!</definedName>
    <definedName name="排便３" localSheetId="4">#REF!</definedName>
    <definedName name="排便３">#REF!</definedName>
    <definedName name="排便４" localSheetId="0">#REF!</definedName>
    <definedName name="排便４" localSheetId="6">#REF!</definedName>
    <definedName name="排便４" localSheetId="4">#REF!</definedName>
    <definedName name="排便４">#REF!</definedName>
    <definedName name="買い物１" localSheetId="0">#REF!</definedName>
    <definedName name="買い物１" localSheetId="6">#REF!</definedName>
    <definedName name="買い物１" localSheetId="4">#REF!</definedName>
    <definedName name="買い物１">#REF!</definedName>
    <definedName name="買い物２" localSheetId="0">#REF!</definedName>
    <definedName name="買い物２" localSheetId="6">#REF!</definedName>
    <definedName name="買い物２" localSheetId="4">#REF!</definedName>
    <definedName name="買い物２">#REF!</definedName>
    <definedName name="買い物３" localSheetId="0">#REF!</definedName>
    <definedName name="買い物３" localSheetId="6">#REF!</definedName>
    <definedName name="買い物３" localSheetId="4">#REF!</definedName>
    <definedName name="買い物３">#REF!</definedName>
    <definedName name="買い物４" localSheetId="0">#REF!</definedName>
    <definedName name="買い物４" localSheetId="6">#REF!</definedName>
    <definedName name="買い物４" localSheetId="4">#REF!</definedName>
    <definedName name="買い物４">#REF!</definedName>
    <definedName name="被害的１" localSheetId="0">#REF!</definedName>
    <definedName name="被害的１" localSheetId="6">#REF!</definedName>
    <definedName name="被害的１" localSheetId="4">#REF!</definedName>
    <definedName name="被害的１">#REF!</definedName>
    <definedName name="被害的２" localSheetId="0">#REF!</definedName>
    <definedName name="被害的２" localSheetId="6">#REF!</definedName>
    <definedName name="被害的２" localSheetId="4">#REF!</definedName>
    <definedName name="被害的２">#REF!</definedName>
    <definedName name="被害的３" localSheetId="0">#REF!</definedName>
    <definedName name="被害的３" localSheetId="6">#REF!</definedName>
    <definedName name="被害的３" localSheetId="4">#REF!</definedName>
    <definedName name="被害的３">#REF!</definedName>
    <definedName name="被保険者番号" localSheetId="0">#REF!</definedName>
    <definedName name="被保険者番号" localSheetId="6">#REF!</definedName>
    <definedName name="被保険者番号" localSheetId="4">#REF!</definedName>
    <definedName name="被保険者番号">#REF!</definedName>
    <definedName name="不適応１" localSheetId="0">#REF!</definedName>
    <definedName name="不適応１" localSheetId="6">#REF!</definedName>
    <definedName name="不適応１" localSheetId="4">#REF!</definedName>
    <definedName name="不適応１">#REF!</definedName>
    <definedName name="不適応２" localSheetId="0">#REF!</definedName>
    <definedName name="不適応２" localSheetId="6">#REF!</definedName>
    <definedName name="不適応２" localSheetId="4">#REF!</definedName>
    <definedName name="不適応２">#REF!</definedName>
    <definedName name="不適応３" localSheetId="0">#REF!</definedName>
    <definedName name="不適応３" localSheetId="6">#REF!</definedName>
    <definedName name="不適応３" localSheetId="4">#REF!</definedName>
    <definedName name="不適応３">#REF!</definedName>
    <definedName name="物忘３" localSheetId="0">#REF!</definedName>
    <definedName name="物忘３" localSheetId="6">#REF!</definedName>
    <definedName name="物忘３" localSheetId="4">#REF!</definedName>
    <definedName name="物忘３">#REF!</definedName>
    <definedName name="物忘れ１" localSheetId="0">#REF!</definedName>
    <definedName name="物忘れ１" localSheetId="6">#REF!</definedName>
    <definedName name="物忘れ１" localSheetId="4">#REF!</definedName>
    <definedName name="物忘れ１">#REF!</definedName>
    <definedName name="物忘れ２" localSheetId="0">#REF!</definedName>
    <definedName name="物忘れ２" localSheetId="6">#REF!</definedName>
    <definedName name="物忘れ２" localSheetId="4">#REF!</definedName>
    <definedName name="物忘れ２">#REF!</definedName>
    <definedName name="物忘れ３" localSheetId="0">#REF!</definedName>
    <definedName name="物忘れ３" localSheetId="6">#REF!</definedName>
    <definedName name="物忘れ３" localSheetId="4">#REF!</definedName>
    <definedName name="物忘れ３">#REF!</definedName>
    <definedName name="片足立位１" localSheetId="0">#REF!</definedName>
    <definedName name="片足立位１" localSheetId="6">#REF!</definedName>
    <definedName name="片足立位１" localSheetId="4">#REF!</definedName>
    <definedName name="片足立位１">#REF!</definedName>
    <definedName name="片足立位２" localSheetId="0">#REF!</definedName>
    <definedName name="片足立位２" localSheetId="6">#REF!</definedName>
    <definedName name="片足立位２" localSheetId="4">#REF!</definedName>
    <definedName name="片足立位２">#REF!</definedName>
    <definedName name="片足立位３" localSheetId="0">#REF!</definedName>
    <definedName name="片足立位３" localSheetId="6">#REF!</definedName>
    <definedName name="片足立位３" localSheetId="4">#REF!</definedName>
    <definedName name="片足立位３">#REF!</definedName>
    <definedName name="保険者番号" localSheetId="0">#REF!</definedName>
    <definedName name="保険者番号" localSheetId="6">#REF!</definedName>
    <definedName name="保険者番号" localSheetId="4">#REF!</definedName>
    <definedName name="保険者番号">#REF!</definedName>
    <definedName name="歩行１" localSheetId="0">#REF!</definedName>
    <definedName name="歩行１" localSheetId="6">#REF!</definedName>
    <definedName name="歩行１" localSheetId="4">#REF!</definedName>
    <definedName name="歩行１">#REF!</definedName>
    <definedName name="歩行２" localSheetId="0">#REF!</definedName>
    <definedName name="歩行２" localSheetId="6">#REF!</definedName>
    <definedName name="歩行２" localSheetId="4">#REF!</definedName>
    <definedName name="歩行２">#REF!</definedName>
    <definedName name="歩行３" localSheetId="0">#REF!</definedName>
    <definedName name="歩行３" localSheetId="6">#REF!</definedName>
    <definedName name="歩行３" localSheetId="4">#REF!</definedName>
    <definedName name="歩行３">#REF!</definedName>
    <definedName name="歩行できる" localSheetId="0">#REF!</definedName>
    <definedName name="歩行できる" localSheetId="6">#REF!</definedName>
    <definedName name="歩行できる" localSheetId="4">#REF!</definedName>
    <definedName name="歩行できる">#REF!</definedName>
    <definedName name="訪問リハ" localSheetId="0">#REF!</definedName>
    <definedName name="訪問リハ" localSheetId="6">#REF!</definedName>
    <definedName name="訪問リハ" localSheetId="4">#REF!</definedName>
    <definedName name="訪問リハ">#REF!</definedName>
    <definedName name="訪問介護" localSheetId="0">#REF!</definedName>
    <definedName name="訪問介護" localSheetId="6">#REF!</definedName>
    <definedName name="訪問介護" localSheetId="4">#REF!</definedName>
    <definedName name="訪問介護">#REF!</definedName>
    <definedName name="訪問看護" localSheetId="0">#REF!</definedName>
    <definedName name="訪問看護" localSheetId="6">#REF!</definedName>
    <definedName name="訪問看護" localSheetId="4">#REF!</definedName>
    <definedName name="訪問看護">#REF!</definedName>
    <definedName name="訪問入浴" localSheetId="0">#REF!</definedName>
    <definedName name="訪問入浴" localSheetId="6">#REF!</definedName>
    <definedName name="訪問入浴" localSheetId="4">#REF!</definedName>
    <definedName name="訪問入浴">#REF!</definedName>
    <definedName name="麻痺その他" localSheetId="0">#REF!</definedName>
    <definedName name="麻痺その他" localSheetId="6">#REF!</definedName>
    <definedName name="麻痺その他" localSheetId="4">#REF!</definedName>
    <definedName name="麻痺その他">#REF!</definedName>
    <definedName name="麻痺右下肢" localSheetId="0">#REF!</definedName>
    <definedName name="麻痺右下肢" localSheetId="6">#REF!</definedName>
    <definedName name="麻痺右下肢" localSheetId="4">#REF!</definedName>
    <definedName name="麻痺右下肢">#REF!</definedName>
    <definedName name="麻痺右上肢" localSheetId="0">#REF!</definedName>
    <definedName name="麻痺右上肢" localSheetId="6">#REF!</definedName>
    <definedName name="麻痺右上肢" localSheetId="4">#REF!</definedName>
    <definedName name="麻痺右上肢">#REF!</definedName>
    <definedName name="麻痺合計" localSheetId="0">#REF!</definedName>
    <definedName name="麻痺合計" localSheetId="6">#REF!</definedName>
    <definedName name="麻痺合計" localSheetId="4">#REF!</definedName>
    <definedName name="麻痺合計">#REF!</definedName>
    <definedName name="麻痺左下肢" localSheetId="0">#REF!</definedName>
    <definedName name="麻痺左下肢" localSheetId="6">#REF!</definedName>
    <definedName name="麻痺左下肢" localSheetId="4">#REF!</definedName>
    <definedName name="麻痺左下肢">#REF!</definedName>
    <definedName name="麻痺左上肢" localSheetId="0">#REF!</definedName>
    <definedName name="麻痺左上肢" localSheetId="6">#REF!</definedName>
    <definedName name="麻痺左上肢" localSheetId="4">#REF!</definedName>
    <definedName name="麻痺左上肢">#REF!</definedName>
    <definedName name="名前言う１" localSheetId="0">#REF!</definedName>
    <definedName name="名前言う１" localSheetId="6">#REF!</definedName>
    <definedName name="名前言う１" localSheetId="4">#REF!</definedName>
    <definedName name="名前言う１">#REF!</definedName>
    <definedName name="名前言う２" localSheetId="0">#REF!</definedName>
    <definedName name="名前言う２" localSheetId="6">#REF!</definedName>
    <definedName name="名前言う２" localSheetId="4">#REF!</definedName>
    <definedName name="名前言う２">#REF!</definedName>
    <definedName name="夜間訪問" localSheetId="0">#REF!</definedName>
    <definedName name="夜間訪問" localSheetId="6">#REF!</definedName>
    <definedName name="夜間訪問" localSheetId="4">#REF!</definedName>
    <definedName name="夜間訪問">#REF!</definedName>
    <definedName name="薬内服１" localSheetId="0">#REF!</definedName>
    <definedName name="薬内服１" localSheetId="6">#REF!</definedName>
    <definedName name="薬内服１" localSheetId="4">#REF!</definedName>
    <definedName name="薬内服１">#REF!</definedName>
    <definedName name="薬内服２" localSheetId="0">#REF!</definedName>
    <definedName name="薬内服２" localSheetId="6">#REF!</definedName>
    <definedName name="薬内服２" localSheetId="4">#REF!</definedName>
    <definedName name="薬内服２">#REF!</definedName>
    <definedName name="薬内服３" localSheetId="0">#REF!</definedName>
    <definedName name="薬内服３" localSheetId="6">#REF!</definedName>
    <definedName name="薬内服３" localSheetId="4">#REF!</definedName>
    <definedName name="薬内服３">#REF!</definedName>
    <definedName name="用具貸与" localSheetId="0">#REF!</definedName>
    <definedName name="用具貸与" localSheetId="6">#REF!</definedName>
    <definedName name="用具貸与" localSheetId="4">#REF!</definedName>
    <definedName name="用具貸与">#REF!</definedName>
    <definedName name="用具販売" localSheetId="0">#REF!</definedName>
    <definedName name="用具販売" localSheetId="6">#REF!</definedName>
    <definedName name="用具販売" localSheetId="4">#REF!</definedName>
    <definedName name="用具販売">#REF!</definedName>
    <definedName name="落ち着き１" localSheetId="0">#REF!</definedName>
    <definedName name="落ち着き１" localSheetId="6">#REF!</definedName>
    <definedName name="落ち着き１" localSheetId="4">#REF!</definedName>
    <definedName name="落ち着き１">#REF!</definedName>
    <definedName name="落ち着き２" localSheetId="0">#REF!</definedName>
    <definedName name="落ち着き２" localSheetId="6">#REF!</definedName>
    <definedName name="落ち着き２" localSheetId="4">#REF!</definedName>
    <definedName name="落ち着き２">#REF!</definedName>
    <definedName name="落ち着き３" localSheetId="0">#REF!</definedName>
    <definedName name="落ち着き３" localSheetId="6">#REF!</definedName>
    <definedName name="落ち着き３" localSheetId="4">#REF!</definedName>
    <definedName name="落ち着き３">#REF!</definedName>
    <definedName name="立ち上がり１" localSheetId="0">#REF!</definedName>
    <definedName name="立ち上がり１" localSheetId="6">#REF!</definedName>
    <definedName name="立ち上がり１" localSheetId="4">#REF!</definedName>
    <definedName name="立ち上がり１">#REF!</definedName>
    <definedName name="立ち上がり２" localSheetId="0">#REF!</definedName>
    <definedName name="立ち上がり２" localSheetId="6">#REF!</definedName>
    <definedName name="立ち上がり２" localSheetId="4">#REF!</definedName>
    <definedName name="立ち上がり２">#REF!</definedName>
    <definedName name="立ち上がり３" localSheetId="0">#REF!</definedName>
    <definedName name="立ち上がり３" localSheetId="6">#REF!</definedName>
    <definedName name="立ち上がり３" localSheetId="4">#REF!</definedName>
    <definedName name="立ち上がり３">#REF!</definedName>
    <definedName name="両足立位できない" localSheetId="0">#REF!</definedName>
    <definedName name="両足立位できない" localSheetId="6">#REF!</definedName>
    <definedName name="両足立位できない" localSheetId="4">#REF!</definedName>
    <definedName name="両足立位できない">#REF!</definedName>
    <definedName name="両足立位できる" localSheetId="0">#REF!</definedName>
    <definedName name="両足立位できる" localSheetId="6">#REF!</definedName>
    <definedName name="両足立位できる" localSheetId="4">#REF!</definedName>
    <definedName name="両足立位できる">#REF!</definedName>
    <definedName name="両足立位支えが必要" localSheetId="0">#REF!</definedName>
    <definedName name="両足立位支えが必要" localSheetId="6">#REF!</definedName>
    <definedName name="両足立位支えが必要" localSheetId="4">#REF!</definedName>
    <definedName name="両足立位支えが必要">#REF!</definedName>
    <definedName name="療養型医療施設" localSheetId="0">#REF!</definedName>
    <definedName name="療養型医療施設" localSheetId="6">#REF!</definedName>
    <definedName name="療養型医療施設" localSheetId="4">#REF!</definedName>
    <definedName name="療養型医療施設">#REF!</definedName>
    <definedName name="療養指導" localSheetId="0">#REF!</definedName>
    <definedName name="療養指導" localSheetId="6">#REF!</definedName>
    <definedName name="療養指導" localSheetId="4">#REF!</definedName>
    <definedName name="療養指導">#REF!</definedName>
    <definedName name="連絡先氏名" localSheetId="0">#REF!</definedName>
    <definedName name="連絡先氏名" localSheetId="6">#REF!</definedName>
    <definedName name="連絡先氏名" localSheetId="4">#REF!</definedName>
    <definedName name="連絡先氏名">#REF!</definedName>
    <definedName name="連絡先住所１" localSheetId="0">#REF!</definedName>
    <definedName name="連絡先住所１" localSheetId="6">#REF!</definedName>
    <definedName name="連絡先住所１" localSheetId="4">#REF!</definedName>
    <definedName name="連絡先住所１">#REF!</definedName>
    <definedName name="連絡先住所２" localSheetId="0">#REF!</definedName>
    <definedName name="連絡先住所２" localSheetId="6">#REF!</definedName>
    <definedName name="連絡先住所２" localSheetId="4">#REF!</definedName>
    <definedName name="連絡先住所２">#REF!</definedName>
    <definedName name="連絡先住所郵便番号" localSheetId="0">#REF!</definedName>
    <definedName name="連絡先住所郵便番号" localSheetId="6">#REF!</definedName>
    <definedName name="連絡先住所郵便番号" localSheetId="4">#REF!</definedName>
    <definedName name="連絡先住所郵便番号">#REF!</definedName>
    <definedName name="連絡先電話番号" localSheetId="0">#REF!</definedName>
    <definedName name="連絡先電話番号" localSheetId="6">#REF!</definedName>
    <definedName name="連絡先電話番号" localSheetId="4">#REF!</definedName>
    <definedName name="連絡先電話番号">#REF!</definedName>
    <definedName name="老人福祉施設" localSheetId="0">#REF!</definedName>
    <definedName name="老人福祉施設" localSheetId="6">#REF!</definedName>
    <definedName name="老人福祉施設" localSheetId="4">#REF!</definedName>
    <definedName name="老人福祉施設">#REF!</definedName>
    <definedName name="老人保健施設" localSheetId="0">#REF!</definedName>
    <definedName name="老人保健施設" localSheetId="6">#REF!</definedName>
    <definedName name="老人保健施設" localSheetId="4">#REF!</definedName>
    <definedName name="老人保健施設">#REF!</definedName>
    <definedName name="徘徊１" localSheetId="0">#REF!</definedName>
    <definedName name="徘徊１" localSheetId="6">#REF!</definedName>
    <definedName name="徘徊１" localSheetId="4">#REF!</definedName>
    <definedName name="徘徊１">#REF!</definedName>
    <definedName name="徘徊２" localSheetId="0">#REF!</definedName>
    <definedName name="徘徊２" localSheetId="6">#REF!</definedName>
    <definedName name="徘徊２" localSheetId="4">#REF!</definedName>
    <definedName name="徘徊２">#REF!</definedName>
    <definedName name="徘徊３" localSheetId="0">#REF!</definedName>
    <definedName name="徘徊３" localSheetId="6">#REF!</definedName>
    <definedName name="徘徊３" localSheetId="4">#REF!</definedName>
    <definedName name="徘徊３">#REF!</definedName>
    <definedName name="疼痛看護" localSheetId="0">#REF!</definedName>
    <definedName name="疼痛看護" localSheetId="6">#REF!</definedName>
    <definedName name="疼痛看護" localSheetId="4">#REF!</definedName>
    <definedName name="疼痛看護">#REF!</definedName>
  </definedNames>
  <calcPr calcId="191029"/>
</workbook>
</file>

<file path=xl/calcChain.xml><?xml version="1.0" encoding="utf-8"?>
<calcChain xmlns="http://schemas.openxmlformats.org/spreadsheetml/2006/main">
  <c r="C27" i="18" l="1"/>
  <c r="L90" i="14" l="1"/>
  <c r="K90" i="14"/>
  <c r="J90" i="14"/>
  <c r="I90" i="14"/>
  <c r="H90" i="14"/>
  <c r="L89" i="14"/>
  <c r="K89" i="14"/>
  <c r="J89" i="14"/>
  <c r="I89" i="14"/>
  <c r="H89" i="14"/>
  <c r="L88" i="14"/>
  <c r="K88" i="14"/>
  <c r="J74" i="14" l="1"/>
  <c r="R1" i="14"/>
  <c r="Q14" i="14" l="1"/>
  <c r="D9" i="18"/>
  <c r="F9" i="18" s="1"/>
  <c r="Q13" i="14" l="1"/>
  <c r="R13" i="14"/>
  <c r="Y14" i="14"/>
  <c r="E9" i="18"/>
  <c r="U14" i="14"/>
  <c r="S13" i="14" l="1"/>
  <c r="T13" i="14"/>
  <c r="C6" i="18"/>
  <c r="AA13" i="14" l="1"/>
  <c r="Z13" i="14"/>
  <c r="AB13" i="14"/>
  <c r="Y13" i="14"/>
  <c r="V13" i="14"/>
  <c r="X13" i="14"/>
  <c r="W13" i="14"/>
  <c r="U13" i="14"/>
  <c r="O368" i="26" l="1"/>
  <c r="O360" i="26"/>
  <c r="O352" i="26"/>
  <c r="O344" i="26"/>
  <c r="O336" i="26"/>
  <c r="O328" i="26"/>
  <c r="O320" i="26"/>
  <c r="O312" i="26"/>
  <c r="O304" i="26"/>
  <c r="O296" i="26"/>
  <c r="O288" i="26"/>
  <c r="O280" i="26"/>
  <c r="O272" i="26"/>
  <c r="O264" i="26"/>
  <c r="O256" i="26"/>
  <c r="O248" i="26"/>
  <c r="O240" i="26"/>
  <c r="O232" i="26"/>
  <c r="O224" i="26"/>
  <c r="O216" i="26"/>
  <c r="O208" i="26"/>
  <c r="O200" i="26"/>
  <c r="O192" i="26"/>
  <c r="O184" i="26"/>
  <c r="O176" i="26"/>
  <c r="O168" i="26"/>
  <c r="O160" i="26"/>
  <c r="O152" i="26"/>
  <c r="O144" i="26"/>
  <c r="O136" i="26"/>
  <c r="O128" i="26"/>
  <c r="O120" i="26"/>
  <c r="O368" i="25"/>
  <c r="O360" i="25"/>
  <c r="O352" i="25"/>
  <c r="O344" i="25"/>
  <c r="O336" i="25"/>
  <c r="O328" i="25"/>
  <c r="O320" i="25"/>
  <c r="O312" i="25"/>
  <c r="O304" i="25"/>
  <c r="O296" i="25"/>
  <c r="O288" i="25"/>
  <c r="O280" i="25"/>
  <c r="O272" i="25"/>
  <c r="O264" i="25"/>
  <c r="O256" i="25"/>
  <c r="O248" i="25"/>
  <c r="O240" i="25"/>
  <c r="O232" i="25"/>
  <c r="O224" i="25"/>
  <c r="O216" i="25"/>
  <c r="O208" i="25"/>
  <c r="O200" i="25"/>
  <c r="O192" i="25"/>
  <c r="O184" i="25"/>
  <c r="O176" i="25"/>
  <c r="O168" i="25"/>
  <c r="O160" i="25"/>
  <c r="O152" i="25" l="1"/>
  <c r="O144" i="25"/>
  <c r="O136" i="25"/>
  <c r="O128" i="25"/>
  <c r="O120" i="25"/>
  <c r="Z9" i="14" l="1"/>
  <c r="Y9" i="14"/>
  <c r="W9" i="14"/>
  <c r="V9" i="14"/>
  <c r="S9" i="14"/>
  <c r="R9" i="14"/>
  <c r="T9" i="14"/>
  <c r="Q9" i="14"/>
  <c r="H88" i="14" l="1"/>
  <c r="C45" i="14" l="1"/>
  <c r="B45" i="14"/>
  <c r="C44" i="14"/>
  <c r="B44" i="14"/>
  <c r="E45" i="14"/>
  <c r="E44" i="14"/>
  <c r="Y3" i="14"/>
  <c r="X3" i="14"/>
  <c r="Z3" i="14"/>
  <c r="W3" i="14"/>
  <c r="V3" i="14"/>
  <c r="U3" i="14"/>
  <c r="T3" i="14"/>
  <c r="S3" i="14"/>
  <c r="R3" i="14"/>
  <c r="Q3" i="14"/>
  <c r="C41" i="14"/>
  <c r="B41" i="14"/>
  <c r="J85" i="14" l="1"/>
  <c r="I85" i="14"/>
  <c r="H85" i="14"/>
  <c r="J88" i="14"/>
  <c r="I88" i="14"/>
  <c r="B60" i="14" l="1"/>
  <c r="C60" i="14"/>
  <c r="C62" i="18" l="1"/>
  <c r="C13" i="14" s="1"/>
  <c r="C5" i="18" l="1"/>
  <c r="C26" i="18" l="1"/>
  <c r="D55" i="14"/>
  <c r="C55" i="14"/>
  <c r="B55" i="14"/>
  <c r="D42" i="14"/>
  <c r="C42" i="14"/>
  <c r="B42" i="14"/>
  <c r="B58" i="14"/>
  <c r="B57" i="14"/>
  <c r="S4" i="14"/>
  <c r="Z1" i="14"/>
  <c r="Y1" i="14"/>
  <c r="X1" i="14"/>
  <c r="W1" i="14"/>
  <c r="V1" i="14"/>
  <c r="U1" i="14"/>
  <c r="T1" i="14"/>
  <c r="S1" i="14"/>
  <c r="R6" i="14"/>
  <c r="Q1" i="14"/>
  <c r="Q6" i="14" s="1"/>
  <c r="Q4" i="14" l="1"/>
  <c r="I74" i="14"/>
  <c r="H74" i="14"/>
  <c r="L73" i="14"/>
  <c r="K73" i="14"/>
  <c r="J73" i="14"/>
  <c r="I73" i="14"/>
  <c r="H73" i="14"/>
  <c r="H71" i="14"/>
  <c r="K72" i="14"/>
  <c r="I72" i="14"/>
  <c r="H72" i="14"/>
  <c r="L71" i="14"/>
  <c r="K71" i="14"/>
  <c r="J72" i="14"/>
  <c r="J71" i="14"/>
  <c r="I71" i="14"/>
  <c r="K58" i="14"/>
  <c r="K57" i="14"/>
  <c r="K55" i="14"/>
  <c r="H55" i="14"/>
  <c r="I55" i="14"/>
  <c r="J55" i="14"/>
  <c r="H56" i="14"/>
  <c r="I56" i="14"/>
  <c r="J56" i="14"/>
  <c r="H57" i="14"/>
  <c r="I57" i="14"/>
  <c r="J57" i="14"/>
  <c r="H58" i="14"/>
  <c r="I58" i="14"/>
  <c r="J58" i="14"/>
  <c r="H54" i="14"/>
  <c r="I54" i="14"/>
  <c r="J54" i="14"/>
  <c r="J53" i="14"/>
  <c r="I53" i="14"/>
  <c r="H53" i="14"/>
  <c r="H41" i="14"/>
  <c r="I41" i="14"/>
  <c r="J41" i="14"/>
  <c r="H42" i="14"/>
  <c r="I42" i="14"/>
  <c r="J42" i="14"/>
  <c r="H43" i="14"/>
  <c r="I43" i="14"/>
  <c r="J43" i="14"/>
  <c r="H44" i="14"/>
  <c r="I44" i="14"/>
  <c r="J44" i="14"/>
  <c r="H45" i="14"/>
  <c r="I45" i="14"/>
  <c r="J45" i="14"/>
  <c r="H46" i="14"/>
  <c r="I46" i="14"/>
  <c r="J46" i="14"/>
  <c r="H47" i="14"/>
  <c r="I47" i="14"/>
  <c r="J47" i="14"/>
  <c r="H48" i="14"/>
  <c r="I48" i="14"/>
  <c r="J48" i="14"/>
  <c r="H49" i="14"/>
  <c r="I49" i="14"/>
  <c r="J49" i="14"/>
  <c r="H50" i="14"/>
  <c r="I50" i="14"/>
  <c r="J50" i="14"/>
  <c r="H51" i="14"/>
  <c r="I51" i="14"/>
  <c r="J51" i="14"/>
  <c r="H52" i="14"/>
  <c r="I52" i="14"/>
  <c r="J52" i="14"/>
  <c r="H39" i="14"/>
  <c r="I39" i="14"/>
  <c r="J39" i="14"/>
  <c r="H40" i="14"/>
  <c r="I40" i="14"/>
  <c r="J40" i="14"/>
  <c r="J38" i="14"/>
  <c r="I38" i="14"/>
  <c r="H38" i="14"/>
  <c r="H37" i="14"/>
  <c r="I37" i="14"/>
  <c r="J37" i="14"/>
  <c r="J36" i="14"/>
  <c r="H30" i="14"/>
  <c r="I30" i="14"/>
  <c r="H31" i="14"/>
  <c r="I31" i="14"/>
  <c r="H32" i="14"/>
  <c r="I32" i="14"/>
  <c r="H33" i="14"/>
  <c r="I33" i="14"/>
  <c r="H34" i="14"/>
  <c r="I34" i="14"/>
  <c r="H35" i="14"/>
  <c r="I35" i="14"/>
  <c r="H36" i="14"/>
  <c r="I36" i="14"/>
  <c r="K29" i="14"/>
  <c r="J29" i="14"/>
  <c r="I29" i="14"/>
  <c r="H29" i="14"/>
  <c r="H28" i="14"/>
  <c r="I28" i="14"/>
  <c r="J28" i="14"/>
  <c r="H27" i="14"/>
  <c r="I27" i="14"/>
  <c r="J27" i="14"/>
  <c r="K27" i="14"/>
  <c r="K26" i="14"/>
  <c r="J26" i="14"/>
  <c r="I26" i="14"/>
  <c r="H26" i="14"/>
  <c r="H23" i="14"/>
  <c r="I23" i="14"/>
  <c r="J23" i="14"/>
  <c r="H24" i="14"/>
  <c r="I24" i="14"/>
  <c r="J24" i="14"/>
  <c r="H25" i="14"/>
  <c r="I25" i="14"/>
  <c r="J25" i="14"/>
  <c r="H21" i="14"/>
  <c r="I21" i="14"/>
  <c r="J21" i="14"/>
  <c r="K21" i="14"/>
  <c r="H22" i="14"/>
  <c r="I22" i="14"/>
  <c r="J22" i="14"/>
  <c r="K22" i="14"/>
  <c r="K20" i="14"/>
  <c r="J20" i="14"/>
  <c r="I20" i="14"/>
  <c r="H20" i="14"/>
  <c r="H19" i="14"/>
  <c r="I19" i="14"/>
  <c r="J19" i="14"/>
  <c r="H18" i="14"/>
  <c r="I18" i="14"/>
  <c r="J18" i="14"/>
  <c r="K18" i="14"/>
  <c r="K17" i="14"/>
  <c r="J17" i="14"/>
  <c r="I17" i="14"/>
  <c r="H17" i="14"/>
  <c r="C121" i="18"/>
  <c r="K16" i="14"/>
  <c r="L16" i="14"/>
  <c r="L15" i="14"/>
  <c r="K15" i="14"/>
  <c r="K13" i="14"/>
  <c r="H10" i="14"/>
  <c r="I10" i="14"/>
  <c r="J10" i="14"/>
  <c r="H11" i="14"/>
  <c r="I11" i="14"/>
  <c r="J11" i="14"/>
  <c r="H12" i="14"/>
  <c r="I12" i="14"/>
  <c r="J12" i="14"/>
  <c r="H13" i="14"/>
  <c r="I13" i="14"/>
  <c r="J13" i="14"/>
  <c r="H14" i="14"/>
  <c r="I14" i="14"/>
  <c r="J14" i="14"/>
  <c r="H15" i="14"/>
  <c r="I15" i="14"/>
  <c r="J15" i="14"/>
  <c r="H16" i="14"/>
  <c r="I16" i="14"/>
  <c r="J16" i="14"/>
  <c r="K8" i="14"/>
  <c r="H7" i="14"/>
  <c r="I7" i="14"/>
  <c r="J7" i="14"/>
  <c r="H8" i="14"/>
  <c r="I8" i="14"/>
  <c r="J8" i="14"/>
  <c r="H9" i="14"/>
  <c r="I9" i="14"/>
  <c r="J9" i="14"/>
  <c r="J6" i="14"/>
  <c r="I6" i="14"/>
  <c r="H6" i="14"/>
  <c r="H4" i="14"/>
  <c r="C61" i="18" l="1"/>
  <c r="C7" i="14" s="1"/>
  <c r="C58" i="18" l="1"/>
  <c r="U4" i="14" l="1"/>
  <c r="H59" i="14"/>
  <c r="H5" i="14"/>
  <c r="E74" i="14" l="1"/>
  <c r="E72" i="14"/>
  <c r="E62" i="14" l="1"/>
  <c r="E63" i="14" l="1"/>
  <c r="E39" i="14"/>
  <c r="E64" i="14" l="1"/>
  <c r="E65" i="14"/>
  <c r="E66" i="14" s="1"/>
  <c r="C26" i="14"/>
  <c r="C25" i="14"/>
  <c r="C24" i="14"/>
  <c r="C23" i="14"/>
  <c r="E67" i="14" l="1"/>
  <c r="C22" i="14"/>
  <c r="C21" i="14"/>
  <c r="E68" i="14" l="1"/>
  <c r="E69" i="14" s="1"/>
  <c r="E70" i="14"/>
  <c r="C20" i="14"/>
  <c r="C19" i="14" l="1"/>
  <c r="C18" i="14" l="1"/>
  <c r="C17" i="14"/>
  <c r="C16" i="14"/>
  <c r="C15" i="14"/>
  <c r="C12" i="14"/>
  <c r="C11" i="14"/>
  <c r="C10" i="14"/>
  <c r="C9" i="14"/>
  <c r="C6" i="14"/>
  <c r="C5" i="14"/>
  <c r="C4" i="14"/>
  <c r="C3" i="14"/>
  <c r="E19" i="14" l="1"/>
  <c r="E2" i="14"/>
  <c r="C2" i="14"/>
  <c r="Y6" i="14"/>
  <c r="X6" i="14"/>
  <c r="W6" i="14"/>
  <c r="V6" i="14"/>
  <c r="U6" i="14"/>
  <c r="T6" i="14"/>
  <c r="S6" i="14"/>
  <c r="A67" i="14" l="1"/>
  <c r="Q2" i="14"/>
  <c r="E3" i="14"/>
  <c r="Z6" i="14"/>
  <c r="Z7" i="14" s="1"/>
  <c r="Z8" i="14" s="1"/>
  <c r="U2" i="14"/>
  <c r="S2" i="14" s="1"/>
  <c r="A70" i="14"/>
  <c r="A69" i="14"/>
  <c r="A68" i="14"/>
  <c r="E4" i="14" l="1"/>
  <c r="A71" i="14"/>
  <c r="E5" i="14" l="1"/>
  <c r="E24" i="14"/>
  <c r="E6" i="14" l="1"/>
  <c r="E25" i="14"/>
  <c r="E7" i="14" l="1"/>
  <c r="E27" i="14"/>
  <c r="E8" i="14" l="1"/>
  <c r="E9" i="14" l="1"/>
  <c r="E10" i="14" l="1"/>
  <c r="E11" i="14" l="1"/>
  <c r="E12" i="14" l="1"/>
  <c r="E13" i="14" l="1"/>
  <c r="E14" i="14" l="1"/>
  <c r="E15" i="14" s="1"/>
  <c r="E16" i="14" l="1"/>
  <c r="E17" i="14" l="1"/>
  <c r="E18" i="14" s="1"/>
  <c r="E20" i="14" s="1"/>
  <c r="E21" i="14" s="1"/>
  <c r="E22" i="14" s="1"/>
  <c r="E23" i="14" s="1"/>
  <c r="E26" i="14" s="1"/>
  <c r="E28" i="14" s="1"/>
  <c r="E29" i="14" l="1"/>
  <c r="E30" i="14" l="1"/>
  <c r="E31" i="14" l="1"/>
  <c r="E32" i="14" l="1"/>
  <c r="E33" i="14" l="1"/>
  <c r="E34" i="14" l="1"/>
  <c r="E35" i="14" l="1"/>
  <c r="E36" i="14" l="1"/>
  <c r="E37" i="14" l="1"/>
  <c r="E38" i="14" l="1"/>
  <c r="E77" i="14"/>
  <c r="E40" i="14" l="1"/>
  <c r="E41" i="14" l="1"/>
  <c r="E42" i="14" l="1"/>
  <c r="E43" i="14" l="1"/>
  <c r="E46" i="14" l="1"/>
  <c r="E47" i="14" l="1"/>
  <c r="E48" i="14" l="1"/>
  <c r="E49" i="14" l="1"/>
  <c r="E50" i="14" l="1"/>
  <c r="E51" i="14" l="1"/>
  <c r="E52" i="14" l="1"/>
  <c r="E53" i="14" l="1"/>
  <c r="E54" i="14" l="1"/>
  <c r="E55" i="14" l="1"/>
  <c r="E56" i="14" l="1"/>
  <c r="E57" i="14" l="1"/>
  <c r="E58" i="14" l="1"/>
  <c r="E59" i="14" l="1"/>
  <c r="E60" i="14" l="1"/>
  <c r="E61" i="14" l="1"/>
  <c r="E71" i="14" l="1"/>
  <c r="E73" i="14" l="1"/>
  <c r="E75" i="14" l="1"/>
  <c r="E76" i="14" l="1"/>
</calcChain>
</file>

<file path=xl/sharedStrings.xml><?xml version="1.0" encoding="utf-8"?>
<sst xmlns="http://schemas.openxmlformats.org/spreadsheetml/2006/main" count="532" uniqueCount="348">
  <si>
    <t>被保険者番号</t>
    <rPh sb="0" eb="4">
      <t>ヒホケンシャ</t>
    </rPh>
    <rPh sb="4" eb="6">
      <t>バンゴウ</t>
    </rPh>
    <phoneticPr fontId="1"/>
  </si>
  <si>
    <t>調査員所属機関</t>
    <rPh sb="0" eb="3">
      <t>チョウサイン</t>
    </rPh>
    <rPh sb="3" eb="5">
      <t>ショゾク</t>
    </rPh>
    <rPh sb="5" eb="7">
      <t>キカン</t>
    </rPh>
    <phoneticPr fontId="1"/>
  </si>
  <si>
    <t>訪問介護</t>
    <rPh sb="0" eb="2">
      <t>ホウモン</t>
    </rPh>
    <rPh sb="2" eb="4">
      <t>カイゴ</t>
    </rPh>
    <phoneticPr fontId="1"/>
  </si>
  <si>
    <t>療養指導</t>
    <rPh sb="0" eb="2">
      <t>リョウヨウ</t>
    </rPh>
    <rPh sb="2" eb="4">
      <t>シドウ</t>
    </rPh>
    <phoneticPr fontId="1"/>
  </si>
  <si>
    <t>短期療養</t>
    <rPh sb="0" eb="2">
      <t>タンキ</t>
    </rPh>
    <rPh sb="2" eb="4">
      <t>リョウヨウ</t>
    </rPh>
    <phoneticPr fontId="1"/>
  </si>
  <si>
    <t>訪問入浴</t>
    <rPh sb="0" eb="2">
      <t>ホウモン</t>
    </rPh>
    <rPh sb="2" eb="4">
      <t>ニュウヨク</t>
    </rPh>
    <phoneticPr fontId="1"/>
  </si>
  <si>
    <t>通所介護</t>
    <rPh sb="0" eb="2">
      <t>ツウショ</t>
    </rPh>
    <rPh sb="2" eb="4">
      <t>カイゴ</t>
    </rPh>
    <phoneticPr fontId="1"/>
  </si>
  <si>
    <t>特定施設</t>
    <rPh sb="0" eb="2">
      <t>トクテイ</t>
    </rPh>
    <rPh sb="2" eb="4">
      <t>シセツ</t>
    </rPh>
    <phoneticPr fontId="1"/>
  </si>
  <si>
    <t>認知通所</t>
    <rPh sb="0" eb="2">
      <t>ニンチ</t>
    </rPh>
    <rPh sb="2" eb="4">
      <t>ツウショ</t>
    </rPh>
    <phoneticPr fontId="1"/>
  </si>
  <si>
    <t>訪問看護</t>
    <rPh sb="0" eb="2">
      <t>ホウモン</t>
    </rPh>
    <rPh sb="2" eb="4">
      <t>カンゴ</t>
    </rPh>
    <phoneticPr fontId="1"/>
  </si>
  <si>
    <t>通所リハ</t>
    <rPh sb="0" eb="2">
      <t>ツウショ</t>
    </rPh>
    <phoneticPr fontId="1"/>
  </si>
  <si>
    <t>小規模居宅</t>
    <rPh sb="0" eb="3">
      <t>ショウキボ</t>
    </rPh>
    <rPh sb="3" eb="5">
      <t>キョタク</t>
    </rPh>
    <phoneticPr fontId="1"/>
  </si>
  <si>
    <t>訪問リハ</t>
    <rPh sb="0" eb="2">
      <t>ホウモン</t>
    </rPh>
    <phoneticPr fontId="1"/>
  </si>
  <si>
    <t>用具販売</t>
    <rPh sb="0" eb="2">
      <t>ヨウグ</t>
    </rPh>
    <rPh sb="2" eb="4">
      <t>ハンバイ</t>
    </rPh>
    <phoneticPr fontId="1"/>
  </si>
  <si>
    <t>認知共同</t>
    <rPh sb="0" eb="2">
      <t>ニンチ</t>
    </rPh>
    <rPh sb="2" eb="4">
      <t>キョウドウ</t>
    </rPh>
    <phoneticPr fontId="1"/>
  </si>
  <si>
    <t>市町村特別給付</t>
    <rPh sb="0" eb="3">
      <t>シチョウソン</t>
    </rPh>
    <rPh sb="3" eb="5">
      <t>トクベツ</t>
    </rPh>
    <rPh sb="5" eb="7">
      <t>キュウフ</t>
    </rPh>
    <phoneticPr fontId="1"/>
  </si>
  <si>
    <t>他在宅サービス</t>
    <rPh sb="0" eb="1">
      <t>ホカ</t>
    </rPh>
    <rPh sb="1" eb="3">
      <t>ザイタク</t>
    </rPh>
    <phoneticPr fontId="1"/>
  </si>
  <si>
    <t>透析</t>
    <rPh sb="0" eb="2">
      <t>トウセキ</t>
    </rPh>
    <phoneticPr fontId="1"/>
  </si>
  <si>
    <t>酸素療法</t>
    <rPh sb="0" eb="2">
      <t>サンソ</t>
    </rPh>
    <rPh sb="2" eb="4">
      <t>リョウホウ</t>
    </rPh>
    <phoneticPr fontId="1"/>
  </si>
  <si>
    <t>経管栄養</t>
    <rPh sb="0" eb="1">
      <t>キョウ</t>
    </rPh>
    <rPh sb="1" eb="2">
      <t>カン</t>
    </rPh>
    <rPh sb="2" eb="4">
      <t>エイヨウ</t>
    </rPh>
    <phoneticPr fontId="1"/>
  </si>
  <si>
    <t>カテーテル</t>
    <phoneticPr fontId="1"/>
  </si>
  <si>
    <t>第１群</t>
    <rPh sb="0" eb="1">
      <t>ダイ</t>
    </rPh>
    <rPh sb="2" eb="3">
      <t>グン</t>
    </rPh>
    <phoneticPr fontId="1"/>
  </si>
  <si>
    <t>麻痺</t>
    <rPh sb="0" eb="2">
      <t>マヒ</t>
    </rPh>
    <phoneticPr fontId="1"/>
  </si>
  <si>
    <t>左上肢</t>
    <rPh sb="0" eb="1">
      <t>ヒダリ</t>
    </rPh>
    <rPh sb="1" eb="3">
      <t>ジョウシ</t>
    </rPh>
    <phoneticPr fontId="1"/>
  </si>
  <si>
    <t>右上肢</t>
    <rPh sb="0" eb="1">
      <t>ミギ</t>
    </rPh>
    <rPh sb="1" eb="3">
      <t>ジョウシ</t>
    </rPh>
    <phoneticPr fontId="1"/>
  </si>
  <si>
    <t>左下肢</t>
    <rPh sb="0" eb="1">
      <t>ヒダリ</t>
    </rPh>
    <rPh sb="1" eb="3">
      <t>カシ</t>
    </rPh>
    <phoneticPr fontId="1"/>
  </si>
  <si>
    <t>右下肢</t>
    <rPh sb="0" eb="1">
      <t>ミギ</t>
    </rPh>
    <rPh sb="1" eb="3">
      <t>カシ</t>
    </rPh>
    <phoneticPr fontId="1"/>
  </si>
  <si>
    <t>その他</t>
    <rPh sb="2" eb="3">
      <t>ホカ</t>
    </rPh>
    <phoneticPr fontId="1"/>
  </si>
  <si>
    <t>拘縮</t>
    <rPh sb="0" eb="1">
      <t>コウ</t>
    </rPh>
    <rPh sb="1" eb="2">
      <t>チヂミ</t>
    </rPh>
    <phoneticPr fontId="1"/>
  </si>
  <si>
    <t>肩</t>
    <rPh sb="0" eb="1">
      <t>カタ</t>
    </rPh>
    <phoneticPr fontId="1"/>
  </si>
  <si>
    <t>股</t>
    <rPh sb="0" eb="1">
      <t>マタ</t>
    </rPh>
    <phoneticPr fontId="1"/>
  </si>
  <si>
    <t>膝</t>
    <rPh sb="0" eb="1">
      <t>ヒザ</t>
    </rPh>
    <phoneticPr fontId="1"/>
  </si>
  <si>
    <t>第６群</t>
    <rPh sb="0" eb="1">
      <t>ダイ</t>
    </rPh>
    <rPh sb="2" eb="3">
      <t>グン</t>
    </rPh>
    <phoneticPr fontId="1"/>
  </si>
  <si>
    <t>点滴</t>
    <rPh sb="0" eb="2">
      <t>テンテキ</t>
    </rPh>
    <phoneticPr fontId="1"/>
  </si>
  <si>
    <t>中心静脈</t>
    <rPh sb="0" eb="2">
      <t>チュウシン</t>
    </rPh>
    <rPh sb="2" eb="4">
      <t>ジョウミャク</t>
    </rPh>
    <phoneticPr fontId="1"/>
  </si>
  <si>
    <t>ストーマ</t>
    <phoneticPr fontId="1"/>
  </si>
  <si>
    <t>レスピ</t>
    <phoneticPr fontId="1"/>
  </si>
  <si>
    <t>気管切開</t>
    <rPh sb="0" eb="2">
      <t>キカン</t>
    </rPh>
    <rPh sb="2" eb="4">
      <t>セッカイ</t>
    </rPh>
    <phoneticPr fontId="1"/>
  </si>
  <si>
    <t>疼痛看護</t>
    <rPh sb="0" eb="2">
      <t>トウツウ</t>
    </rPh>
    <rPh sb="2" eb="4">
      <t>カンゴ</t>
    </rPh>
    <phoneticPr fontId="1"/>
  </si>
  <si>
    <t>モニター</t>
    <phoneticPr fontId="1"/>
  </si>
  <si>
    <t>じょくそう</t>
    <phoneticPr fontId="1"/>
  </si>
  <si>
    <t>１－１　麻痺等の有無</t>
    <rPh sb="4" eb="6">
      <t>マヒ</t>
    </rPh>
    <rPh sb="6" eb="7">
      <t>トウ</t>
    </rPh>
    <rPh sb="8" eb="10">
      <t>ウム</t>
    </rPh>
    <phoneticPr fontId="3"/>
  </si>
  <si>
    <t>１－２　拘縮の有無</t>
    <rPh sb="7" eb="9">
      <t>ウム</t>
    </rPh>
    <phoneticPr fontId="3"/>
  </si>
  <si>
    <t>１－３　寝返り</t>
    <rPh sb="4" eb="6">
      <t>ネガエ</t>
    </rPh>
    <phoneticPr fontId="3"/>
  </si>
  <si>
    <t>１－４　起き上がり</t>
    <rPh sb="4" eb="5">
      <t>オ</t>
    </rPh>
    <rPh sb="6" eb="7">
      <t>ア</t>
    </rPh>
    <phoneticPr fontId="3"/>
  </si>
  <si>
    <t>１－５　座位保持</t>
    <rPh sb="4" eb="6">
      <t>ザイ</t>
    </rPh>
    <rPh sb="6" eb="8">
      <t>ホジ</t>
    </rPh>
    <phoneticPr fontId="3"/>
  </si>
  <si>
    <t>１－７　歩行</t>
    <rPh sb="4" eb="6">
      <t>ホコウ</t>
    </rPh>
    <phoneticPr fontId="3"/>
  </si>
  <si>
    <t>１－８　立ち上がり</t>
    <rPh sb="4" eb="5">
      <t>タ</t>
    </rPh>
    <rPh sb="6" eb="7">
      <t>ア</t>
    </rPh>
    <phoneticPr fontId="3"/>
  </si>
  <si>
    <t>１－９　片足での立位</t>
    <rPh sb="4" eb="6">
      <t>カタアシ</t>
    </rPh>
    <rPh sb="8" eb="10">
      <t>リツイ</t>
    </rPh>
    <phoneticPr fontId="3"/>
  </si>
  <si>
    <t>１－１０　洗身</t>
    <rPh sb="5" eb="6">
      <t>アラ</t>
    </rPh>
    <rPh sb="6" eb="7">
      <t>ミ</t>
    </rPh>
    <phoneticPr fontId="3"/>
  </si>
  <si>
    <t>１－１１　つめ切り</t>
    <rPh sb="7" eb="8">
      <t>キ</t>
    </rPh>
    <phoneticPr fontId="3"/>
  </si>
  <si>
    <t>１－１２　視力</t>
    <rPh sb="5" eb="7">
      <t>シリョク</t>
    </rPh>
    <phoneticPr fontId="3"/>
  </si>
  <si>
    <t>１－１３　聴力</t>
    <rPh sb="5" eb="7">
      <t>チョウリョク</t>
    </rPh>
    <phoneticPr fontId="3"/>
  </si>
  <si>
    <t>２－１　移乗</t>
    <rPh sb="4" eb="6">
      <t>イジョウ</t>
    </rPh>
    <phoneticPr fontId="3"/>
  </si>
  <si>
    <t>２－２　移動</t>
    <rPh sb="4" eb="6">
      <t>イドウ</t>
    </rPh>
    <phoneticPr fontId="3"/>
  </si>
  <si>
    <t>２－３　えん下</t>
    <rPh sb="6" eb="7">
      <t>シタ</t>
    </rPh>
    <phoneticPr fontId="3"/>
  </si>
  <si>
    <t>２－４　食事摂取</t>
    <rPh sb="4" eb="6">
      <t>ショクジ</t>
    </rPh>
    <rPh sb="6" eb="8">
      <t>セッシュ</t>
    </rPh>
    <phoneticPr fontId="3"/>
  </si>
  <si>
    <t>２－５　排尿</t>
    <rPh sb="4" eb="6">
      <t>ハイニョウ</t>
    </rPh>
    <phoneticPr fontId="3"/>
  </si>
  <si>
    <t>２－６　排便</t>
    <rPh sb="4" eb="6">
      <t>ハイベン</t>
    </rPh>
    <phoneticPr fontId="3"/>
  </si>
  <si>
    <t>２－７　口腔清潔</t>
    <rPh sb="4" eb="6">
      <t>コウクウ</t>
    </rPh>
    <rPh sb="6" eb="8">
      <t>セイケツ</t>
    </rPh>
    <phoneticPr fontId="3"/>
  </si>
  <si>
    <t>２－８　洗顔</t>
    <rPh sb="4" eb="6">
      <t>センガン</t>
    </rPh>
    <phoneticPr fontId="3"/>
  </si>
  <si>
    <t>２－９　整髪</t>
    <rPh sb="4" eb="6">
      <t>セイハツ</t>
    </rPh>
    <phoneticPr fontId="3"/>
  </si>
  <si>
    <t>２－１０　上衣の着脱</t>
    <rPh sb="5" eb="6">
      <t>ジョウ</t>
    </rPh>
    <rPh sb="6" eb="7">
      <t>ギヌ</t>
    </rPh>
    <rPh sb="8" eb="10">
      <t>チャクダツ</t>
    </rPh>
    <phoneticPr fontId="3"/>
  </si>
  <si>
    <t>２－１１　ズボン等の着脱</t>
    <rPh sb="8" eb="9">
      <t>トウ</t>
    </rPh>
    <rPh sb="10" eb="12">
      <t>チャクダツ</t>
    </rPh>
    <phoneticPr fontId="3"/>
  </si>
  <si>
    <t>２－１２　外出頻度</t>
    <rPh sb="5" eb="7">
      <t>ガイシュツ</t>
    </rPh>
    <rPh sb="7" eb="9">
      <t>ヒンド</t>
    </rPh>
    <phoneticPr fontId="3"/>
  </si>
  <si>
    <t>３－１　意思の伝達</t>
    <rPh sb="4" eb="6">
      <t>イシ</t>
    </rPh>
    <rPh sb="7" eb="9">
      <t>デンタツ</t>
    </rPh>
    <phoneticPr fontId="3"/>
  </si>
  <si>
    <t>３－２　毎日の日課を理解</t>
    <rPh sb="4" eb="6">
      <t>マイニチ</t>
    </rPh>
    <rPh sb="7" eb="9">
      <t>ニッカ</t>
    </rPh>
    <rPh sb="10" eb="12">
      <t>リカイ</t>
    </rPh>
    <phoneticPr fontId="3"/>
  </si>
  <si>
    <t>３－４　短期記憶</t>
    <rPh sb="4" eb="6">
      <t>タンキ</t>
    </rPh>
    <rPh sb="6" eb="8">
      <t>キオク</t>
    </rPh>
    <phoneticPr fontId="3"/>
  </si>
  <si>
    <t>３－５　自分の名前を言う</t>
    <rPh sb="4" eb="6">
      <t>ジブン</t>
    </rPh>
    <rPh sb="7" eb="9">
      <t>ナマエ</t>
    </rPh>
    <rPh sb="10" eb="11">
      <t>イ</t>
    </rPh>
    <phoneticPr fontId="3"/>
  </si>
  <si>
    <t>３－７　場所の理解</t>
    <rPh sb="4" eb="6">
      <t>バショ</t>
    </rPh>
    <rPh sb="7" eb="9">
      <t>リカイ</t>
    </rPh>
    <phoneticPr fontId="3"/>
  </si>
  <si>
    <t>３－８　徘徊</t>
    <rPh sb="4" eb="6">
      <t>ハイカイ</t>
    </rPh>
    <phoneticPr fontId="3"/>
  </si>
  <si>
    <t>４－１　被害的</t>
    <rPh sb="4" eb="6">
      <t>ヒガイ</t>
    </rPh>
    <rPh sb="6" eb="7">
      <t>テキ</t>
    </rPh>
    <phoneticPr fontId="3"/>
  </si>
  <si>
    <t>４－２　作話</t>
    <rPh sb="4" eb="5">
      <t>ツク</t>
    </rPh>
    <rPh sb="5" eb="6">
      <t>ハナシ</t>
    </rPh>
    <phoneticPr fontId="3"/>
  </si>
  <si>
    <t>４－３　感情が不安定</t>
    <rPh sb="4" eb="6">
      <t>カンジョウ</t>
    </rPh>
    <rPh sb="7" eb="10">
      <t>フアンテイ</t>
    </rPh>
    <phoneticPr fontId="3"/>
  </si>
  <si>
    <t>４－４　昼夜逆転</t>
    <rPh sb="4" eb="6">
      <t>チュウヤ</t>
    </rPh>
    <rPh sb="6" eb="8">
      <t>ギャクテン</t>
    </rPh>
    <phoneticPr fontId="3"/>
  </si>
  <si>
    <t>４－５　同じ話をする</t>
    <rPh sb="4" eb="5">
      <t>オナ</t>
    </rPh>
    <rPh sb="6" eb="7">
      <t>ハナシ</t>
    </rPh>
    <phoneticPr fontId="3"/>
  </si>
  <si>
    <t>４－６　大声を出す</t>
    <rPh sb="4" eb="6">
      <t>オオゴエ</t>
    </rPh>
    <rPh sb="7" eb="8">
      <t>ダ</t>
    </rPh>
    <phoneticPr fontId="3"/>
  </si>
  <si>
    <t>４－７　介護に抵抗</t>
    <rPh sb="4" eb="6">
      <t>カイゴ</t>
    </rPh>
    <rPh sb="7" eb="9">
      <t>テイコウ</t>
    </rPh>
    <phoneticPr fontId="3"/>
  </si>
  <si>
    <t>４－８　落ち着きなし</t>
    <rPh sb="4" eb="5">
      <t>オ</t>
    </rPh>
    <rPh sb="6" eb="7">
      <t>ツ</t>
    </rPh>
    <phoneticPr fontId="3"/>
  </si>
  <si>
    <t xml:space="preserve">４－９　一人で出たがる  </t>
    <rPh sb="4" eb="6">
      <t>ヒトリ</t>
    </rPh>
    <rPh sb="7" eb="8">
      <t>デ</t>
    </rPh>
    <phoneticPr fontId="3"/>
  </si>
  <si>
    <t xml:space="preserve">４－１０　収集癖  </t>
    <rPh sb="5" eb="7">
      <t>シュウシュウ</t>
    </rPh>
    <rPh sb="7" eb="8">
      <t>ヘキ</t>
    </rPh>
    <phoneticPr fontId="3"/>
  </si>
  <si>
    <t xml:space="preserve">４－１１　物や衣類を壊す </t>
    <rPh sb="5" eb="6">
      <t>モノ</t>
    </rPh>
    <rPh sb="7" eb="9">
      <t>イルイ</t>
    </rPh>
    <rPh sb="10" eb="11">
      <t>コワ</t>
    </rPh>
    <phoneticPr fontId="3"/>
  </si>
  <si>
    <t>４－１２　ひどい物忘れ</t>
    <rPh sb="8" eb="10">
      <t>モノワス</t>
    </rPh>
    <phoneticPr fontId="3"/>
  </si>
  <si>
    <t>４－１３　独り言・独り笑い</t>
    <rPh sb="5" eb="6">
      <t>ヒト</t>
    </rPh>
    <rPh sb="7" eb="8">
      <t>ゴト</t>
    </rPh>
    <rPh sb="9" eb="10">
      <t>ヒト</t>
    </rPh>
    <rPh sb="11" eb="12">
      <t>ワラ</t>
    </rPh>
    <phoneticPr fontId="3"/>
  </si>
  <si>
    <t>４－１４　自分勝手に行動する</t>
    <rPh sb="5" eb="7">
      <t>ジブン</t>
    </rPh>
    <rPh sb="7" eb="9">
      <t>カッテ</t>
    </rPh>
    <rPh sb="10" eb="12">
      <t>コウドウ</t>
    </rPh>
    <phoneticPr fontId="3"/>
  </si>
  <si>
    <t>４－１５　話がまとまらない</t>
    <rPh sb="5" eb="6">
      <t>ハナシ</t>
    </rPh>
    <phoneticPr fontId="3"/>
  </si>
  <si>
    <t>５－１　薬の内服</t>
    <rPh sb="4" eb="5">
      <t>クスリ</t>
    </rPh>
    <rPh sb="6" eb="8">
      <t>ナイフク</t>
    </rPh>
    <phoneticPr fontId="3"/>
  </si>
  <si>
    <t>５－２　金銭の管理</t>
    <rPh sb="4" eb="6">
      <t>キンセン</t>
    </rPh>
    <rPh sb="7" eb="9">
      <t>カンリ</t>
    </rPh>
    <phoneticPr fontId="3"/>
  </si>
  <si>
    <t>５－３　日常の意思決定</t>
    <rPh sb="4" eb="6">
      <t>ニチジョウ</t>
    </rPh>
    <rPh sb="7" eb="9">
      <t>イシ</t>
    </rPh>
    <rPh sb="9" eb="11">
      <t>ケッテイ</t>
    </rPh>
    <phoneticPr fontId="3"/>
  </si>
  <si>
    <t>５－４　集団への不適応</t>
    <rPh sb="4" eb="6">
      <t>シュウダン</t>
    </rPh>
    <rPh sb="8" eb="11">
      <t>フテキオウ</t>
    </rPh>
    <phoneticPr fontId="3"/>
  </si>
  <si>
    <t>５－５　買い物</t>
    <rPh sb="4" eb="5">
      <t>カ</t>
    </rPh>
    <rPh sb="6" eb="7">
      <t>モノ</t>
    </rPh>
    <phoneticPr fontId="3"/>
  </si>
  <si>
    <t>５－６　簡単な調理</t>
    <rPh sb="4" eb="6">
      <t>カンタン</t>
    </rPh>
    <rPh sb="7" eb="9">
      <t>チョウリ</t>
    </rPh>
    <phoneticPr fontId="3"/>
  </si>
  <si>
    <t>６－１　点滴の管理</t>
    <rPh sb="4" eb="6">
      <t>テンテキ</t>
    </rPh>
    <rPh sb="7" eb="9">
      <t>カンリ</t>
    </rPh>
    <phoneticPr fontId="3"/>
  </si>
  <si>
    <t>６－２　中心静脈栄養</t>
    <rPh sb="4" eb="6">
      <t>チュウシン</t>
    </rPh>
    <rPh sb="6" eb="8">
      <t>ジョウミャク</t>
    </rPh>
    <rPh sb="8" eb="10">
      <t>エイヨウ</t>
    </rPh>
    <phoneticPr fontId="3"/>
  </si>
  <si>
    <t>６－３　透析</t>
    <rPh sb="4" eb="6">
      <t>トウセキ</t>
    </rPh>
    <phoneticPr fontId="3"/>
  </si>
  <si>
    <t>６－４　ストーマの処置</t>
    <rPh sb="9" eb="11">
      <t>ショチ</t>
    </rPh>
    <phoneticPr fontId="3"/>
  </si>
  <si>
    <t>６－５　酸素療法</t>
    <rPh sb="4" eb="6">
      <t>サンソ</t>
    </rPh>
    <rPh sb="6" eb="8">
      <t>リョウホウ</t>
    </rPh>
    <phoneticPr fontId="3"/>
  </si>
  <si>
    <t>６－６　レスピレーター</t>
    <phoneticPr fontId="3"/>
  </si>
  <si>
    <t>６－７　気管切開の処置</t>
    <rPh sb="4" eb="6">
      <t>キカン</t>
    </rPh>
    <rPh sb="6" eb="8">
      <t>セッカイ</t>
    </rPh>
    <rPh sb="9" eb="11">
      <t>ショチ</t>
    </rPh>
    <phoneticPr fontId="3"/>
  </si>
  <si>
    <t>６－８　疼痛の看護</t>
    <phoneticPr fontId="3"/>
  </si>
  <si>
    <t>６－９　経管栄養</t>
    <rPh sb="4" eb="5">
      <t>キョウ</t>
    </rPh>
    <rPh sb="5" eb="6">
      <t>カン</t>
    </rPh>
    <rPh sb="6" eb="8">
      <t>エイヨウ</t>
    </rPh>
    <phoneticPr fontId="3"/>
  </si>
  <si>
    <t>６－１０　モニター測定</t>
    <rPh sb="9" eb="11">
      <t>ソクテイ</t>
    </rPh>
    <phoneticPr fontId="3"/>
  </si>
  <si>
    <t>６－１１　じょくそうの処置</t>
    <rPh sb="11" eb="13">
      <t>ショチ</t>
    </rPh>
    <phoneticPr fontId="3"/>
  </si>
  <si>
    <t>６－１２　カテーテル</t>
    <phoneticPr fontId="3"/>
  </si>
  <si>
    <t>７－１　障害高齢者自立度</t>
    <rPh sb="4" eb="6">
      <t>ショウガイ</t>
    </rPh>
    <rPh sb="6" eb="9">
      <t>コウレイシャ</t>
    </rPh>
    <rPh sb="9" eb="12">
      <t>ジリツド</t>
    </rPh>
    <phoneticPr fontId="3"/>
  </si>
  <si>
    <t>７－２　認知症高齢者自立度</t>
    <rPh sb="4" eb="6">
      <t>ニンチ</t>
    </rPh>
    <rPh sb="6" eb="7">
      <t>ショウ</t>
    </rPh>
    <rPh sb="7" eb="10">
      <t>コウレイシャ</t>
    </rPh>
    <rPh sb="10" eb="13">
      <t>ジリツド</t>
    </rPh>
    <phoneticPr fontId="3"/>
  </si>
  <si>
    <t>１．身体機能・起居動作</t>
    <phoneticPr fontId="3"/>
  </si>
  <si>
    <t>２．生活機能</t>
    <rPh sb="2" eb="4">
      <t>セイカツ</t>
    </rPh>
    <rPh sb="4" eb="6">
      <t>キノウ</t>
    </rPh>
    <phoneticPr fontId="3"/>
  </si>
  <si>
    <t>３．認知機能</t>
    <rPh sb="2" eb="4">
      <t>ニンチ</t>
    </rPh>
    <rPh sb="4" eb="6">
      <t>キノウ</t>
    </rPh>
    <phoneticPr fontId="3"/>
  </si>
  <si>
    <t>４．精神・行動障害</t>
    <rPh sb="2" eb="4">
      <t>セイシン</t>
    </rPh>
    <rPh sb="5" eb="7">
      <t>コウドウ</t>
    </rPh>
    <rPh sb="7" eb="9">
      <t>ショウガイ</t>
    </rPh>
    <phoneticPr fontId="3"/>
  </si>
  <si>
    <t>５．社会生活への適応</t>
    <rPh sb="2" eb="4">
      <t>シャカイ</t>
    </rPh>
    <rPh sb="4" eb="6">
      <t>セイカツ</t>
    </rPh>
    <rPh sb="8" eb="10">
      <t>テキオウ</t>
    </rPh>
    <phoneticPr fontId="3"/>
  </si>
  <si>
    <t>６．特別な医療</t>
    <phoneticPr fontId="3"/>
  </si>
  <si>
    <t>７．日常生活自立度</t>
    <rPh sb="2" eb="4">
      <t>ニチジョウ</t>
    </rPh>
    <rPh sb="4" eb="6">
      <t>セイカツ</t>
    </rPh>
    <rPh sb="6" eb="9">
      <t>ジリツド</t>
    </rPh>
    <phoneticPr fontId="3"/>
  </si>
  <si>
    <t>群情報</t>
    <rPh sb="0" eb="1">
      <t>グン</t>
    </rPh>
    <rPh sb="1" eb="3">
      <t>ジョウホウ</t>
    </rPh>
    <phoneticPr fontId="1"/>
  </si>
  <si>
    <t>特記事項の内容</t>
    <rPh sb="0" eb="2">
      <t>トッキ</t>
    </rPh>
    <rPh sb="2" eb="4">
      <t>ジコウ</t>
    </rPh>
    <rPh sb="5" eb="7">
      <t>ナイヨウ</t>
    </rPh>
    <phoneticPr fontId="1"/>
  </si>
  <si>
    <t>選択項目</t>
    <rPh sb="0" eb="2">
      <t>センタク</t>
    </rPh>
    <rPh sb="2" eb="4">
      <t>コウモク</t>
    </rPh>
    <phoneticPr fontId="1"/>
  </si>
  <si>
    <t>特記事項</t>
    <rPh sb="0" eb="2">
      <t>トッキ</t>
    </rPh>
    <rPh sb="2" eb="4">
      <t>ジコウ</t>
    </rPh>
    <phoneticPr fontId="1"/>
  </si>
  <si>
    <t>OCR</t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</si>
  <si>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</si>
  <si>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</si>
  <si>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性別</t>
    <rPh sb="0" eb="2">
      <t>セイベツ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</si>
  <si>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</si>
  <si>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</si>
  <si>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和暦</t>
    <rPh sb="0" eb="2">
      <t>ワレキ</t>
    </rPh>
    <phoneticPr fontId="1"/>
  </si>
  <si>
    <t>明治</t>
    <rPh sb="0" eb="2">
      <t>メイジ</t>
    </rPh>
    <phoneticPr fontId="1"/>
  </si>
  <si>
    <t>大正</t>
    <rPh sb="0" eb="2">
      <t>タイショウ</t>
    </rPh>
    <phoneticPr fontId="1"/>
  </si>
  <si>
    <t>昭和</t>
    <rPh sb="0" eb="2">
      <t>ショウワ</t>
    </rPh>
    <phoneticPr fontId="1"/>
  </si>
  <si>
    <t>平成</t>
    <rPh sb="0" eb="2">
      <t>ヘイセイ</t>
    </rPh>
    <phoneticPr fontId="1"/>
  </si>
  <si>
    <t>保険者番号</t>
    <rPh sb="0" eb="2">
      <t>ホケン</t>
    </rPh>
    <rPh sb="2" eb="3">
      <t>モノ</t>
    </rPh>
    <rPh sb="3" eb="5">
      <t>バンゴウ</t>
    </rPh>
    <phoneticPr fontId="1"/>
  </si>
  <si>
    <t>性別</t>
    <rPh sb="0" eb="2">
      <t>セイベツ</t>
    </rPh>
    <phoneticPr fontId="1"/>
  </si>
  <si>
    <t>生年元号</t>
    <rPh sb="0" eb="2">
      <t>セイネン</t>
    </rPh>
    <rPh sb="2" eb="4">
      <t>ゲンゴウ</t>
    </rPh>
    <phoneticPr fontId="1"/>
  </si>
  <si>
    <t>なし</t>
    <phoneticPr fontId="1"/>
  </si>
  <si>
    <t>被保険者番号</t>
    <rPh sb="0" eb="1">
      <t>ヒ</t>
    </rPh>
    <rPh sb="1" eb="3">
      <t>ホケン</t>
    </rPh>
    <rPh sb="3" eb="4">
      <t>モノ</t>
    </rPh>
    <rPh sb="4" eb="6">
      <t>バンゴウ</t>
    </rPh>
    <phoneticPr fontId="1"/>
  </si>
  <si>
    <t>住宅改修</t>
    <rPh sb="0" eb="2">
      <t>ジュウタク</t>
    </rPh>
    <rPh sb="2" eb="4">
      <t>カイシュウ</t>
    </rPh>
    <phoneticPr fontId="1"/>
  </si>
  <si>
    <t>有</t>
    <rPh sb="0" eb="1">
      <t>ユウ</t>
    </rPh>
    <phoneticPr fontId="1"/>
  </si>
  <si>
    <t>無</t>
    <rPh sb="0" eb="1">
      <t>ム</t>
    </rPh>
    <phoneticPr fontId="1"/>
  </si>
  <si>
    <t>サービス利用　計</t>
    <rPh sb="4" eb="6">
      <t>リヨウ</t>
    </rPh>
    <rPh sb="7" eb="8">
      <t>ケイ</t>
    </rPh>
    <phoneticPr fontId="1"/>
  </si>
  <si>
    <t>概況特記</t>
    <rPh sb="0" eb="2">
      <t>ガイキョウ</t>
    </rPh>
    <rPh sb="2" eb="4">
      <t>トッキ</t>
    </rPh>
    <phoneticPr fontId="1"/>
  </si>
  <si>
    <t>特記ページ</t>
    <rPh sb="0" eb="2">
      <t>トッキ</t>
    </rPh>
    <phoneticPr fontId="1"/>
  </si>
  <si>
    <t>赤エラー</t>
    <rPh sb="0" eb="1">
      <t>アカ</t>
    </rPh>
    <phoneticPr fontId="1"/>
  </si>
  <si>
    <t>緑エラー</t>
    <rPh sb="0" eb="1">
      <t>ミドリ</t>
    </rPh>
    <phoneticPr fontId="1"/>
  </si>
  <si>
    <t>入力誤りが残っています！！赤色シートで内容を確認し，黄色シートの該当箇所を必ず訂正してください。</t>
    <rPh sb="0" eb="2">
      <t>ニュウリョク</t>
    </rPh>
    <rPh sb="2" eb="3">
      <t>アヤマ</t>
    </rPh>
    <rPh sb="5" eb="6">
      <t>ノコ</t>
    </rPh>
    <rPh sb="13" eb="15">
      <t>アカイロ</t>
    </rPh>
    <rPh sb="19" eb="21">
      <t>ナイヨウ</t>
    </rPh>
    <rPh sb="22" eb="24">
      <t>カクニン</t>
    </rPh>
    <rPh sb="26" eb="28">
      <t>キイロ</t>
    </rPh>
    <rPh sb="32" eb="34">
      <t>ガイトウ</t>
    </rPh>
    <rPh sb="34" eb="36">
      <t>カショ</t>
    </rPh>
    <rPh sb="37" eb="38">
      <t>カナラ</t>
    </rPh>
    <rPh sb="39" eb="41">
      <t>テイセイ</t>
    </rPh>
    <phoneticPr fontId="1"/>
  </si>
  <si>
    <t>エラーはありません。ＳＴＥＰ２に進んでください。</t>
    <rPh sb="16" eb="17">
      <t>スス</t>
    </rPh>
    <phoneticPr fontId="1"/>
  </si>
  <si>
    <t>入力の不備が疑われる箇所が残っています。赤色シート，黄色シートで内容を確認してください。問題がなければＳＴＥＰ２に進んでください。</t>
    <rPh sb="0" eb="2">
      <t>ニュウリョク</t>
    </rPh>
    <rPh sb="3" eb="5">
      <t>フビ</t>
    </rPh>
    <rPh sb="6" eb="7">
      <t>ウタガ</t>
    </rPh>
    <rPh sb="10" eb="12">
      <t>カショ</t>
    </rPh>
    <rPh sb="13" eb="14">
      <t>ノコ</t>
    </rPh>
    <rPh sb="26" eb="28">
      <t>キイロ</t>
    </rPh>
    <rPh sb="44" eb="46">
      <t>モンダイ</t>
    </rPh>
    <rPh sb="57" eb="58">
      <t>スス</t>
    </rPh>
    <phoneticPr fontId="1"/>
  </si>
  <si>
    <t>調査員名前</t>
    <rPh sb="0" eb="3">
      <t>チョウサイン</t>
    </rPh>
    <rPh sb="3" eb="5">
      <t>ナマエ</t>
    </rPh>
    <phoneticPr fontId="1"/>
  </si>
  <si>
    <t>その他特記</t>
    <rPh sb="2" eb="3">
      <t>タ</t>
    </rPh>
    <rPh sb="3" eb="5">
      <t>トッキ</t>
    </rPh>
    <phoneticPr fontId="1"/>
  </si>
  <si>
    <t>１－６　両足での立位保持</t>
    <rPh sb="4" eb="6">
      <t>リョウアシ</t>
    </rPh>
    <rPh sb="8" eb="10">
      <t>リツイ</t>
    </rPh>
    <rPh sb="10" eb="12">
      <t>ホジ</t>
    </rPh>
    <phoneticPr fontId="3"/>
  </si>
  <si>
    <t>３－３　生年月日や年齢を言う</t>
    <rPh sb="4" eb="6">
      <t>セイネン</t>
    </rPh>
    <rPh sb="6" eb="8">
      <t>ガッピ</t>
    </rPh>
    <rPh sb="9" eb="11">
      <t>ネンレイ</t>
    </rPh>
    <rPh sb="12" eb="13">
      <t>イ</t>
    </rPh>
    <phoneticPr fontId="3"/>
  </si>
  <si>
    <t>３－６　今の季節を理解する</t>
    <rPh sb="4" eb="5">
      <t>イマ</t>
    </rPh>
    <rPh sb="6" eb="8">
      <t>キセツ</t>
    </rPh>
    <rPh sb="9" eb="11">
      <t>リカイ</t>
    </rPh>
    <phoneticPr fontId="3"/>
  </si>
  <si>
    <t>３－９　外出すると戻れない</t>
    <rPh sb="4" eb="6">
      <t>ガイシュツ</t>
    </rPh>
    <rPh sb="9" eb="10">
      <t>モド</t>
    </rPh>
    <phoneticPr fontId="3"/>
  </si>
  <si>
    <t>特記字数</t>
    <rPh sb="0" eb="2">
      <t>トッキ</t>
    </rPh>
    <rPh sb="2" eb="4">
      <t>ジスウ</t>
    </rPh>
    <phoneticPr fontId="1"/>
  </si>
  <si>
    <t>自立以外</t>
    <rPh sb="0" eb="2">
      <t>ジリツ</t>
    </rPh>
    <rPh sb="2" eb="4">
      <t>イガイ</t>
    </rPh>
    <phoneticPr fontId="1"/>
  </si>
  <si>
    <t>mod 11</t>
    <phoneticPr fontId="1"/>
  </si>
  <si>
    <t>C/D</t>
    <phoneticPr fontId="1"/>
  </si>
  <si>
    <t>その他特記</t>
    <phoneticPr fontId="1"/>
  </si>
  <si>
    <t>令和</t>
    <rPh sb="0" eb="1">
      <t>レイ</t>
    </rPh>
    <rPh sb="1" eb="2">
      <t>ワ</t>
    </rPh>
    <phoneticPr fontId="1"/>
  </si>
  <si>
    <t>調査員番号</t>
    <rPh sb="0" eb="3">
      <t>チョウサイン</t>
    </rPh>
    <rPh sb="3" eb="5">
      <t>バンゴウ</t>
    </rPh>
    <phoneticPr fontId="1"/>
  </si>
  <si>
    <t>連絡先　氏名</t>
    <rPh sb="0" eb="3">
      <t>レンラクサキ</t>
    </rPh>
    <rPh sb="4" eb="6">
      <t>シメイ</t>
    </rPh>
    <phoneticPr fontId="1"/>
  </si>
  <si>
    <t>連絡先　関係</t>
    <rPh sb="0" eb="3">
      <t>レンラクサキ</t>
    </rPh>
    <rPh sb="4" eb="6">
      <t>カンケイ</t>
    </rPh>
    <phoneticPr fontId="1"/>
  </si>
  <si>
    <t>連絡先　連絡先の住所</t>
    <rPh sb="0" eb="3">
      <t>レンラクサキ</t>
    </rPh>
    <rPh sb="4" eb="7">
      <t>レンラクサキ</t>
    </rPh>
    <rPh sb="8" eb="10">
      <t>ジュウショ</t>
    </rPh>
    <phoneticPr fontId="1"/>
  </si>
  <si>
    <t>現住所　〒</t>
    <rPh sb="0" eb="3">
      <t>ゲンジュウショ</t>
    </rPh>
    <phoneticPr fontId="1"/>
  </si>
  <si>
    <t>連絡先　〒</t>
    <rPh sb="0" eb="3">
      <t>レンラクサキ</t>
    </rPh>
    <phoneticPr fontId="1"/>
  </si>
  <si>
    <t>家族状況</t>
    <rPh sb="0" eb="4">
      <t>カゾクジョウキョウ</t>
    </rPh>
    <phoneticPr fontId="1"/>
  </si>
  <si>
    <t>1-1麻痺</t>
    <rPh sb="3" eb="5">
      <t>マヒ</t>
    </rPh>
    <phoneticPr fontId="1"/>
  </si>
  <si>
    <t>該当にチェック→</t>
    <rPh sb="0" eb="2">
      <t>ガイトウ</t>
    </rPh>
    <phoneticPr fontId="1"/>
  </si>
  <si>
    <t>1-2拘縮</t>
    <rPh sb="3" eb="5">
      <t>コウシュク</t>
    </rPh>
    <phoneticPr fontId="1"/>
  </si>
  <si>
    <t>1-3寝返り</t>
    <rPh sb="3" eb="5">
      <t>ネガエ</t>
    </rPh>
    <phoneticPr fontId="1"/>
  </si>
  <si>
    <t>（1.できる　2.つかまれば可　3.できない）</t>
    <rPh sb="14" eb="15">
      <t>カ</t>
    </rPh>
    <phoneticPr fontId="1"/>
  </si>
  <si>
    <t>1-4起き上がり</t>
    <rPh sb="3" eb="4">
      <t>オ</t>
    </rPh>
    <rPh sb="5" eb="6">
      <t>ア</t>
    </rPh>
    <phoneticPr fontId="1"/>
  </si>
  <si>
    <t>1-5座位保持</t>
    <rPh sb="3" eb="5">
      <t>ザイ</t>
    </rPh>
    <rPh sb="5" eb="7">
      <t>ホジ</t>
    </rPh>
    <phoneticPr fontId="1"/>
  </si>
  <si>
    <t>（1.できる　2.自分で支えれば可　3.支えが必要　4.できない）</t>
    <rPh sb="9" eb="11">
      <t>ジブン</t>
    </rPh>
    <rPh sb="12" eb="13">
      <t>ササ</t>
    </rPh>
    <rPh sb="16" eb="17">
      <t>カ</t>
    </rPh>
    <rPh sb="20" eb="21">
      <t>ササ</t>
    </rPh>
    <rPh sb="23" eb="25">
      <t>ヒツヨウ</t>
    </rPh>
    <phoneticPr fontId="1"/>
  </si>
  <si>
    <t>1-6両足での立位</t>
    <rPh sb="3" eb="5">
      <t>リョウアシ</t>
    </rPh>
    <rPh sb="7" eb="9">
      <t>リツイ</t>
    </rPh>
    <phoneticPr fontId="1"/>
  </si>
  <si>
    <t>（1.できる　2.支えが必要　3.できない）</t>
    <rPh sb="9" eb="10">
      <t>ササ</t>
    </rPh>
    <rPh sb="12" eb="14">
      <t>ヒツヨウ</t>
    </rPh>
    <phoneticPr fontId="1"/>
  </si>
  <si>
    <t>1-7歩行</t>
    <rPh sb="3" eb="5">
      <t>ホコウ</t>
    </rPh>
    <phoneticPr fontId="1"/>
  </si>
  <si>
    <t>1-8立ち上がり</t>
    <rPh sb="3" eb="4">
      <t>タ</t>
    </rPh>
    <rPh sb="5" eb="6">
      <t>ア</t>
    </rPh>
    <phoneticPr fontId="1"/>
  </si>
  <si>
    <t>1-9片足での立位</t>
    <rPh sb="3" eb="5">
      <t>カタアシ</t>
    </rPh>
    <rPh sb="7" eb="9">
      <t>リツイ</t>
    </rPh>
    <phoneticPr fontId="1"/>
  </si>
  <si>
    <t>1-10洗身</t>
    <rPh sb="4" eb="6">
      <t>センシン</t>
    </rPh>
    <phoneticPr fontId="1"/>
  </si>
  <si>
    <t>（1.介助なし　2.一部介助　3.全介助　4.行っていない）</t>
    <rPh sb="3" eb="5">
      <t>カイジョ</t>
    </rPh>
    <rPh sb="10" eb="12">
      <t>イチブ</t>
    </rPh>
    <rPh sb="12" eb="14">
      <t>カイジョ</t>
    </rPh>
    <rPh sb="17" eb="20">
      <t>ゼンカイジョ</t>
    </rPh>
    <rPh sb="23" eb="24">
      <t>イ</t>
    </rPh>
    <phoneticPr fontId="1"/>
  </si>
  <si>
    <t>1-11つめ切り</t>
    <rPh sb="6" eb="7">
      <t>キ</t>
    </rPh>
    <phoneticPr fontId="1"/>
  </si>
  <si>
    <t>（1.介助なし　2.一部介助　3.全介助）</t>
    <rPh sb="3" eb="5">
      <t>カイジョ</t>
    </rPh>
    <rPh sb="10" eb="12">
      <t>イチブ</t>
    </rPh>
    <rPh sb="12" eb="14">
      <t>カイジョ</t>
    </rPh>
    <rPh sb="17" eb="20">
      <t>ゼンカイジョ</t>
    </rPh>
    <phoneticPr fontId="1"/>
  </si>
  <si>
    <t>1-12視力</t>
    <rPh sb="4" eb="6">
      <t>シリョク</t>
    </rPh>
    <phoneticPr fontId="1"/>
  </si>
  <si>
    <t>（1.普通　2.1m先が見える　3.目の前が見える　4.ほとんど見えず　5.判断不能）</t>
    <rPh sb="3" eb="5">
      <t>フツウ</t>
    </rPh>
    <rPh sb="10" eb="11">
      <t>サキ</t>
    </rPh>
    <rPh sb="12" eb="13">
      <t>ミ</t>
    </rPh>
    <rPh sb="18" eb="19">
      <t>メ</t>
    </rPh>
    <rPh sb="20" eb="21">
      <t>マエ</t>
    </rPh>
    <rPh sb="22" eb="23">
      <t>ミ</t>
    </rPh>
    <rPh sb="32" eb="33">
      <t>ミ</t>
    </rPh>
    <rPh sb="38" eb="40">
      <t>ハンダン</t>
    </rPh>
    <rPh sb="40" eb="42">
      <t>フノウ</t>
    </rPh>
    <phoneticPr fontId="1"/>
  </si>
  <si>
    <t>1-13聴力</t>
    <rPh sb="4" eb="6">
      <t>チョウリョク</t>
    </rPh>
    <phoneticPr fontId="1"/>
  </si>
  <si>
    <t>（1.普通　2.やっと聞こえる　3.大声が聞こえる　4.ほとんど聞こえず　5.判断不能）</t>
    <rPh sb="3" eb="5">
      <t>フツウ</t>
    </rPh>
    <rPh sb="11" eb="12">
      <t>キ</t>
    </rPh>
    <rPh sb="18" eb="20">
      <t>オオゴエ</t>
    </rPh>
    <rPh sb="21" eb="22">
      <t>キ</t>
    </rPh>
    <rPh sb="32" eb="33">
      <t>キ</t>
    </rPh>
    <rPh sb="39" eb="41">
      <t>ハンダン</t>
    </rPh>
    <rPh sb="41" eb="43">
      <t>フノウ</t>
    </rPh>
    <phoneticPr fontId="1"/>
  </si>
  <si>
    <t>2-1移乗</t>
    <rPh sb="3" eb="5">
      <t>イジョウ</t>
    </rPh>
    <phoneticPr fontId="1"/>
  </si>
  <si>
    <t>（1.介助なし　2.見守り等　3.一部介助　4.全介助）</t>
    <rPh sb="3" eb="5">
      <t>カイジョ</t>
    </rPh>
    <rPh sb="10" eb="12">
      <t>ミマモ</t>
    </rPh>
    <rPh sb="13" eb="14">
      <t>トウ</t>
    </rPh>
    <rPh sb="17" eb="19">
      <t>イチブ</t>
    </rPh>
    <rPh sb="19" eb="21">
      <t>カイジョ</t>
    </rPh>
    <rPh sb="24" eb="27">
      <t>ゼンカイジョ</t>
    </rPh>
    <phoneticPr fontId="1"/>
  </si>
  <si>
    <t>2-3えん下</t>
    <rPh sb="5" eb="6">
      <t>シタ</t>
    </rPh>
    <phoneticPr fontId="1"/>
  </si>
  <si>
    <t>（1.できる　2.見守り等　3.できない）</t>
    <rPh sb="9" eb="11">
      <t>ミマモ</t>
    </rPh>
    <rPh sb="12" eb="13">
      <t>トウ</t>
    </rPh>
    <phoneticPr fontId="1"/>
  </si>
  <si>
    <t>2-4食事摂取</t>
    <rPh sb="3" eb="5">
      <t>ショクジ</t>
    </rPh>
    <rPh sb="5" eb="7">
      <t>セッシュ</t>
    </rPh>
    <phoneticPr fontId="1"/>
  </si>
  <si>
    <t>2-5排尿</t>
    <rPh sb="3" eb="5">
      <t>ハイニョウ</t>
    </rPh>
    <phoneticPr fontId="1"/>
  </si>
  <si>
    <t>2-6排便</t>
    <rPh sb="3" eb="5">
      <t>ハイベン</t>
    </rPh>
    <phoneticPr fontId="1"/>
  </si>
  <si>
    <t>2-7口腔清潔</t>
    <rPh sb="3" eb="5">
      <t>コウクウ</t>
    </rPh>
    <rPh sb="5" eb="7">
      <t>セイケツ</t>
    </rPh>
    <phoneticPr fontId="1"/>
  </si>
  <si>
    <t>2-8洗顔</t>
    <rPh sb="3" eb="5">
      <t>センガン</t>
    </rPh>
    <phoneticPr fontId="1"/>
  </si>
  <si>
    <t>2-9整髪</t>
    <rPh sb="3" eb="5">
      <t>セイハツ</t>
    </rPh>
    <phoneticPr fontId="1"/>
  </si>
  <si>
    <t>2-10上衣の着脱</t>
    <rPh sb="4" eb="6">
      <t>ジョウイ</t>
    </rPh>
    <rPh sb="7" eb="9">
      <t>チャクダツ</t>
    </rPh>
    <phoneticPr fontId="1"/>
  </si>
  <si>
    <t>2-11ズボンの着脱</t>
    <rPh sb="8" eb="10">
      <t>チャクダツ</t>
    </rPh>
    <phoneticPr fontId="1"/>
  </si>
  <si>
    <t>2-12外出頻度</t>
    <rPh sb="4" eb="6">
      <t>ガイシュツ</t>
    </rPh>
    <rPh sb="6" eb="8">
      <t>ヒンド</t>
    </rPh>
    <phoneticPr fontId="1"/>
  </si>
  <si>
    <t>（1.週1回以上　2.月1回以上　3.月1回未満）</t>
    <rPh sb="3" eb="4">
      <t>シュウ</t>
    </rPh>
    <rPh sb="5" eb="8">
      <t>カイイジョウ</t>
    </rPh>
    <rPh sb="11" eb="12">
      <t>ツキ</t>
    </rPh>
    <rPh sb="13" eb="14">
      <t>カイ</t>
    </rPh>
    <rPh sb="14" eb="16">
      <t>イジョウ</t>
    </rPh>
    <rPh sb="19" eb="20">
      <t>ツキ</t>
    </rPh>
    <rPh sb="21" eb="22">
      <t>カイ</t>
    </rPh>
    <rPh sb="22" eb="24">
      <t>ミマン</t>
    </rPh>
    <phoneticPr fontId="1"/>
  </si>
  <si>
    <t>3-1意思の伝達</t>
    <rPh sb="3" eb="5">
      <t>イシ</t>
    </rPh>
    <rPh sb="6" eb="8">
      <t>デンタツ</t>
    </rPh>
    <phoneticPr fontId="1"/>
  </si>
  <si>
    <t>（1.できる　2.時々可　3.ほとんど不可　4.できない）</t>
    <rPh sb="9" eb="11">
      <t>トキドキ</t>
    </rPh>
    <rPh sb="11" eb="12">
      <t>カ</t>
    </rPh>
    <rPh sb="19" eb="21">
      <t>フカ</t>
    </rPh>
    <phoneticPr fontId="1"/>
  </si>
  <si>
    <t>3-2毎日の日課の理解</t>
    <rPh sb="3" eb="5">
      <t>マイニチ</t>
    </rPh>
    <rPh sb="6" eb="8">
      <t>ニッカ</t>
    </rPh>
    <rPh sb="9" eb="11">
      <t>リカイ</t>
    </rPh>
    <phoneticPr fontId="1"/>
  </si>
  <si>
    <t>3-3生年月日を言う</t>
    <rPh sb="3" eb="5">
      <t>セイネン</t>
    </rPh>
    <rPh sb="5" eb="7">
      <t>ガッピ</t>
    </rPh>
    <rPh sb="8" eb="9">
      <t>イ</t>
    </rPh>
    <phoneticPr fontId="1"/>
  </si>
  <si>
    <t>3-4短期記憶</t>
    <rPh sb="3" eb="5">
      <t>タンキ</t>
    </rPh>
    <rPh sb="5" eb="7">
      <t>キオク</t>
    </rPh>
    <phoneticPr fontId="1"/>
  </si>
  <si>
    <t>3-5自分の名前を言う</t>
    <rPh sb="3" eb="5">
      <t>ジブン</t>
    </rPh>
    <rPh sb="6" eb="8">
      <t>ナマエ</t>
    </rPh>
    <rPh sb="9" eb="10">
      <t>イ</t>
    </rPh>
    <phoneticPr fontId="1"/>
  </si>
  <si>
    <t>3-6今の季節を理解</t>
    <rPh sb="3" eb="4">
      <t>イマ</t>
    </rPh>
    <rPh sb="5" eb="7">
      <t>キセツ</t>
    </rPh>
    <rPh sb="8" eb="10">
      <t>リカイ</t>
    </rPh>
    <phoneticPr fontId="1"/>
  </si>
  <si>
    <t>3-7場所の理解</t>
    <rPh sb="3" eb="5">
      <t>バショ</t>
    </rPh>
    <rPh sb="6" eb="8">
      <t>リカイ</t>
    </rPh>
    <phoneticPr fontId="1"/>
  </si>
  <si>
    <t>3-8徘徊</t>
    <rPh sb="3" eb="5">
      <t>ハイカイ</t>
    </rPh>
    <phoneticPr fontId="1"/>
  </si>
  <si>
    <t>（1.ない　2.時々ある　3.ある）</t>
    <rPh sb="8" eb="10">
      <t>トキドキ</t>
    </rPh>
    <phoneticPr fontId="1"/>
  </si>
  <si>
    <t>3-9外出して戻れない</t>
    <rPh sb="3" eb="5">
      <t>ガイシュツ</t>
    </rPh>
    <rPh sb="7" eb="8">
      <t>モド</t>
    </rPh>
    <phoneticPr fontId="1"/>
  </si>
  <si>
    <t>4-1被害的</t>
    <rPh sb="3" eb="6">
      <t>ヒガイテキ</t>
    </rPh>
    <phoneticPr fontId="1"/>
  </si>
  <si>
    <t>4-2作話</t>
    <rPh sb="3" eb="5">
      <t>サクワ</t>
    </rPh>
    <phoneticPr fontId="1"/>
  </si>
  <si>
    <t>4-3感情が不安定</t>
    <rPh sb="3" eb="5">
      <t>カンジョウ</t>
    </rPh>
    <rPh sb="6" eb="9">
      <t>フアンテイ</t>
    </rPh>
    <phoneticPr fontId="1"/>
  </si>
  <si>
    <t>4-4昼夜逆転</t>
    <rPh sb="3" eb="5">
      <t>チュウヤ</t>
    </rPh>
    <rPh sb="5" eb="7">
      <t>ギャクテン</t>
    </rPh>
    <phoneticPr fontId="1"/>
  </si>
  <si>
    <t>4-5同じ話をする</t>
    <rPh sb="3" eb="4">
      <t>オナ</t>
    </rPh>
    <rPh sb="5" eb="6">
      <t>ハナシ</t>
    </rPh>
    <phoneticPr fontId="1"/>
  </si>
  <si>
    <t>4-6大声を出す</t>
    <rPh sb="3" eb="5">
      <t>オオゴエ</t>
    </rPh>
    <rPh sb="6" eb="7">
      <t>ダ</t>
    </rPh>
    <phoneticPr fontId="1"/>
  </si>
  <si>
    <t>4-7介護に抵抗</t>
    <rPh sb="3" eb="5">
      <t>カイゴ</t>
    </rPh>
    <rPh sb="6" eb="8">
      <t>テイコウ</t>
    </rPh>
    <phoneticPr fontId="1"/>
  </si>
  <si>
    <t>4-8落ち着きなし</t>
    <rPh sb="3" eb="4">
      <t>オ</t>
    </rPh>
    <rPh sb="5" eb="6">
      <t>ツ</t>
    </rPh>
    <phoneticPr fontId="1"/>
  </si>
  <si>
    <t>4-9一人で出たがる</t>
    <rPh sb="3" eb="5">
      <t>ヒトリ</t>
    </rPh>
    <rPh sb="6" eb="7">
      <t>デ</t>
    </rPh>
    <phoneticPr fontId="1"/>
  </si>
  <si>
    <t>4-10収集癖</t>
    <rPh sb="4" eb="6">
      <t>シュウシュウ</t>
    </rPh>
    <rPh sb="6" eb="7">
      <t>ヘキ</t>
    </rPh>
    <phoneticPr fontId="1"/>
  </si>
  <si>
    <t>4-11物や衣類を壊す</t>
    <rPh sb="4" eb="5">
      <t>モノ</t>
    </rPh>
    <rPh sb="6" eb="8">
      <t>イルイ</t>
    </rPh>
    <rPh sb="9" eb="10">
      <t>コワ</t>
    </rPh>
    <phoneticPr fontId="1"/>
  </si>
  <si>
    <t>4-12ひどい物忘れ</t>
    <rPh sb="7" eb="9">
      <t>モノワス</t>
    </rPh>
    <phoneticPr fontId="1"/>
  </si>
  <si>
    <t>4-13独り言・独り笑い</t>
    <rPh sb="4" eb="5">
      <t>ヒト</t>
    </rPh>
    <rPh sb="6" eb="7">
      <t>ゴト</t>
    </rPh>
    <rPh sb="8" eb="9">
      <t>ヒト</t>
    </rPh>
    <rPh sb="10" eb="11">
      <t>ワラ</t>
    </rPh>
    <phoneticPr fontId="1"/>
  </si>
  <si>
    <t>4-14自分勝手に行動する</t>
    <rPh sb="4" eb="6">
      <t>ジブン</t>
    </rPh>
    <rPh sb="6" eb="8">
      <t>カッテ</t>
    </rPh>
    <rPh sb="9" eb="11">
      <t>コウドウ</t>
    </rPh>
    <phoneticPr fontId="1"/>
  </si>
  <si>
    <t>4-15話がまとまらない</t>
    <rPh sb="4" eb="5">
      <t>ハナシ</t>
    </rPh>
    <phoneticPr fontId="1"/>
  </si>
  <si>
    <t>5-1薬の内服</t>
    <rPh sb="3" eb="4">
      <t>クスリ</t>
    </rPh>
    <rPh sb="5" eb="7">
      <t>ナイフク</t>
    </rPh>
    <phoneticPr fontId="1"/>
  </si>
  <si>
    <t>5-2金銭の管理</t>
    <rPh sb="3" eb="5">
      <t>キンセン</t>
    </rPh>
    <rPh sb="6" eb="8">
      <t>カンリ</t>
    </rPh>
    <phoneticPr fontId="1"/>
  </si>
  <si>
    <t>5-3日常の意思決定</t>
    <rPh sb="3" eb="5">
      <t>ニチジョウ</t>
    </rPh>
    <rPh sb="6" eb="8">
      <t>イシ</t>
    </rPh>
    <rPh sb="8" eb="10">
      <t>ケッテイ</t>
    </rPh>
    <phoneticPr fontId="1"/>
  </si>
  <si>
    <t>（1.できる　2.特別な場合以外できる　3.困難　4.できない）</t>
    <rPh sb="9" eb="11">
      <t>トクベツ</t>
    </rPh>
    <rPh sb="12" eb="14">
      <t>バアイ</t>
    </rPh>
    <rPh sb="14" eb="16">
      <t>イガイ</t>
    </rPh>
    <rPh sb="22" eb="24">
      <t>コンナン</t>
    </rPh>
    <phoneticPr fontId="1"/>
  </si>
  <si>
    <t>5-4集団への不適応</t>
    <rPh sb="3" eb="5">
      <t>シュウダン</t>
    </rPh>
    <rPh sb="7" eb="10">
      <t>フテキオウ</t>
    </rPh>
    <phoneticPr fontId="1"/>
  </si>
  <si>
    <t>5-5買い物</t>
    <rPh sb="3" eb="4">
      <t>カ</t>
    </rPh>
    <rPh sb="5" eb="6">
      <t>モノ</t>
    </rPh>
    <phoneticPr fontId="1"/>
  </si>
  <si>
    <t>5-6簡単な調理</t>
    <rPh sb="3" eb="5">
      <t>カンタン</t>
    </rPh>
    <rPh sb="6" eb="8">
      <t>チョウリ</t>
    </rPh>
    <phoneticPr fontId="1"/>
  </si>
  <si>
    <t>特別な医療</t>
    <rPh sb="0" eb="2">
      <t>トクベツ</t>
    </rPh>
    <rPh sb="3" eb="5">
      <t>イリョウ</t>
    </rPh>
    <phoneticPr fontId="1"/>
  </si>
  <si>
    <t>日常生活自立度</t>
    <rPh sb="0" eb="2">
      <t>ニチジョウ</t>
    </rPh>
    <rPh sb="2" eb="4">
      <t>セイカツ</t>
    </rPh>
    <rPh sb="4" eb="7">
      <t>ジリツド</t>
    </rPh>
    <phoneticPr fontId="1"/>
  </si>
  <si>
    <t>障害高齢者の
日常生活自立度</t>
    <rPh sb="0" eb="2">
      <t>ショウガイ</t>
    </rPh>
    <rPh sb="2" eb="5">
      <t>コウレイシャ</t>
    </rPh>
    <rPh sb="7" eb="9">
      <t>ニチジョウ</t>
    </rPh>
    <rPh sb="9" eb="11">
      <t>セイカツ</t>
    </rPh>
    <rPh sb="11" eb="14">
      <t>ジリツド</t>
    </rPh>
    <phoneticPr fontId="1"/>
  </si>
  <si>
    <t>認知症高齢者の
日常生活自立度</t>
    <rPh sb="0" eb="3">
      <t>ニンチショウ</t>
    </rPh>
    <rPh sb="3" eb="6">
      <t>コウレイシャ</t>
    </rPh>
    <rPh sb="8" eb="10">
      <t>ニチジョウ</t>
    </rPh>
    <rPh sb="10" eb="12">
      <t>セイカツ</t>
    </rPh>
    <rPh sb="12" eb="15">
      <t>ジリツド</t>
    </rPh>
    <phoneticPr fontId="1"/>
  </si>
  <si>
    <t>〃</t>
    <phoneticPr fontId="1"/>
  </si>
  <si>
    <t>（1.できる　2.できない）</t>
    <phoneticPr fontId="1"/>
  </si>
  <si>
    <t>日</t>
    <rPh sb="0" eb="1">
      <t>ヒ</t>
    </rPh>
    <phoneticPr fontId="1"/>
  </si>
  <si>
    <t>概況調査</t>
    <rPh sb="0" eb="2">
      <t>ガイキョウ</t>
    </rPh>
    <rPh sb="2" eb="4">
      <t>チョウサ</t>
    </rPh>
    <phoneticPr fontId="1"/>
  </si>
  <si>
    <t>　基　本　調　査　　　　　　　　　　　　　　　　　　　　第　1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</si>
  <si>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家族状況</t>
    <rPh sb="0" eb="2">
      <t>カゾク</t>
    </rPh>
    <rPh sb="2" eb="4">
      <t>ジョウキョウ</t>
    </rPh>
    <phoneticPr fontId="1"/>
  </si>
  <si>
    <t>独居</t>
    <rPh sb="0" eb="2">
      <t>ドッキョ</t>
    </rPh>
    <phoneticPr fontId="1"/>
  </si>
  <si>
    <t>同居（夫婦のみ）</t>
    <rPh sb="0" eb="2">
      <t>ドウキョ</t>
    </rPh>
    <rPh sb="3" eb="5">
      <t>フウフ</t>
    </rPh>
    <phoneticPr fontId="1"/>
  </si>
  <si>
    <t>同居（その他）</t>
    <rPh sb="0" eb="2">
      <t>ドウキョ</t>
    </rPh>
    <rPh sb="5" eb="6">
      <t>タ</t>
    </rPh>
    <phoneticPr fontId="1"/>
  </si>
  <si>
    <t>現在状況</t>
    <rPh sb="0" eb="2">
      <t>ゲンザイ</t>
    </rPh>
    <rPh sb="2" eb="4">
      <t>ジョウキョウ</t>
    </rPh>
    <phoneticPr fontId="1"/>
  </si>
  <si>
    <t>老人福祉施設</t>
    <rPh sb="0" eb="2">
      <t>ロウジン</t>
    </rPh>
    <rPh sb="2" eb="4">
      <t>フクシ</t>
    </rPh>
    <rPh sb="4" eb="6">
      <t>シセツ</t>
    </rPh>
    <phoneticPr fontId="1"/>
  </si>
  <si>
    <t>老人保健施設</t>
    <rPh sb="0" eb="2">
      <t>ロウジン</t>
    </rPh>
    <rPh sb="2" eb="4">
      <t>ホケン</t>
    </rPh>
    <rPh sb="4" eb="6">
      <t>シセツ</t>
    </rPh>
    <phoneticPr fontId="1"/>
  </si>
  <si>
    <t>医療機関（療養）</t>
    <rPh sb="0" eb="2">
      <t>イリョウ</t>
    </rPh>
    <rPh sb="2" eb="4">
      <t>キカン</t>
    </rPh>
    <rPh sb="5" eb="7">
      <t>リョウヨウ</t>
    </rPh>
    <phoneticPr fontId="1"/>
  </si>
  <si>
    <t>その他</t>
    <rPh sb="2" eb="3">
      <t>タ</t>
    </rPh>
    <phoneticPr fontId="1"/>
  </si>
  <si>
    <t>介護医療院</t>
    <rPh sb="0" eb="2">
      <t>カイゴ</t>
    </rPh>
    <rPh sb="2" eb="4">
      <t>イリョウ</t>
    </rPh>
    <rPh sb="4" eb="5">
      <t>イン</t>
    </rPh>
    <phoneticPr fontId="1"/>
  </si>
  <si>
    <t>養護老人ﾎｰﾑ</t>
    <rPh sb="0" eb="2">
      <t>ヨウゴ</t>
    </rPh>
    <rPh sb="2" eb="4">
      <t>ロウジン</t>
    </rPh>
    <phoneticPr fontId="1"/>
  </si>
  <si>
    <t>軽費老人ﾎｰﾑ</t>
    <rPh sb="0" eb="2">
      <t>ケイヒ</t>
    </rPh>
    <rPh sb="2" eb="4">
      <t>ロウジン</t>
    </rPh>
    <phoneticPr fontId="1"/>
  </si>
  <si>
    <t>有料老人ﾎｰﾑ</t>
    <rPh sb="0" eb="2">
      <t>ユウリョウ</t>
    </rPh>
    <rPh sb="2" eb="4">
      <t>ロウジン</t>
    </rPh>
    <phoneticPr fontId="1"/>
  </si>
  <si>
    <t>ｻｰﾋﾞｽ付住宅</t>
    <rPh sb="5" eb="6">
      <t>ツ</t>
    </rPh>
    <rPh sb="6" eb="8">
      <t>ジュウタク</t>
    </rPh>
    <phoneticPr fontId="1"/>
  </si>
  <si>
    <t>数字を入力してください→</t>
    <rPh sb="0" eb="2">
      <t>スウジ</t>
    </rPh>
    <rPh sb="3" eb="5">
      <t>ニュウリョク</t>
    </rPh>
    <phoneticPr fontId="1"/>
  </si>
  <si>
    <t>（0.独居　1.同居（夫婦のみ）　2.同居（その他）</t>
    <rPh sb="3" eb="5">
      <t>ドッキョ</t>
    </rPh>
    <rPh sb="8" eb="10">
      <t>ドウキョ</t>
    </rPh>
    <rPh sb="11" eb="13">
      <t>フウフ</t>
    </rPh>
    <rPh sb="19" eb="21">
      <t>ドウキョ</t>
    </rPh>
    <rPh sb="24" eb="25">
      <t>タ</t>
    </rPh>
    <phoneticPr fontId="1"/>
  </si>
  <si>
    <t>※４群がすべて「ない」場合は、</t>
    <rPh sb="2" eb="3">
      <t>グン</t>
    </rPh>
    <rPh sb="11" eb="13">
      <t>バアイ</t>
    </rPh>
    <phoneticPr fontId="1"/>
  </si>
  <si>
    <t>　特記に「４群はない」と記入してください</t>
    <rPh sb="1" eb="3">
      <t>トッキ</t>
    </rPh>
    <rPh sb="6" eb="7">
      <t>グン</t>
    </rPh>
    <rPh sb="12" eb="14">
      <t>キニュウ</t>
    </rPh>
    <phoneticPr fontId="1"/>
  </si>
  <si>
    <t>＊＊＊使用方法＊＊＊</t>
    <rPh sb="3" eb="5">
      <t>シヨウ</t>
    </rPh>
    <rPh sb="5" eb="7">
      <t>ホウホウ</t>
    </rPh>
    <phoneticPr fontId="1"/>
  </si>
  <si>
    <t>上下の四隅の黒線にかからないようにホチキスしてください。</t>
    <rPh sb="0" eb="2">
      <t>ジョウゲ</t>
    </rPh>
    <rPh sb="3" eb="5">
      <t>ヨスミ</t>
    </rPh>
    <rPh sb="6" eb="8">
      <t>クロセン</t>
    </rPh>
    <phoneticPr fontId="1"/>
  </si>
  <si>
    <t>針のないホチキス（紙に穴があくもの）は使用しないでください。</t>
    <rPh sb="0" eb="1">
      <t>ハリ</t>
    </rPh>
    <rPh sb="9" eb="10">
      <t>カミ</t>
    </rPh>
    <rPh sb="11" eb="12">
      <t>アナ</t>
    </rPh>
    <rPh sb="19" eb="21">
      <t>シヨウ</t>
    </rPh>
    <phoneticPr fontId="1"/>
  </si>
  <si>
    <t>※保存する場合は上書きせず、別名で保存してください。</t>
    <rPh sb="1" eb="3">
      <t>ホゾン</t>
    </rPh>
    <rPh sb="5" eb="7">
      <t>バアイ</t>
    </rPh>
    <rPh sb="8" eb="10">
      <t>ウワガ</t>
    </rPh>
    <rPh sb="14" eb="16">
      <t>ベツメイ</t>
    </rPh>
    <rPh sb="17" eb="19">
      <t>ホゾン</t>
    </rPh>
    <phoneticPr fontId="1"/>
  </si>
  <si>
    <t>※新たな調査票を作成する場合は、</t>
    <rPh sb="1" eb="2">
      <t>アラ</t>
    </rPh>
    <rPh sb="4" eb="7">
      <t>チョウサヒョウ</t>
    </rPh>
    <rPh sb="8" eb="10">
      <t>サクセイ</t>
    </rPh>
    <rPh sb="12" eb="14">
      <t>バアイ</t>
    </rPh>
    <phoneticPr fontId="1"/>
  </si>
  <si>
    <t>　　他市町村の番号を入力したい場合は、非表示になっている</t>
    <rPh sb="2" eb="3">
      <t>タ</t>
    </rPh>
    <rPh sb="3" eb="6">
      <t>シチョウソン</t>
    </rPh>
    <rPh sb="7" eb="9">
      <t>バンゴウ</t>
    </rPh>
    <rPh sb="10" eb="12">
      <t>ニュウリョク</t>
    </rPh>
    <rPh sb="15" eb="17">
      <t>バアイ</t>
    </rPh>
    <rPh sb="19" eb="22">
      <t>ヒヒョウジ</t>
    </rPh>
    <phoneticPr fontId="1"/>
  </si>
  <si>
    <t>　　「計算シート」を再表示し、「B40」「C40」セルに3桁ずつ入力してください。</t>
    <rPh sb="3" eb="5">
      <t>ケイサン</t>
    </rPh>
    <rPh sb="10" eb="13">
      <t>サイヒョウジ</t>
    </rPh>
    <rPh sb="29" eb="30">
      <t>ケタ</t>
    </rPh>
    <rPh sb="32" eb="34">
      <t>ニュウリョク</t>
    </rPh>
    <phoneticPr fontId="1"/>
  </si>
  <si>
    <t>　　ほかの部分はいじらないでください。</t>
    <rPh sb="5" eb="7">
      <t>ブブン</t>
    </rPh>
    <phoneticPr fontId="1"/>
  </si>
  <si>
    <t>１．赤色のシート「入力シート」に入力する</t>
    <rPh sb="2" eb="4">
      <t>アカイロ</t>
    </rPh>
    <rPh sb="9" eb="11">
      <t>ニュウリョク</t>
    </rPh>
    <rPh sb="16" eb="18">
      <t>ニュウリョク</t>
    </rPh>
    <phoneticPr fontId="1"/>
  </si>
  <si>
    <t>　印刷は正常にされる場合が多いです。</t>
    <rPh sb="4" eb="6">
      <t>セイジョウ</t>
    </rPh>
    <rPh sb="10" eb="12">
      <t>バアイ</t>
    </rPh>
    <rPh sb="13" eb="14">
      <t>オオ</t>
    </rPh>
    <phoneticPr fontId="1"/>
  </si>
  <si>
    <t>　うまく印刷されない場合は、PDFの調査票を使用し、手書きで作成してください。</t>
    <rPh sb="4" eb="6">
      <t>インサツ</t>
    </rPh>
    <rPh sb="10" eb="12">
      <t>バアイ</t>
    </rPh>
    <rPh sb="18" eb="21">
      <t>チョウサヒョウ</t>
    </rPh>
    <rPh sb="22" eb="24">
      <t>シヨウ</t>
    </rPh>
    <rPh sb="26" eb="28">
      <t>テガ</t>
    </rPh>
    <rPh sb="30" eb="32">
      <t>サクセイ</t>
    </rPh>
    <phoneticPr fontId="1"/>
  </si>
  <si>
    <t>文字数制限があるセルは、制限以上の入力不可です。必要であれば印刷後手書きしてください。</t>
    <rPh sb="0" eb="3">
      <t>モジスウ</t>
    </rPh>
    <rPh sb="3" eb="5">
      <t>セイゲン</t>
    </rPh>
    <rPh sb="12" eb="14">
      <t>セイゲン</t>
    </rPh>
    <rPh sb="14" eb="16">
      <t>イジョウ</t>
    </rPh>
    <rPh sb="17" eb="19">
      <t>ニュウリョク</t>
    </rPh>
    <rPh sb="19" eb="21">
      <t>フカ</t>
    </rPh>
    <rPh sb="24" eb="26">
      <t>ヒツヨウ</t>
    </rPh>
    <rPh sb="30" eb="32">
      <t>インサツ</t>
    </rPh>
    <rPh sb="32" eb="33">
      <t>ゴ</t>
    </rPh>
    <rPh sb="33" eb="35">
      <t>テガ</t>
    </rPh>
    <phoneticPr fontId="1"/>
  </si>
  <si>
    <t>連絡先　連絡先の電話番号</t>
    <rPh sb="0" eb="3">
      <t>レンラクサキ</t>
    </rPh>
    <rPh sb="4" eb="7">
      <t>レンラクサキ</t>
    </rPh>
    <rPh sb="8" eb="10">
      <t>デンワ</t>
    </rPh>
    <rPh sb="10" eb="12">
      <t>バンゴウ</t>
    </rPh>
    <phoneticPr fontId="1"/>
  </si>
  <si>
    <t>調査員所属機関　電話番号</t>
    <rPh sb="0" eb="3">
      <t>チョウサイン</t>
    </rPh>
    <rPh sb="3" eb="5">
      <t>ショゾク</t>
    </rPh>
    <rPh sb="5" eb="7">
      <t>キカン</t>
    </rPh>
    <rPh sb="8" eb="10">
      <t>デンワ</t>
    </rPh>
    <rPh sb="10" eb="12">
      <t>バンゴウ</t>
    </rPh>
    <phoneticPr fontId="1"/>
  </si>
  <si>
    <t>※基本的に青色のシートはいじらないでください。パソコン上では数字等がずれて見えても、</t>
    <rPh sb="1" eb="4">
      <t>キホンテキ</t>
    </rPh>
    <rPh sb="5" eb="7">
      <t>アオイロ</t>
    </rPh>
    <rPh sb="27" eb="28">
      <t>ジョウ</t>
    </rPh>
    <rPh sb="30" eb="33">
      <t>スウジトウ</t>
    </rPh>
    <rPh sb="37" eb="38">
      <t>ミ</t>
    </rPh>
    <phoneticPr fontId="1"/>
  </si>
  <si>
    <r>
      <t>　　</t>
    </r>
    <r>
      <rPr>
        <b/>
        <sz val="12"/>
        <color theme="1"/>
        <rFont val="ＭＳ Ｐゴシック"/>
        <family val="3"/>
        <charset val="128"/>
        <scheme val="minor"/>
      </rPr>
      <t>必ず未入力状態のものを使用</t>
    </r>
    <r>
      <rPr>
        <sz val="12"/>
        <color theme="1"/>
        <rFont val="ＭＳ Ｐゴシック"/>
        <family val="2"/>
        <charset val="128"/>
        <scheme val="minor"/>
      </rPr>
      <t>し、以前作成したものに上書きしないでください。</t>
    </r>
    <rPh sb="2" eb="3">
      <t>カナラ</t>
    </rPh>
    <rPh sb="17" eb="19">
      <t>イゼン</t>
    </rPh>
    <rPh sb="19" eb="21">
      <t>サクセイ</t>
    </rPh>
    <rPh sb="26" eb="28">
      <t>ウワガ</t>
    </rPh>
    <phoneticPr fontId="1"/>
  </si>
  <si>
    <t>「拡大縮小なし」で、そのままの大きさで印刷してください。（両面印刷可）</t>
    <rPh sb="1" eb="5">
      <t>カクダイシュクショウ</t>
    </rPh>
    <rPh sb="15" eb="16">
      <t>オオ</t>
    </rPh>
    <rPh sb="19" eb="21">
      <t>インサツ</t>
    </rPh>
    <rPh sb="29" eb="33">
      <t>リョウメンインサツ</t>
    </rPh>
    <rPh sb="33" eb="34">
      <t>カ</t>
    </rPh>
    <phoneticPr fontId="1"/>
  </si>
  <si>
    <t>ｸﾞﾙｰﾌﾟﾎｰﾑ</t>
  </si>
  <si>
    <t>生活介護適用施設</t>
    <rPh sb="0" eb="2">
      <t>セイカツ</t>
    </rPh>
    <rPh sb="2" eb="4">
      <t>カイゴ</t>
    </rPh>
    <rPh sb="4" eb="6">
      <t>テキヨウ</t>
    </rPh>
    <rPh sb="6" eb="8">
      <t>シセツ</t>
    </rPh>
    <phoneticPr fontId="1"/>
  </si>
  <si>
    <t>医療機関（療養以外）</t>
    <rPh sb="0" eb="2">
      <t>イリョウ</t>
    </rPh>
    <rPh sb="2" eb="4">
      <t>キカン</t>
    </rPh>
    <rPh sb="5" eb="7">
      <t>リョウヨウ</t>
    </rPh>
    <rPh sb="7" eb="9">
      <t>イガイ</t>
    </rPh>
    <phoneticPr fontId="1"/>
  </si>
  <si>
    <t>現在のサービス</t>
    <rPh sb="0" eb="2">
      <t>ゲンザイ</t>
    </rPh>
    <phoneticPr fontId="1"/>
  </si>
  <si>
    <t>介護給付</t>
    <rPh sb="0" eb="2">
      <t>カイゴ</t>
    </rPh>
    <rPh sb="2" eb="4">
      <t>キュウフ</t>
    </rPh>
    <phoneticPr fontId="1"/>
  </si>
  <si>
    <t>予防給付</t>
    <rPh sb="0" eb="2">
      <t>ヨボウ</t>
    </rPh>
    <rPh sb="2" eb="4">
      <t>キュウフ</t>
    </rPh>
    <phoneticPr fontId="1"/>
  </si>
  <si>
    <t>短期入所（ショートステイ）</t>
    <rPh sb="0" eb="2">
      <t>タンキ</t>
    </rPh>
    <rPh sb="2" eb="4">
      <t>ニュウショ</t>
    </rPh>
    <phoneticPr fontId="1"/>
  </si>
  <si>
    <t>なし</t>
    <phoneticPr fontId="1"/>
  </si>
  <si>
    <t>数字を選択してください→</t>
    <rPh sb="0" eb="2">
      <t>スウジ</t>
    </rPh>
    <rPh sb="3" eb="5">
      <t>センタク</t>
    </rPh>
    <phoneticPr fontId="1"/>
  </si>
  <si>
    <t>リストから選択→</t>
    <rPh sb="5" eb="7">
      <t>センタク</t>
    </rPh>
    <phoneticPr fontId="1"/>
  </si>
  <si>
    <t>西暦</t>
    <rPh sb="0" eb="2">
      <t>セイレキ</t>
    </rPh>
    <phoneticPr fontId="1"/>
  </si>
  <si>
    <t>　基　本　調　査　　　　　　　　　　　　　　　　　　　　第　2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</si>
  <si>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　基　本　調　査　　　　　　　　　　　　　　　　　　　　第　3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</si>
  <si>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　基　本　調　査　　　　　　　　　　　　　　　　　　　　第　4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</si>
  <si>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　基　本　調　査　　　　　　　　　　　　　　　　　　　　第　5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</si>
  <si>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黄色のセル内は入力必須項目です。</t>
    <rPh sb="0" eb="2">
      <t>キイロ</t>
    </rPh>
    <rPh sb="5" eb="6">
      <t>ナイ</t>
    </rPh>
    <rPh sb="7" eb="9">
      <t>ニュウリョク</t>
    </rPh>
    <rPh sb="9" eb="11">
      <t>ヒッス</t>
    </rPh>
    <rPh sb="11" eb="13">
      <t>コウモク</t>
    </rPh>
    <phoneticPr fontId="1"/>
  </si>
  <si>
    <t>※「保険者番号」</t>
    <rPh sb="2" eb="5">
      <t>ホケンシャ</t>
    </rPh>
    <rPh sb="5" eb="7">
      <t>バンゴウ</t>
    </rPh>
    <phoneticPr fontId="1"/>
  </si>
  <si>
    <t>時</t>
    <rPh sb="0" eb="1">
      <t>ジ</t>
    </rPh>
    <phoneticPr fontId="1"/>
  </si>
  <si>
    <t>電話番号（ハイフン（-）区切り）</t>
    <rPh sb="0" eb="2">
      <t>デンワ</t>
    </rPh>
    <rPh sb="2" eb="4">
      <t>バンゴウ</t>
    </rPh>
    <rPh sb="12" eb="14">
      <t>クギ</t>
    </rPh>
    <phoneticPr fontId="1"/>
  </si>
  <si>
    <t>実施日</t>
    <rPh sb="0" eb="2">
      <t>ジッシ</t>
    </rPh>
    <rPh sb="2" eb="3">
      <t>ビ</t>
    </rPh>
    <phoneticPr fontId="1"/>
  </si>
  <si>
    <t>申請日</t>
    <rPh sb="0" eb="3">
      <t>シンセイビ</t>
    </rPh>
    <phoneticPr fontId="1"/>
  </si>
  <si>
    <t>調査回数</t>
    <rPh sb="0" eb="2">
      <t>チョウサ</t>
    </rPh>
    <rPh sb="2" eb="4">
      <t>カイスウ</t>
    </rPh>
    <phoneticPr fontId="1"/>
  </si>
  <si>
    <t>前回認定結果</t>
    <rPh sb="0" eb="2">
      <t>ゼンカイ</t>
    </rPh>
    <rPh sb="2" eb="4">
      <t>ニンテイ</t>
    </rPh>
    <rPh sb="4" eb="6">
      <t>ケッカ</t>
    </rPh>
    <phoneticPr fontId="1"/>
  </si>
  <si>
    <t>現在サービス</t>
    <rPh sb="0" eb="2">
      <t>ゲンザイ</t>
    </rPh>
    <phoneticPr fontId="1"/>
  </si>
  <si>
    <t>実施場所</t>
    <rPh sb="0" eb="2">
      <t>ジッシ</t>
    </rPh>
    <rPh sb="2" eb="4">
      <t>バショ</t>
    </rPh>
    <phoneticPr fontId="1"/>
  </si>
  <si>
    <t>実施場所（1：自宅内、2：自宅外）</t>
    <rPh sb="0" eb="2">
      <t>ジッシ</t>
    </rPh>
    <rPh sb="2" eb="4">
      <t>バショ</t>
    </rPh>
    <rPh sb="7" eb="9">
      <t>ジタク</t>
    </rPh>
    <rPh sb="9" eb="10">
      <t>ナイ</t>
    </rPh>
    <rPh sb="13" eb="15">
      <t>ジタク</t>
    </rPh>
    <rPh sb="15" eb="16">
      <t>ガイ</t>
    </rPh>
    <phoneticPr fontId="1"/>
  </si>
  <si>
    <t>過去の認定（1：初回、2：2回目以降）</t>
    <rPh sb="0" eb="2">
      <t>カコ</t>
    </rPh>
    <rPh sb="3" eb="5">
      <t>ニンテイ</t>
    </rPh>
    <rPh sb="8" eb="10">
      <t>ショカイ</t>
    </rPh>
    <rPh sb="14" eb="16">
      <t>カイメ</t>
    </rPh>
    <rPh sb="16" eb="18">
      <t>イコウ</t>
    </rPh>
    <phoneticPr fontId="1"/>
  </si>
  <si>
    <t>過去の認定</t>
    <rPh sb="0" eb="2">
      <t>カコ</t>
    </rPh>
    <rPh sb="3" eb="5">
      <t>ニンテイ</t>
    </rPh>
    <phoneticPr fontId="1"/>
  </si>
  <si>
    <t xml:space="preserve">　市区町村コード      </t>
    <rPh sb="1" eb="3">
      <t>シク</t>
    </rPh>
    <rPh sb="3" eb="5">
      <t>チョウソン</t>
    </rPh>
    <phoneticPr fontId="3"/>
  </si>
  <si>
    <t xml:space="preserve"> 対象者番号</t>
    <rPh sb="1" eb="4">
      <t>タイショウシャ</t>
    </rPh>
    <rPh sb="4" eb="6">
      <t>バンゴウ</t>
    </rPh>
    <phoneticPr fontId="3"/>
  </si>
  <si>
    <t xml:space="preserve"> 調査日</t>
    <rPh sb="1" eb="4">
      <t>チョウサビ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</si>
  <si>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</si>
  <si>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</si>
  <si>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</si>
  <si>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1枚目</t>
    <rPh sb="1" eb="3">
      <t>マイメ</t>
    </rPh>
    <phoneticPr fontId="1"/>
  </si>
  <si>
    <t>2枚目</t>
    <rPh sb="1" eb="3">
      <t>マイメ</t>
    </rPh>
    <phoneticPr fontId="1"/>
  </si>
  <si>
    <t>　このファイルでは、認定調査票中、「概況調査」「基本調査」「特記事項」を作成します。</t>
    <rPh sb="10" eb="12">
      <t>ニンテイ</t>
    </rPh>
    <rPh sb="12" eb="14">
      <t>チョウサ</t>
    </rPh>
    <rPh sb="14" eb="15">
      <t>ヒョウ</t>
    </rPh>
    <rPh sb="15" eb="16">
      <t>チュウ</t>
    </rPh>
    <rPh sb="18" eb="20">
      <t>ガイキョウ</t>
    </rPh>
    <rPh sb="20" eb="22">
      <t>チョウサ</t>
    </rPh>
    <rPh sb="24" eb="26">
      <t>キホン</t>
    </rPh>
    <rPh sb="26" eb="28">
      <t>チョウサ</t>
    </rPh>
    <rPh sb="36" eb="38">
      <t>サクセイ</t>
    </rPh>
    <phoneticPr fontId="1"/>
  </si>
  <si>
    <t>２．青色のシート「訪問調査票概況」「訪問調査票基本」「特記事項1」「特記事項2」を表示し、印刷する</t>
    <rPh sb="2" eb="4">
      <t>アオイロ</t>
    </rPh>
    <rPh sb="9" eb="14">
      <t>ホウモンチョウサヒョウ</t>
    </rPh>
    <rPh sb="14" eb="16">
      <t>ガイキョウ</t>
    </rPh>
    <rPh sb="23" eb="25">
      <t>キホン</t>
    </rPh>
    <rPh sb="27" eb="29">
      <t>トッキ</t>
    </rPh>
    <rPh sb="29" eb="31">
      <t>ジコウ</t>
    </rPh>
    <rPh sb="34" eb="36">
      <t>トッキ</t>
    </rPh>
    <rPh sb="36" eb="38">
      <t>ジコウ</t>
    </rPh>
    <rPh sb="41" eb="43">
      <t>ヒョウジ</t>
    </rPh>
    <rPh sb="45" eb="47">
      <t>インサツ</t>
    </rPh>
    <phoneticPr fontId="1"/>
  </si>
  <si>
    <t>３．印刷した用紙をホチキスで止める</t>
    <rPh sb="2" eb="4">
      <t>インサツ</t>
    </rPh>
    <rPh sb="6" eb="8">
      <t>ヨウシ</t>
    </rPh>
    <rPh sb="14" eb="15">
      <t>ド</t>
    </rPh>
    <phoneticPr fontId="1"/>
  </si>
  <si>
    <t>施設等連絡先　住所</t>
    <rPh sb="0" eb="2">
      <t>シセツ</t>
    </rPh>
    <rPh sb="2" eb="3">
      <t>ナド</t>
    </rPh>
    <rPh sb="3" eb="6">
      <t>レンラクサキ</t>
    </rPh>
    <rPh sb="7" eb="9">
      <t>ジュウショ</t>
    </rPh>
    <phoneticPr fontId="1"/>
  </si>
  <si>
    <t>施設等連絡先　〒</t>
    <rPh sb="0" eb="2">
      <t>シセツ</t>
    </rPh>
    <rPh sb="2" eb="3">
      <t>ナド</t>
    </rPh>
    <rPh sb="3" eb="6">
      <t>レンラクサキ</t>
    </rPh>
    <phoneticPr fontId="1"/>
  </si>
  <si>
    <t>施設等連絡先　電話番号</t>
    <rPh sb="0" eb="2">
      <t>シセツ</t>
    </rPh>
    <rPh sb="2" eb="3">
      <t>ナド</t>
    </rPh>
    <rPh sb="3" eb="6">
      <t>レンラクサキ</t>
    </rPh>
    <rPh sb="7" eb="9">
      <t>デンワ</t>
    </rPh>
    <rPh sb="9" eb="11">
      <t>バンゴウ</t>
    </rPh>
    <phoneticPr fontId="1"/>
  </si>
  <si>
    <t>施設名</t>
    <rPh sb="0" eb="2">
      <t>シセツ</t>
    </rPh>
    <rPh sb="2" eb="3">
      <t>メイ</t>
    </rPh>
    <phoneticPr fontId="1"/>
  </si>
  <si>
    <t>在宅</t>
    <rPh sb="0" eb="2">
      <t>ザイタク</t>
    </rPh>
    <phoneticPr fontId="1"/>
  </si>
  <si>
    <t>　</t>
    <phoneticPr fontId="1"/>
  </si>
  <si>
    <t>　　</t>
    <phoneticPr fontId="1"/>
  </si>
  <si>
    <r>
      <t>性別　</t>
    </r>
    <r>
      <rPr>
        <u/>
        <sz val="9"/>
        <rFont val="HG丸ｺﾞｼｯｸM-PRO"/>
        <family val="3"/>
        <charset val="128"/>
      </rPr>
      <t>（1：男　2：女）</t>
    </r>
    <rPh sb="0" eb="2">
      <t>セイベツ</t>
    </rPh>
    <rPh sb="6" eb="7">
      <t>オトコ</t>
    </rPh>
    <rPh sb="10" eb="11">
      <t>オンナ</t>
    </rPh>
    <phoneticPr fontId="1"/>
  </si>
  <si>
    <r>
      <t>現住所　</t>
    </r>
    <r>
      <rPr>
        <u/>
        <sz val="9"/>
        <rFont val="HG丸ｺﾞｼｯｸM-PRO"/>
        <family val="3"/>
        <charset val="128"/>
      </rPr>
      <t>（施設・病院名または住所）</t>
    </r>
    <rPh sb="0" eb="3">
      <t>ゲンジュウショ</t>
    </rPh>
    <rPh sb="5" eb="7">
      <t>シセツ</t>
    </rPh>
    <rPh sb="8" eb="10">
      <t>ビョウイン</t>
    </rPh>
    <rPh sb="10" eb="11">
      <t>メイ</t>
    </rPh>
    <rPh sb="14" eb="16">
      <t>ジュウショ</t>
    </rPh>
    <phoneticPr fontId="1"/>
  </si>
  <si>
    <r>
      <t xml:space="preserve">現在受けているサービス 　
</t>
    </r>
    <r>
      <rPr>
        <u/>
        <sz val="9"/>
        <color theme="1"/>
        <rFont val="HG丸ｺﾞｼｯｸM-PRO"/>
        <family val="3"/>
        <charset val="128"/>
      </rPr>
      <t>（1：介護給付　2：予防給付　3：なし）</t>
    </r>
    <rPh sb="0" eb="2">
      <t>ゲンザイ</t>
    </rPh>
    <rPh sb="2" eb="3">
      <t>ウ</t>
    </rPh>
    <rPh sb="17" eb="19">
      <t>カイゴ</t>
    </rPh>
    <rPh sb="19" eb="21">
      <t>キュウフ</t>
    </rPh>
    <rPh sb="24" eb="26">
      <t>ヨボウ</t>
    </rPh>
    <rPh sb="26" eb="28">
      <t>キュウフ</t>
    </rPh>
    <phoneticPr fontId="1"/>
  </si>
  <si>
    <r>
      <t>夜間訪問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ヤカン</t>
    </rPh>
    <rPh sb="2" eb="4">
      <t>ホウモン</t>
    </rPh>
    <phoneticPr fontId="1"/>
  </si>
  <si>
    <r>
      <t>地域福祉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チイキ</t>
    </rPh>
    <rPh sb="2" eb="4">
      <t>フクシ</t>
    </rPh>
    <phoneticPr fontId="1"/>
  </si>
  <si>
    <r>
      <t>定期巡回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テイキ</t>
    </rPh>
    <rPh sb="2" eb="4">
      <t>ジュンカイ</t>
    </rPh>
    <phoneticPr fontId="1"/>
  </si>
  <si>
    <r>
      <t>地域特定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チイキ</t>
    </rPh>
    <rPh sb="2" eb="4">
      <t>トクテイ</t>
    </rPh>
    <phoneticPr fontId="1"/>
  </si>
  <si>
    <r>
      <t>看護小規模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カンゴ</t>
    </rPh>
    <rPh sb="2" eb="5">
      <t>ショウキボ</t>
    </rPh>
    <phoneticPr fontId="1"/>
  </si>
  <si>
    <r>
      <t>住宅改修　</t>
    </r>
    <r>
      <rPr>
        <u/>
        <sz val="9"/>
        <rFont val="HG丸ｺﾞｼｯｸM-PRO"/>
        <family val="3"/>
        <charset val="128"/>
      </rPr>
      <t>（空白：無　1：有）</t>
    </r>
    <rPh sb="0" eb="2">
      <t>ジュウタク</t>
    </rPh>
    <rPh sb="2" eb="4">
      <t>カイシュウ</t>
    </rPh>
    <rPh sb="6" eb="8">
      <t>クウハク</t>
    </rPh>
    <rPh sb="9" eb="10">
      <t>ナ</t>
    </rPh>
    <rPh sb="13" eb="14">
      <t>ア</t>
    </rPh>
    <phoneticPr fontId="1"/>
  </si>
  <si>
    <r>
      <t>市町村特別給付</t>
    </r>
    <r>
      <rPr>
        <u/>
        <sz val="9"/>
        <color theme="1"/>
        <rFont val="HG丸ｺﾞｼｯｸM-PRO"/>
        <family val="3"/>
        <charset val="128"/>
      </rPr>
      <t>（最長３２文字）</t>
    </r>
    <rPh sb="0" eb="3">
      <t>シチョウソン</t>
    </rPh>
    <rPh sb="3" eb="5">
      <t>トクベツ</t>
    </rPh>
    <rPh sb="5" eb="7">
      <t>キュウフ</t>
    </rPh>
    <rPh sb="8" eb="10">
      <t>サイチョウ</t>
    </rPh>
    <rPh sb="12" eb="14">
      <t>モジ</t>
    </rPh>
    <phoneticPr fontId="1"/>
  </si>
  <si>
    <r>
      <t>他在宅サービス</t>
    </r>
    <r>
      <rPr>
        <u/>
        <sz val="9"/>
        <color theme="1"/>
        <rFont val="HG丸ｺﾞｼｯｸM-PRO"/>
        <family val="3"/>
        <charset val="128"/>
      </rPr>
      <t>（最長２４文字）</t>
    </r>
    <rPh sb="0" eb="1">
      <t>ホカ</t>
    </rPh>
    <rPh sb="1" eb="3">
      <t>ザイタク</t>
    </rPh>
    <phoneticPr fontId="1"/>
  </si>
  <si>
    <t>福祉用具貸与</t>
    <rPh sb="0" eb="2">
      <t>フクシ</t>
    </rPh>
    <rPh sb="2" eb="4">
      <t>ヨウグ</t>
    </rPh>
    <rPh sb="4" eb="6">
      <t>タイヨ</t>
    </rPh>
    <phoneticPr fontId="1"/>
  </si>
  <si>
    <t>介保番号</t>
    <rPh sb="0" eb="2">
      <t>カイホ</t>
    </rPh>
    <rPh sb="2" eb="4">
      <t>バンゴウ</t>
    </rPh>
    <phoneticPr fontId="1"/>
  </si>
  <si>
    <t>号</t>
    <rPh sb="0" eb="1">
      <t>ゴウ</t>
    </rPh>
    <phoneticPr fontId="1"/>
  </si>
  <si>
    <r>
      <t>名前</t>
    </r>
    <r>
      <rPr>
        <u/>
        <sz val="9"/>
        <color theme="1"/>
        <rFont val="HG丸ｺﾞｼｯｸM-PRO"/>
        <family val="3"/>
        <charset val="128"/>
      </rPr>
      <t>（例:福井 太郎）</t>
    </r>
    <rPh sb="0" eb="2">
      <t>ナマエ</t>
    </rPh>
    <rPh sb="3" eb="4">
      <t>レイ</t>
    </rPh>
    <rPh sb="5" eb="7">
      <t>フクイ</t>
    </rPh>
    <rPh sb="8" eb="10">
      <t>タロウ</t>
    </rPh>
    <phoneticPr fontId="1"/>
  </si>
  <si>
    <r>
      <t>ふりがな</t>
    </r>
    <r>
      <rPr>
        <sz val="9"/>
        <color theme="1"/>
        <rFont val="HG丸ｺﾞｼｯｸM-PRO"/>
        <family val="3"/>
        <charset val="128"/>
      </rPr>
      <t>（例:ふくい たろう）</t>
    </r>
    <rPh sb="5" eb="6">
      <t>レイ</t>
    </rPh>
    <phoneticPr fontId="1"/>
  </si>
  <si>
    <t>自宅外の場合の実施場所</t>
    <rPh sb="0" eb="2">
      <t>ジタク</t>
    </rPh>
    <rPh sb="2" eb="3">
      <t>ソト</t>
    </rPh>
    <rPh sb="4" eb="6">
      <t>バアイ</t>
    </rPh>
    <rPh sb="7" eb="9">
      <t>ジッシ</t>
    </rPh>
    <rPh sb="9" eb="11">
      <t>バショ</t>
    </rPh>
    <phoneticPr fontId="1"/>
  </si>
  <si>
    <t>申請日</t>
    <rPh sb="0" eb="3">
      <t>シンセイヒ</t>
    </rPh>
    <phoneticPr fontId="1"/>
  </si>
  <si>
    <t>※ 原則調査は1回で施行</t>
    <rPh sb="2" eb="4">
      <t>ゲンソク</t>
    </rPh>
    <rPh sb="4" eb="6">
      <t>チョウサ</t>
    </rPh>
    <rPh sb="8" eb="9">
      <t>カイ</t>
    </rPh>
    <rPh sb="10" eb="12">
      <t>シコウ</t>
    </rPh>
    <phoneticPr fontId="1"/>
  </si>
  <si>
    <t>2-2移動</t>
    <rPh sb="3" eb="5">
      <t>イドウ</t>
    </rPh>
    <phoneticPr fontId="1"/>
  </si>
  <si>
    <r>
      <t>生年月日　</t>
    </r>
    <r>
      <rPr>
        <u/>
        <sz val="9"/>
        <color theme="1"/>
        <rFont val="HG丸ｺﾞｼｯｸM-PRO"/>
        <family val="3"/>
        <charset val="128"/>
      </rPr>
      <t>（1：明治　2：大正　3：昭和  4:平成）</t>
    </r>
    <rPh sb="0" eb="2">
      <t>セイネン</t>
    </rPh>
    <rPh sb="2" eb="4">
      <t>ガッピ</t>
    </rPh>
    <rPh sb="8" eb="10">
      <t>メイジ</t>
    </rPh>
    <rPh sb="13" eb="15">
      <t>タイショウ</t>
    </rPh>
    <rPh sb="18" eb="20">
      <t>ショウワ</t>
    </rPh>
    <rPh sb="24" eb="26">
      <t>ヘイセイ</t>
    </rPh>
    <phoneticPr fontId="1"/>
  </si>
  <si>
    <t>前回認定日（西暦/月/日）</t>
    <rPh sb="0" eb="2">
      <t>ゼンカイ</t>
    </rPh>
    <rPh sb="2" eb="5">
      <t>ニンテイビ</t>
    </rPh>
    <rPh sb="6" eb="8">
      <t>セイレキ</t>
    </rPh>
    <rPh sb="9" eb="10">
      <t>ガツ</t>
    </rPh>
    <rPh sb="11" eb="12">
      <t>ニチ</t>
    </rPh>
    <phoneticPr fontId="1"/>
  </si>
  <si>
    <t>Ⅳ．  調査対象者の家族状況、 調査対象者の居住環境 の入力（最長240字）</t>
    <rPh sb="28" eb="30">
      <t>ニュウリョク</t>
    </rPh>
    <rPh sb="31" eb="33">
      <t>サイチョウ</t>
    </rPh>
    <rPh sb="36" eb="37">
      <t>ジ</t>
    </rPh>
    <phoneticPr fontId="1"/>
  </si>
  <si>
    <t>電話番号</t>
    <rPh sb="0" eb="2">
      <t>デンワ</t>
    </rPh>
    <rPh sb="2" eb="4">
      <t>バンゴウ</t>
    </rPh>
    <phoneticPr fontId="1"/>
  </si>
  <si>
    <t>MID(入力シート!$B$9,1,FIND("-",入力シート!$B$9,1)-1)</t>
    <phoneticPr fontId="1"/>
  </si>
  <si>
    <r>
      <t xml:space="preserve">現在状況
</t>
    </r>
    <r>
      <rPr>
        <sz val="9"/>
        <color theme="1"/>
        <rFont val="HG丸ｺﾞｼｯｸM-PRO"/>
        <family val="3"/>
        <charset val="128"/>
      </rPr>
      <t xml:space="preserve">  空白:在宅
　01:老人福祉施設、02:老人保健施設、
   03介護医療院
　0４:生活介護適用施設、0５:ｸﾞﾙｰﾌﾟﾎｰﾑ、
　0６:医療機関（療養）、0７:医療機関（療養以外）、
　0８:養護老人ﾎｰﾑ、０９:軽費老人ﾎｰﾑ、
　1０:有料老人ﾎｰﾑ、1１:ｻｰﾋﾞｽ付住宅、
　1２:その他</t>
    </r>
    <rPh sb="0" eb="4">
      <t>ゲンザイジョウキョウ</t>
    </rPh>
    <rPh sb="7" eb="9">
      <t>クウハク</t>
    </rPh>
    <rPh sb="10" eb="12">
      <t>ザイタク</t>
    </rPh>
    <rPh sb="17" eb="19">
      <t>ロウジン</t>
    </rPh>
    <rPh sb="19" eb="21">
      <t>フクシ</t>
    </rPh>
    <rPh sb="21" eb="23">
      <t>シセツ</t>
    </rPh>
    <rPh sb="27" eb="29">
      <t>ロウジン</t>
    </rPh>
    <rPh sb="29" eb="31">
      <t>ホケン</t>
    </rPh>
    <rPh sb="31" eb="33">
      <t>シセツ</t>
    </rPh>
    <rPh sb="41" eb="43">
      <t>イリョウ</t>
    </rPh>
    <rPh sb="43" eb="44">
      <t>イン</t>
    </rPh>
    <rPh sb="49" eb="51">
      <t>セイカツ</t>
    </rPh>
    <rPh sb="51" eb="53">
      <t>カイゴ</t>
    </rPh>
    <rPh sb="53" eb="55">
      <t>テキヨウ</t>
    </rPh>
    <rPh sb="55" eb="57">
      <t>シセツ</t>
    </rPh>
    <rPh sb="76" eb="78">
      <t>イリョウ</t>
    </rPh>
    <rPh sb="78" eb="80">
      <t>キカン</t>
    </rPh>
    <rPh sb="81" eb="83">
      <t>リョウヨウ</t>
    </rPh>
    <rPh sb="88" eb="90">
      <t>イリョウ</t>
    </rPh>
    <rPh sb="90" eb="92">
      <t>キカン</t>
    </rPh>
    <rPh sb="93" eb="95">
      <t>リョウヨウ</t>
    </rPh>
    <rPh sb="95" eb="97">
      <t>イガイ</t>
    </rPh>
    <rPh sb="115" eb="117">
      <t>ケイヒ</t>
    </rPh>
    <rPh sb="117" eb="119">
      <t>ロウジン</t>
    </rPh>
    <rPh sb="128" eb="130">
      <t>ユウリョウ</t>
    </rPh>
    <rPh sb="130" eb="132">
      <t>ロウジン</t>
    </rPh>
    <rPh sb="144" eb="145">
      <t>ツ</t>
    </rPh>
    <rPh sb="145" eb="147">
      <t>ジュウタク</t>
    </rPh>
    <rPh sb="155" eb="156">
      <t>タ</t>
    </rPh>
    <phoneticPr fontId="1"/>
  </si>
  <si>
    <t>こちらに概況を入力</t>
    <rPh sb="4" eb="6">
      <t>ガイキョウ</t>
    </rPh>
    <rPh sb="7" eb="9">
      <t>ニュウリョク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</si>
</sst>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&quot;個&quot;&quot;該&quot;&quot;当&quot;"/>
    <numFmt numFmtId="177" formatCode="0000000000"/>
    <numFmt numFmtId="178" formatCode="00"/>
    <numFmt numFmtId="179" formatCode="000"/>
    <numFmt numFmtId="180" formatCode="00000000"/>
    <numFmt numFmtId="181" formatCode="0_ "/>
    <numFmt numFmtId="182" formatCode="##"/>
    <numFmt numFmtId="183" formatCode="[&lt;=999]000;[&lt;=9999]000\-00;000\-0000"/>
  </numFmts>
  <fonts count="6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  <scheme val="major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8"/>
      <color theme="1"/>
      <name val="HG丸ｺﾞｼｯｸM-PRO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3"/>
      <color theme="1"/>
      <name val="HGP教科書体"/>
      <family val="1"/>
      <charset val="128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  <scheme val="major"/>
    </font>
    <font>
      <sz val="12"/>
      <color theme="1"/>
      <name val="ＭＳ Ｐ明朝"/>
      <family val="1"/>
      <charset val="128"/>
    </font>
    <font>
      <u/>
      <sz val="8"/>
      <color theme="1"/>
      <name val="HG丸ｺﾞｼｯｸM-PRO"/>
      <family val="3"/>
      <charset val="128"/>
    </font>
    <font>
      <u/>
      <sz val="12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ajor"/>
    </font>
    <font>
      <sz val="7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明朝"/>
      <family val="1"/>
      <charset val="128"/>
    </font>
    <font>
      <sz val="10"/>
      <color theme="1"/>
      <name val="HG丸ｺﾞｼｯｸM-PRO"/>
      <family val="3"/>
      <charset val="128"/>
    </font>
    <font>
      <u/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u/>
      <sz val="8"/>
      <color theme="1"/>
      <name val="ＭＳ Ｐゴシック"/>
      <family val="3"/>
      <charset val="128"/>
      <scheme val="major"/>
    </font>
    <font>
      <u/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ajor"/>
    </font>
    <font>
      <sz val="11"/>
      <color theme="1"/>
      <name val="HG丸ｺﾞｼｯｸM-PRO"/>
      <family val="3"/>
      <charset val="128"/>
    </font>
    <font>
      <b/>
      <sz val="18"/>
      <color theme="4" tint="-0.249977111117893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u/>
      <sz val="9"/>
      <color theme="1"/>
      <name val="HG丸ｺﾞｼｯｸM-PRO"/>
      <family val="3"/>
      <charset val="128"/>
    </font>
    <font>
      <u/>
      <sz val="9"/>
      <name val="HG丸ｺﾞｼｯｸM-PRO"/>
      <family val="3"/>
      <charset val="128"/>
    </font>
    <font>
      <sz val="12"/>
      <color rgb="FF00B050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11"/>
      <color rgb="FF00B05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color rgb="FF00000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color rgb="FF0070C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1"/>
      <name val="ＭＳ Ｐゴシック"/>
      <family val="2"/>
      <charset val="128"/>
      <scheme val="minor"/>
    </font>
    <font>
      <sz val="12"/>
      <color theme="1"/>
      <name val="OCR pseudo-Handwritten FJ"/>
      <family val="2"/>
    </font>
    <font>
      <sz val="11"/>
      <color theme="0"/>
      <name val="HG丸ｺﾞｼｯｸM-PRO"/>
      <family val="3"/>
      <charset val="128"/>
    </font>
    <font>
      <sz val="14"/>
      <color theme="1"/>
      <name val="OCR pseudo-Handwritten FJ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BFB6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>
      <alignment vertical="center"/>
    </xf>
  </cellStyleXfs>
  <cellXfs count="301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6" fillId="0" borderId="0" xfId="0" applyFont="1">
      <alignment vertical="center"/>
    </xf>
    <xf numFmtId="0" fontId="11" fillId="0" borderId="0" xfId="0" applyFo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left" vertical="center"/>
    </xf>
    <xf numFmtId="0" fontId="14" fillId="0" borderId="21" xfId="0" applyFont="1" applyFill="1" applyBorder="1" applyAlignment="1">
      <alignment horizontal="left" vertical="center"/>
    </xf>
    <xf numFmtId="0" fontId="14" fillId="2" borderId="2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shrinkToFit="1"/>
    </xf>
    <xf numFmtId="0" fontId="14" fillId="2" borderId="0" xfId="0" applyFont="1" applyFill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14" fillId="0" borderId="25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 shrinkToFit="1"/>
    </xf>
    <xf numFmtId="0" fontId="14" fillId="0" borderId="9" xfId="0" applyFont="1" applyBorder="1" applyAlignment="1"/>
    <xf numFmtId="0" fontId="14" fillId="0" borderId="10" xfId="0" applyFont="1" applyBorder="1" applyAlignment="1"/>
    <xf numFmtId="0" fontId="14" fillId="4" borderId="10" xfId="0" applyFont="1" applyFill="1" applyBorder="1" applyAlignment="1">
      <alignment horizontal="center" vertical="center"/>
    </xf>
    <xf numFmtId="0" fontId="14" fillId="0" borderId="12" xfId="0" applyFont="1" applyBorder="1" applyAlignment="1">
      <alignment vertical="center" shrinkToFit="1"/>
    </xf>
    <xf numFmtId="0" fontId="14" fillId="0" borderId="13" xfId="0" applyFont="1" applyBorder="1" applyAlignment="1"/>
    <xf numFmtId="0" fontId="14" fillId="0" borderId="1" xfId="0" applyFont="1" applyBorder="1" applyAlignment="1"/>
    <xf numFmtId="0" fontId="14" fillId="4" borderId="4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0" borderId="14" xfId="0" applyFont="1" applyBorder="1" applyAlignment="1">
      <alignment vertical="center" shrinkToFit="1"/>
    </xf>
    <xf numFmtId="0" fontId="14" fillId="4" borderId="1" xfId="0" applyFont="1" applyFill="1" applyBorder="1" applyAlignment="1">
      <alignment horizontal="center" vertical="center"/>
    </xf>
    <xf numFmtId="0" fontId="14" fillId="0" borderId="1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27" xfId="0" applyFont="1" applyBorder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>
      <alignment vertical="center"/>
    </xf>
    <xf numFmtId="0" fontId="14" fillId="0" borderId="15" xfId="0" applyFont="1" applyBorder="1" applyAlignment="1"/>
    <xf numFmtId="0" fontId="14" fillId="0" borderId="16" xfId="0" applyFont="1" applyBorder="1" applyAlignment="1"/>
    <xf numFmtId="0" fontId="14" fillId="4" borderId="16" xfId="0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 shrinkToFit="1"/>
    </xf>
    <xf numFmtId="0" fontId="14" fillId="4" borderId="3" xfId="0" applyFont="1" applyFill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56" fontId="14" fillId="0" borderId="10" xfId="0" applyNumberFormat="1" applyFont="1" applyBorder="1" applyAlignment="1"/>
    <xf numFmtId="56" fontId="14" fillId="0" borderId="1" xfId="0" applyNumberFormat="1" applyFont="1" applyBorder="1" applyAlignment="1"/>
    <xf numFmtId="56" fontId="14" fillId="0" borderId="16" xfId="0" applyNumberFormat="1" applyFont="1" applyBorder="1" applyAlignment="1"/>
    <xf numFmtId="0" fontId="14" fillId="0" borderId="20" xfId="0" applyFont="1" applyBorder="1" applyAlignment="1"/>
    <xf numFmtId="56" fontId="14" fillId="0" borderId="3" xfId="0" applyNumberFormat="1" applyFont="1" applyBorder="1" applyAlignment="1"/>
    <xf numFmtId="0" fontId="14" fillId="4" borderId="21" xfId="0" applyFont="1" applyFill="1" applyBorder="1" applyAlignment="1">
      <alignment horizontal="center" vertical="center"/>
    </xf>
    <xf numFmtId="0" fontId="14" fillId="3" borderId="1" xfId="0" applyFont="1" applyFill="1" applyBorder="1">
      <alignment vertical="center"/>
    </xf>
    <xf numFmtId="179" fontId="14" fillId="0" borderId="2" xfId="0" applyNumberFormat="1" applyFont="1" applyBorder="1" applyAlignment="1">
      <alignment horizontal="center" vertical="center"/>
    </xf>
    <xf numFmtId="0" fontId="14" fillId="3" borderId="1" xfId="0" applyFont="1" applyFill="1" applyBorder="1" applyAlignment="1">
      <alignment vertical="center" shrinkToFit="1"/>
    </xf>
    <xf numFmtId="0" fontId="14" fillId="0" borderId="19" xfId="0" applyFont="1" applyBorder="1" applyAlignment="1"/>
    <xf numFmtId="56" fontId="14" fillId="0" borderId="4" xfId="0" applyNumberFormat="1" applyFont="1" applyBorder="1" applyAlignment="1"/>
    <xf numFmtId="0" fontId="14" fillId="4" borderId="0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  <xf numFmtId="0" fontId="14" fillId="0" borderId="23" xfId="0" applyFont="1" applyBorder="1" applyAlignment="1">
      <alignment horizontal="left" vertical="center"/>
    </xf>
    <xf numFmtId="56" fontId="14" fillId="0" borderId="21" xfId="0" applyNumberFormat="1" applyFont="1" applyBorder="1" applyAlignment="1">
      <alignment horizontal="left" vertical="center"/>
    </xf>
    <xf numFmtId="0" fontId="14" fillId="0" borderId="12" xfId="0" applyFont="1" applyBorder="1" applyAlignment="1">
      <alignment horizontal="center" vertical="center" shrinkToFit="1"/>
    </xf>
    <xf numFmtId="0" fontId="14" fillId="0" borderId="29" xfId="0" applyFont="1" applyBorder="1" applyAlignment="1">
      <alignment horizontal="left" vertical="center"/>
    </xf>
    <xf numFmtId="56" fontId="14" fillId="0" borderId="5" xfId="0" applyNumberFormat="1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 shrinkToFit="1"/>
    </xf>
    <xf numFmtId="0" fontId="14" fillId="0" borderId="1" xfId="0" applyFont="1" applyFill="1" applyBorder="1">
      <alignment vertical="center"/>
    </xf>
    <xf numFmtId="0" fontId="14" fillId="0" borderId="25" xfId="0" applyFont="1" applyBorder="1" applyAlignment="1">
      <alignment horizontal="left" vertical="center"/>
    </xf>
    <xf numFmtId="56" fontId="14" fillId="0" borderId="22" xfId="0" applyNumberFormat="1" applyFont="1" applyBorder="1" applyAlignment="1">
      <alignment horizontal="left" vertical="center"/>
    </xf>
    <xf numFmtId="0" fontId="14" fillId="0" borderId="17" xfId="0" applyFont="1" applyBorder="1" applyAlignment="1">
      <alignment horizontal="center" vertical="center" shrinkToFit="1"/>
    </xf>
    <xf numFmtId="0" fontId="14" fillId="0" borderId="8" xfId="0" applyFont="1" applyFill="1" applyBorder="1">
      <alignment vertical="center"/>
    </xf>
    <xf numFmtId="0" fontId="14" fillId="0" borderId="27" xfId="0" applyFont="1" applyFill="1" applyBorder="1">
      <alignment vertical="center"/>
    </xf>
    <xf numFmtId="0" fontId="14" fillId="3" borderId="28" xfId="0" applyFont="1" applyFill="1" applyBorder="1">
      <alignment vertical="center"/>
    </xf>
    <xf numFmtId="0" fontId="14" fillId="0" borderId="0" xfId="0" applyFont="1" applyBorder="1">
      <alignment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7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4" fillId="4" borderId="1" xfId="0" applyFont="1" applyFill="1" applyBorder="1" applyAlignment="1">
      <alignment horizontal="center" vertical="center" shrinkToFit="1"/>
    </xf>
    <xf numFmtId="0" fontId="14" fillId="3" borderId="6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shrinkToFit="1"/>
    </xf>
    <xf numFmtId="0" fontId="15" fillId="0" borderId="0" xfId="0" applyFont="1" applyBorder="1">
      <alignment vertical="center"/>
    </xf>
    <xf numFmtId="0" fontId="2" fillId="0" borderId="0" xfId="1" applyFont="1" applyBorder="1" applyAlignment="1" applyProtection="1">
      <alignment vertical="center" shrinkToFit="1"/>
    </xf>
    <xf numFmtId="0" fontId="17" fillId="0" borderId="0" xfId="1" applyFont="1" applyBorder="1" applyAlignment="1" applyProtection="1">
      <alignment vertical="center" shrinkToFit="1"/>
    </xf>
    <xf numFmtId="0" fontId="6" fillId="0" borderId="0" xfId="1" applyFont="1" applyBorder="1" applyAlignment="1" applyProtection="1">
      <alignment horizontal="center" vertical="center" shrinkToFit="1"/>
    </xf>
    <xf numFmtId="0" fontId="17" fillId="0" borderId="0" xfId="1" applyFont="1" applyAlignment="1" applyProtection="1">
      <alignment vertical="center" shrinkToFit="1"/>
    </xf>
    <xf numFmtId="0" fontId="18" fillId="0" borderId="0" xfId="1" applyFont="1" applyBorder="1" applyAlignment="1" applyProtection="1">
      <alignment horizontal="center" vertical="center" shrinkToFit="1"/>
    </xf>
    <xf numFmtId="49" fontId="19" fillId="0" borderId="0" xfId="1" applyNumberFormat="1" applyFont="1" applyBorder="1" applyAlignment="1" applyProtection="1">
      <alignment horizontal="center" vertical="center" shrinkToFit="1"/>
    </xf>
    <xf numFmtId="49" fontId="19" fillId="0" borderId="0" xfId="1" applyNumberFormat="1" applyFont="1" applyBorder="1" applyAlignment="1" applyProtection="1">
      <alignment vertical="center" shrinkToFit="1"/>
    </xf>
    <xf numFmtId="0" fontId="6" fillId="0" borderId="0" xfId="1" applyFont="1" applyBorder="1" applyAlignment="1" applyProtection="1">
      <alignment shrinkToFit="1"/>
    </xf>
    <xf numFmtId="0" fontId="6" fillId="0" borderId="0" xfId="1" applyFont="1" applyFill="1" applyBorder="1" applyAlignment="1" applyProtection="1">
      <alignment shrinkToFit="1"/>
    </xf>
    <xf numFmtId="0" fontId="17" fillId="0" borderId="0" xfId="1" applyFont="1" applyBorder="1" applyAlignment="1" applyProtection="1">
      <alignment shrinkToFit="1"/>
    </xf>
    <xf numFmtId="0" fontId="14" fillId="0" borderId="0" xfId="1" applyFont="1" applyBorder="1" applyAlignment="1" applyProtection="1">
      <alignment horizontal="right" shrinkToFit="1"/>
    </xf>
    <xf numFmtId="0" fontId="14" fillId="0" borderId="0" xfId="1" applyFont="1" applyBorder="1" applyAlignment="1" applyProtection="1">
      <alignment horizontal="center" shrinkToFit="1"/>
    </xf>
    <xf numFmtId="0" fontId="14" fillId="0" borderId="0" xfId="1" applyFont="1" applyFill="1" applyBorder="1" applyAlignment="1" applyProtection="1">
      <alignment horizontal="center" shrinkToFit="1"/>
    </xf>
    <xf numFmtId="49" fontId="19" fillId="0" borderId="0" xfId="1" applyNumberFormat="1" applyFont="1" applyBorder="1" applyAlignment="1" applyProtection="1">
      <alignment horizontal="center" shrinkToFit="1"/>
    </xf>
    <xf numFmtId="49" fontId="19" fillId="0" borderId="0" xfId="1" applyNumberFormat="1" applyFont="1" applyBorder="1" applyAlignment="1" applyProtection="1">
      <alignment shrinkToFit="1"/>
    </xf>
    <xf numFmtId="49" fontId="19" fillId="0" borderId="0" xfId="1" applyNumberFormat="1" applyFont="1" applyFill="1" applyBorder="1" applyAlignment="1" applyProtection="1">
      <alignment shrinkToFit="1"/>
    </xf>
    <xf numFmtId="0" fontId="14" fillId="0" borderId="0" xfId="1" applyFont="1" applyBorder="1" applyAlignment="1" applyProtection="1">
      <alignment shrinkToFit="1"/>
    </xf>
    <xf numFmtId="0" fontId="14" fillId="0" borderId="0" xfId="1" applyFont="1" applyFill="1" applyBorder="1" applyAlignment="1" applyProtection="1">
      <alignment shrinkToFit="1"/>
    </xf>
    <xf numFmtId="0" fontId="17" fillId="0" borderId="0" xfId="1" applyFont="1" applyFill="1" applyAlignment="1" applyProtection="1">
      <alignment vertical="center" shrinkToFit="1"/>
    </xf>
    <xf numFmtId="0" fontId="2" fillId="0" borderId="0" xfId="1" applyFont="1" applyBorder="1" applyAlignment="1" applyProtection="1">
      <alignment shrinkToFit="1"/>
    </xf>
    <xf numFmtId="0" fontId="20" fillId="0" borderId="0" xfId="1" applyFont="1" applyBorder="1" applyAlignment="1" applyProtection="1">
      <alignment shrinkToFit="1"/>
    </xf>
    <xf numFmtId="0" fontId="20" fillId="0" borderId="0" xfId="1" applyFont="1" applyFill="1" applyBorder="1" applyAlignment="1" applyProtection="1">
      <alignment shrinkToFit="1"/>
    </xf>
    <xf numFmtId="49" fontId="19" fillId="0" borderId="0" xfId="1" applyNumberFormat="1" applyFont="1" applyFill="1" applyBorder="1" applyAlignment="1" applyProtection="1">
      <alignment vertical="center" shrinkToFit="1"/>
    </xf>
    <xf numFmtId="49" fontId="17" fillId="0" borderId="0" xfId="1" applyNumberFormat="1" applyFont="1" applyBorder="1" applyAlignment="1" applyProtection="1">
      <alignment horizontal="center" vertical="center" shrinkToFit="1"/>
    </xf>
    <xf numFmtId="49" fontId="19" fillId="0" borderId="0" xfId="1" applyNumberFormat="1" applyFont="1" applyBorder="1" applyAlignment="1" applyProtection="1">
      <alignment horizontal="left" vertical="center" shrinkToFit="1"/>
    </xf>
    <xf numFmtId="49" fontId="19" fillId="0" borderId="0" xfId="1" applyNumberFormat="1" applyFont="1" applyFill="1" applyBorder="1" applyAlignment="1" applyProtection="1">
      <alignment horizontal="left" vertical="center" shrinkToFit="1"/>
    </xf>
    <xf numFmtId="49" fontId="17" fillId="0" borderId="0" xfId="1" applyNumberFormat="1" applyFont="1" applyFill="1" applyAlignment="1" applyProtection="1">
      <alignment vertical="center" shrinkToFit="1"/>
    </xf>
    <xf numFmtId="49" fontId="19" fillId="0" borderId="0" xfId="1" applyNumberFormat="1" applyFont="1" applyBorder="1" applyAlignment="1" applyProtection="1">
      <alignment horizontal="right" vertical="center" shrinkToFit="1"/>
    </xf>
    <xf numFmtId="49" fontId="21" fillId="0" borderId="0" xfId="1" applyNumberFormat="1" applyFont="1" applyBorder="1" applyAlignment="1" applyProtection="1">
      <alignment horizontal="left" vertical="center" shrinkToFit="1"/>
    </xf>
    <xf numFmtId="49" fontId="22" fillId="0" borderId="0" xfId="1" applyNumberFormat="1" applyFont="1" applyBorder="1" applyAlignment="1" applyProtection="1">
      <alignment horizontal="distributed" vertical="center" shrinkToFit="1"/>
    </xf>
    <xf numFmtId="49" fontId="21" fillId="0" borderId="0" xfId="1" applyNumberFormat="1" applyFont="1" applyFill="1" applyBorder="1" applyAlignment="1" applyProtection="1">
      <alignment horizontal="left" vertical="center" shrinkToFit="1"/>
    </xf>
    <xf numFmtId="49" fontId="19" fillId="0" borderId="0" xfId="1" applyNumberFormat="1" applyFont="1" applyFill="1" applyBorder="1" applyAlignment="1" applyProtection="1">
      <alignment horizontal="right" vertical="center" shrinkToFit="1"/>
    </xf>
    <xf numFmtId="49" fontId="23" fillId="0" borderId="0" xfId="1" applyNumberFormat="1" applyFont="1" applyAlignment="1" applyProtection="1">
      <alignment horizontal="left" shrinkToFit="1"/>
    </xf>
    <xf numFmtId="49" fontId="19" fillId="0" borderId="0" xfId="1" applyNumberFormat="1" applyFont="1" applyFill="1" applyBorder="1" applyAlignment="1" applyProtection="1">
      <alignment horizontal="center" vertical="center" shrinkToFit="1"/>
    </xf>
    <xf numFmtId="49" fontId="24" fillId="0" borderId="0" xfId="1" applyNumberFormat="1" applyFont="1" applyFill="1" applyBorder="1" applyAlignment="1" applyProtection="1">
      <alignment horizontal="left" vertical="center" shrinkToFit="1"/>
    </xf>
    <xf numFmtId="49" fontId="24" fillId="0" borderId="0" xfId="1" applyNumberFormat="1" applyFont="1" applyBorder="1" applyAlignment="1" applyProtection="1">
      <alignment horizontal="left" vertical="center" shrinkToFit="1"/>
    </xf>
    <xf numFmtId="0" fontId="2" fillId="0" borderId="0" xfId="1" applyFont="1" applyFill="1" applyBorder="1" applyAlignment="1" applyProtection="1">
      <alignment shrinkToFit="1"/>
    </xf>
    <xf numFmtId="0" fontId="19" fillId="0" borderId="0" xfId="1" applyFont="1" applyBorder="1" applyAlignment="1" applyProtection="1">
      <alignment horizontal="center" vertical="center" shrinkToFit="1"/>
    </xf>
    <xf numFmtId="49" fontId="26" fillId="0" borderId="0" xfId="1" applyNumberFormat="1" applyFont="1" applyBorder="1" applyAlignment="1" applyProtection="1">
      <alignment horizontal="center" vertical="center" shrinkToFit="1"/>
    </xf>
    <xf numFmtId="49" fontId="26" fillId="0" borderId="0" xfId="1" applyNumberFormat="1" applyFont="1" applyBorder="1" applyAlignment="1" applyProtection="1">
      <alignment horizontal="left" vertical="center" shrinkToFit="1"/>
    </xf>
    <xf numFmtId="49" fontId="27" fillId="0" borderId="0" xfId="1" applyNumberFormat="1" applyFont="1" applyBorder="1" applyAlignment="1" applyProtection="1">
      <alignment horizontal="left" vertical="center" shrinkToFit="1"/>
    </xf>
    <xf numFmtId="49" fontId="28" fillId="0" borderId="0" xfId="1" applyNumberFormat="1" applyFont="1" applyBorder="1" applyAlignment="1" applyProtection="1">
      <alignment horizontal="center" vertical="center" shrinkToFit="1"/>
    </xf>
    <xf numFmtId="0" fontId="26" fillId="0" borderId="0" xfId="1" applyFont="1" applyBorder="1" applyAlignment="1" applyProtection="1">
      <alignment shrinkToFit="1"/>
    </xf>
    <xf numFmtId="0" fontId="27" fillId="0" borderId="0" xfId="1" applyFont="1" applyBorder="1" applyAlignment="1" applyProtection="1">
      <alignment horizontal="left" vertical="center" shrinkToFit="1"/>
    </xf>
    <xf numFmtId="0" fontId="31" fillId="0" borderId="0" xfId="1" applyFont="1" applyBorder="1" applyAlignment="1" applyProtection="1">
      <alignment horizontal="left" vertical="center" shrinkToFit="1"/>
    </xf>
    <xf numFmtId="49" fontId="17" fillId="0" borderId="0" xfId="1" applyNumberFormat="1" applyFont="1" applyBorder="1" applyAlignment="1" applyProtection="1">
      <alignment vertical="center" shrinkToFit="1"/>
    </xf>
    <xf numFmtId="0" fontId="32" fillId="0" borderId="0" xfId="1" applyFont="1" applyBorder="1" applyAlignment="1" applyProtection="1">
      <alignment vertical="center" shrinkToFit="1"/>
    </xf>
    <xf numFmtId="49" fontId="17" fillId="0" borderId="0" xfId="1" applyNumberFormat="1" applyFont="1" applyAlignment="1" applyProtection="1">
      <alignment horizontal="center" vertical="center" shrinkToFit="1"/>
    </xf>
    <xf numFmtId="49" fontId="17" fillId="0" borderId="0" xfId="1" applyNumberFormat="1" applyFont="1" applyAlignment="1" applyProtection="1">
      <alignment vertical="center" shrinkToFit="1"/>
    </xf>
    <xf numFmtId="49" fontId="33" fillId="0" borderId="0" xfId="1" applyNumberFormat="1" applyFont="1" applyBorder="1" applyAlignment="1" applyProtection="1">
      <alignment horizontal="left" vertical="center" shrinkToFit="1"/>
    </xf>
    <xf numFmtId="49" fontId="17" fillId="0" borderId="0" xfId="1" applyNumberFormat="1" applyFont="1" applyFill="1" applyBorder="1" applyAlignment="1" applyProtection="1">
      <alignment vertical="center" shrinkToFit="1"/>
    </xf>
    <xf numFmtId="49" fontId="31" fillId="0" borderId="0" xfId="1" applyNumberFormat="1" applyFont="1" applyBorder="1" applyAlignment="1" applyProtection="1">
      <alignment vertical="center" shrinkToFit="1"/>
    </xf>
    <xf numFmtId="9" fontId="24" fillId="0" borderId="0" xfId="2" applyFont="1" applyFill="1" applyBorder="1" applyAlignment="1" applyProtection="1">
      <alignment horizontal="left" vertical="center" shrinkToFit="1"/>
    </xf>
    <xf numFmtId="49" fontId="17" fillId="0" borderId="0" xfId="1" applyNumberFormat="1" applyFont="1" applyFill="1" applyAlignment="1" applyProtection="1">
      <alignment horizontal="center" vertical="center" shrinkToFit="1"/>
    </xf>
    <xf numFmtId="49" fontId="18" fillId="0" borderId="0" xfId="1" applyNumberFormat="1" applyFont="1" applyBorder="1" applyAlignment="1" applyProtection="1">
      <alignment horizontal="center" vertical="center" shrinkToFit="1"/>
    </xf>
    <xf numFmtId="0" fontId="18" fillId="0" borderId="0" xfId="1" applyNumberFormat="1" applyFont="1" applyBorder="1" applyAlignment="1" applyProtection="1">
      <alignment horizontal="center" vertical="center" shrinkToFit="1"/>
    </xf>
    <xf numFmtId="0" fontId="36" fillId="0" borderId="0" xfId="1" applyFont="1" applyBorder="1" applyAlignment="1" applyProtection="1">
      <alignment vertical="center" shrinkToFit="1"/>
    </xf>
    <xf numFmtId="49" fontId="37" fillId="0" borderId="0" xfId="1" applyNumberFormat="1" applyFont="1" applyBorder="1" applyAlignment="1" applyProtection="1">
      <alignment horizontal="left" vertical="center" shrinkToFit="1"/>
    </xf>
    <xf numFmtId="0" fontId="25" fillId="0" borderId="0" xfId="1" applyFont="1" applyBorder="1" applyAlignment="1" applyProtection="1">
      <alignment shrinkToFit="1"/>
    </xf>
    <xf numFmtId="0" fontId="36" fillId="0" borderId="0" xfId="1" applyFont="1" applyAlignment="1" applyProtection="1">
      <alignment vertical="center" shrinkToFit="1"/>
    </xf>
    <xf numFmtId="0" fontId="36" fillId="0" borderId="0" xfId="1" applyNumberFormat="1" applyFont="1" applyBorder="1" applyAlignment="1" applyProtection="1">
      <alignment vertical="center" shrinkToFit="1"/>
    </xf>
    <xf numFmtId="0" fontId="18" fillId="0" borderId="0" xfId="1" applyNumberFormat="1" applyFont="1" applyBorder="1" applyAlignment="1" applyProtection="1">
      <alignment horizontal="left" vertical="center" shrinkToFit="1"/>
    </xf>
    <xf numFmtId="0" fontId="29" fillId="0" borderId="0" xfId="1" applyNumberFormat="1" applyFont="1" applyBorder="1" applyAlignment="1" applyProtection="1">
      <alignment horizontal="left" vertical="center" shrinkToFit="1"/>
    </xf>
    <xf numFmtId="0" fontId="35" fillId="0" borderId="0" xfId="1" applyNumberFormat="1" applyFont="1" applyBorder="1" applyAlignment="1" applyProtection="1">
      <alignment horizontal="left" vertical="center" shrinkToFit="1"/>
    </xf>
    <xf numFmtId="0" fontId="37" fillId="0" borderId="0" xfId="1" applyNumberFormat="1" applyFont="1" applyBorder="1" applyAlignment="1" applyProtection="1">
      <alignment horizontal="left" vertical="center" shrinkToFit="1"/>
    </xf>
    <xf numFmtId="0" fontId="18" fillId="0" borderId="0" xfId="1" applyNumberFormat="1" applyFont="1" applyBorder="1" applyAlignment="1" applyProtection="1">
      <alignment shrinkToFit="1"/>
    </xf>
    <xf numFmtId="0" fontId="25" fillId="0" borderId="0" xfId="1" applyNumberFormat="1" applyFont="1" applyBorder="1" applyAlignment="1" applyProtection="1">
      <alignment shrinkToFit="1"/>
    </xf>
    <xf numFmtId="0" fontId="18" fillId="0" borderId="0" xfId="1" applyNumberFormat="1" applyFont="1" applyBorder="1" applyAlignment="1" applyProtection="1">
      <alignment vertical="center" shrinkToFit="1"/>
    </xf>
    <xf numFmtId="49" fontId="22" fillId="0" borderId="0" xfId="1" applyNumberFormat="1" applyFont="1" applyBorder="1" applyAlignment="1" applyProtection="1">
      <alignment horizontal="right" vertical="center" shrinkToFit="1"/>
    </xf>
    <xf numFmtId="49" fontId="38" fillId="0" borderId="0" xfId="1" applyNumberFormat="1" applyFont="1" applyBorder="1" applyAlignment="1" applyProtection="1">
      <alignment horizontal="right" vertical="center" shrinkToFit="1"/>
    </xf>
    <xf numFmtId="0" fontId="38" fillId="0" borderId="0" xfId="1" applyNumberFormat="1" applyFont="1" applyBorder="1" applyAlignment="1" applyProtection="1">
      <alignment horizontal="right" vertical="center" shrinkToFit="1"/>
    </xf>
    <xf numFmtId="0" fontId="40" fillId="0" borderId="0" xfId="0" applyFont="1">
      <alignment vertical="center"/>
    </xf>
    <xf numFmtId="177" fontId="42" fillId="4" borderId="1" xfId="0" applyNumberFormat="1" applyFont="1" applyFill="1" applyBorder="1" applyAlignment="1">
      <alignment horizontal="center" vertical="center"/>
    </xf>
    <xf numFmtId="0" fontId="42" fillId="0" borderId="0" xfId="0" applyFont="1">
      <alignment vertical="center"/>
    </xf>
    <xf numFmtId="0" fontId="42" fillId="4" borderId="1" xfId="0" applyFont="1" applyFill="1" applyBorder="1" applyAlignment="1">
      <alignment horizontal="center" vertical="center"/>
    </xf>
    <xf numFmtId="0" fontId="45" fillId="0" borderId="0" xfId="0" applyFont="1">
      <alignment vertical="center"/>
    </xf>
    <xf numFmtId="178" fontId="42" fillId="4" borderId="1" xfId="0" applyNumberFormat="1" applyFont="1" applyFill="1" applyBorder="1">
      <alignment vertical="center"/>
    </xf>
    <xf numFmtId="0" fontId="42" fillId="0" borderId="0" xfId="0" applyFont="1" applyAlignment="1">
      <alignment horizontal="center" vertical="center"/>
    </xf>
    <xf numFmtId="0" fontId="42" fillId="6" borderId="0" xfId="0" applyFont="1" applyFill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Fill="1" applyAlignment="1">
      <alignment vertical="center"/>
    </xf>
    <xf numFmtId="0" fontId="42" fillId="0" borderId="0" xfId="0" applyFont="1" applyFill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178" fontId="47" fillId="0" borderId="0" xfId="0" applyNumberFormat="1" applyFont="1" applyFill="1" applyBorder="1">
      <alignment vertical="center"/>
    </xf>
    <xf numFmtId="178" fontId="42" fillId="4" borderId="1" xfId="0" applyNumberFormat="1" applyFont="1" applyFill="1" applyBorder="1" applyAlignment="1">
      <alignment horizontal="center" vertical="center"/>
    </xf>
    <xf numFmtId="178" fontId="42" fillId="0" borderId="0" xfId="0" applyNumberFormat="1" applyFont="1" applyFill="1" applyBorder="1">
      <alignment vertical="center"/>
    </xf>
    <xf numFmtId="0" fontId="42" fillId="0" borderId="0" xfId="0" applyFont="1" applyFill="1">
      <alignment vertical="center"/>
    </xf>
    <xf numFmtId="31" fontId="42" fillId="4" borderId="1" xfId="0" applyNumberFormat="1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180" fontId="42" fillId="5" borderId="4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8" fillId="0" borderId="0" xfId="0" applyFont="1">
      <alignment vertical="center"/>
    </xf>
    <xf numFmtId="179" fontId="42" fillId="4" borderId="1" xfId="0" applyNumberFormat="1" applyFont="1" applyFill="1" applyBorder="1" applyAlignment="1">
      <alignment horizontal="center"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40" fillId="0" borderId="0" xfId="0" applyFont="1" applyFill="1" applyBorder="1" applyAlignment="1">
      <alignment horizontal="left" vertical="center" wrapText="1" indent="1"/>
    </xf>
    <xf numFmtId="0" fontId="40" fillId="0" borderId="0" xfId="0" applyFont="1" applyFill="1" applyBorder="1" applyAlignment="1">
      <alignment horizontal="left" vertical="center" indent="1"/>
    </xf>
    <xf numFmtId="0" fontId="51" fillId="0" borderId="0" xfId="0" applyFont="1">
      <alignment vertical="center"/>
    </xf>
    <xf numFmtId="0" fontId="24" fillId="0" borderId="0" xfId="0" applyFont="1">
      <alignment vertical="center"/>
    </xf>
    <xf numFmtId="0" fontId="40" fillId="0" borderId="0" xfId="0" applyFont="1" applyBorder="1">
      <alignment vertical="center"/>
    </xf>
    <xf numFmtId="0" fontId="40" fillId="0" borderId="0" xfId="0" applyFont="1" applyBorder="1" applyAlignment="1">
      <alignment horizontal="center" vertical="center"/>
    </xf>
    <xf numFmtId="176" fontId="52" fillId="0" borderId="0" xfId="0" applyNumberFormat="1" applyFont="1" applyFill="1" applyBorder="1" applyAlignment="1">
      <alignment horizontal="center" vertical="center"/>
    </xf>
    <xf numFmtId="176" fontId="52" fillId="0" borderId="0" xfId="0" applyNumberFormat="1" applyFont="1" applyFill="1" applyAlignment="1">
      <alignment horizontal="center" vertical="center"/>
    </xf>
    <xf numFmtId="0" fontId="53" fillId="0" borderId="0" xfId="0" applyFont="1">
      <alignment vertical="center"/>
    </xf>
    <xf numFmtId="56" fontId="40" fillId="0" borderId="0" xfId="0" applyNumberFormat="1" applyFont="1" applyBorder="1">
      <alignment vertical="center"/>
    </xf>
    <xf numFmtId="0" fontId="40" fillId="0" borderId="0" xfId="0" applyFont="1" applyBorder="1" applyAlignment="1">
      <alignment horizontal="right" vertical="center"/>
    </xf>
    <xf numFmtId="176" fontId="52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vertical="center" wrapText="1"/>
    </xf>
    <xf numFmtId="0" fontId="40" fillId="4" borderId="1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54" fillId="0" borderId="0" xfId="0" applyFont="1">
      <alignment vertical="center"/>
    </xf>
    <xf numFmtId="0" fontId="40" fillId="0" borderId="0" xfId="0" applyFont="1" applyAlignment="1">
      <alignment horizontal="left" vertical="center"/>
    </xf>
    <xf numFmtId="0" fontId="14" fillId="11" borderId="1" xfId="0" applyFont="1" applyFill="1" applyBorder="1">
      <alignment vertical="center"/>
    </xf>
    <xf numFmtId="0" fontId="22" fillId="0" borderId="0" xfId="1" applyNumberFormat="1" applyFont="1" applyBorder="1" applyAlignment="1" applyProtection="1">
      <alignment horizontal="right" vertical="center" shrinkToFit="1"/>
    </xf>
    <xf numFmtId="49" fontId="25" fillId="0" borderId="0" xfId="1" applyNumberFormat="1" applyFont="1" applyBorder="1" applyAlignment="1" applyProtection="1">
      <alignment horizontal="distributed" vertical="center" shrinkToFit="1"/>
    </xf>
    <xf numFmtId="49" fontId="30" fillId="0" borderId="0" xfId="1" applyNumberFormat="1" applyFont="1" applyBorder="1" applyAlignment="1" applyProtection="1">
      <alignment vertical="center" shrinkToFit="1"/>
    </xf>
    <xf numFmtId="49" fontId="29" fillId="0" borderId="0" xfId="1" applyNumberFormat="1" applyFont="1" applyBorder="1" applyAlignment="1" applyProtection="1">
      <alignment horizontal="left" vertical="center" shrinkToFit="1"/>
    </xf>
    <xf numFmtId="0" fontId="17" fillId="0" borderId="0" xfId="1" applyFont="1" applyFill="1" applyBorder="1" applyAlignment="1" applyProtection="1">
      <alignment vertical="center" shrinkToFit="1"/>
    </xf>
    <xf numFmtId="0" fontId="42" fillId="4" borderId="1" xfId="0" applyFont="1" applyFill="1" applyBorder="1" applyAlignment="1">
      <alignment horizontal="center" vertical="center"/>
    </xf>
    <xf numFmtId="183" fontId="42" fillId="4" borderId="1" xfId="0" applyNumberFormat="1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9" fontId="49" fillId="0" borderId="0" xfId="0" applyNumberFormat="1" applyFont="1" applyAlignment="1">
      <alignment horizontal="center" vertical="center"/>
    </xf>
    <xf numFmtId="0" fontId="40" fillId="0" borderId="0" xfId="0" applyFont="1" applyFill="1">
      <alignment vertical="center"/>
    </xf>
    <xf numFmtId="0" fontId="45" fillId="0" borderId="0" xfId="0" applyFont="1" applyFill="1">
      <alignment vertical="center"/>
    </xf>
    <xf numFmtId="0" fontId="58" fillId="0" borderId="0" xfId="0" applyFont="1" applyFill="1">
      <alignment vertical="center"/>
    </xf>
    <xf numFmtId="0" fontId="0" fillId="0" borderId="0" xfId="0" applyAlignment="1">
      <alignment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42" xfId="0" applyFont="1" applyBorder="1">
      <alignment vertical="center"/>
    </xf>
    <xf numFmtId="0" fontId="14" fillId="0" borderId="2" xfId="0" applyFont="1" applyBorder="1">
      <alignment vertical="center"/>
    </xf>
    <xf numFmtId="183" fontId="42" fillId="4" borderId="1" xfId="0" quotePrefix="1" applyNumberFormat="1" applyFont="1" applyFill="1" applyBorder="1" applyAlignment="1">
      <alignment horizontal="center" vertical="center"/>
    </xf>
    <xf numFmtId="0" fontId="41" fillId="7" borderId="0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0" fillId="4" borderId="1" xfId="0" applyFont="1" applyFill="1" applyBorder="1" applyAlignment="1">
      <alignment horizontal="left" vertical="center"/>
    </xf>
    <xf numFmtId="0" fontId="41" fillId="9" borderId="0" xfId="0" applyFont="1" applyFill="1" applyBorder="1" applyAlignment="1">
      <alignment horizontal="left" vertical="center"/>
    </xf>
    <xf numFmtId="0" fontId="40" fillId="4" borderId="36" xfId="0" applyFont="1" applyFill="1" applyBorder="1" applyAlignment="1">
      <alignment horizontal="left" vertical="center" wrapText="1"/>
    </xf>
    <xf numFmtId="0" fontId="40" fillId="4" borderId="37" xfId="0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41" fillId="6" borderId="0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55" fillId="0" borderId="6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178" fontId="42" fillId="4" borderId="8" xfId="0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45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41" fillId="10" borderId="0" xfId="0" applyFont="1" applyFill="1" applyBorder="1" applyAlignment="1">
      <alignment horizontal="center" vertical="center"/>
    </xf>
    <xf numFmtId="49" fontId="40" fillId="4" borderId="31" xfId="0" applyNumberFormat="1" applyFont="1" applyFill="1" applyBorder="1" applyAlignment="1">
      <alignment vertical="center"/>
    </xf>
    <xf numFmtId="49" fontId="40" fillId="4" borderId="11" xfId="0" applyNumberFormat="1" applyFont="1" applyFill="1" applyBorder="1" applyAlignment="1">
      <alignment vertical="center"/>
    </xf>
    <xf numFmtId="49" fontId="40" fillId="4" borderId="12" xfId="0" applyNumberFormat="1" applyFont="1" applyFill="1" applyBorder="1" applyAlignment="1">
      <alignment vertical="center"/>
    </xf>
    <xf numFmtId="49" fontId="40" fillId="4" borderId="32" xfId="0" applyNumberFormat="1" applyFont="1" applyFill="1" applyBorder="1" applyAlignment="1">
      <alignment vertical="center"/>
    </xf>
    <xf numFmtId="49" fontId="40" fillId="0" borderId="0" xfId="0" applyNumberFormat="1" applyFont="1" applyBorder="1" applyAlignment="1">
      <alignment vertical="center"/>
    </xf>
    <xf numFmtId="49" fontId="40" fillId="0" borderId="14" xfId="0" applyNumberFormat="1" applyFont="1" applyBorder="1" applyAlignment="1">
      <alignment vertical="center"/>
    </xf>
    <xf numFmtId="0" fontId="41" fillId="8" borderId="0" xfId="0" applyFont="1" applyFill="1" applyBorder="1" applyAlignment="1">
      <alignment horizontal="center" vertical="center"/>
    </xf>
    <xf numFmtId="49" fontId="40" fillId="4" borderId="0" xfId="0" applyNumberFormat="1" applyFont="1" applyFill="1" applyBorder="1" applyAlignment="1">
      <alignment vertical="center"/>
    </xf>
    <xf numFmtId="49" fontId="40" fillId="4" borderId="14" xfId="0" applyNumberFormat="1" applyFont="1" applyFill="1" applyBorder="1" applyAlignment="1">
      <alignment vertical="center"/>
    </xf>
    <xf numFmtId="49" fontId="40" fillId="4" borderId="33" xfId="0" applyNumberFormat="1" applyFont="1" applyFill="1" applyBorder="1" applyAlignment="1">
      <alignment vertical="center"/>
    </xf>
    <xf numFmtId="49" fontId="40" fillId="0" borderId="18" xfId="0" applyNumberFormat="1" applyFont="1" applyBorder="1" applyAlignment="1">
      <alignment vertical="center"/>
    </xf>
    <xf numFmtId="49" fontId="40" fillId="0" borderId="17" xfId="0" applyNumberFormat="1" applyFont="1" applyBorder="1" applyAlignment="1">
      <alignment vertical="center"/>
    </xf>
    <xf numFmtId="49" fontId="40" fillId="4" borderId="18" xfId="0" applyNumberFormat="1" applyFont="1" applyFill="1" applyBorder="1" applyAlignment="1">
      <alignment vertical="center"/>
    </xf>
    <xf numFmtId="49" fontId="40" fillId="4" borderId="17" xfId="0" applyNumberFormat="1" applyFont="1" applyFill="1" applyBorder="1" applyAlignment="1">
      <alignment vertical="center"/>
    </xf>
    <xf numFmtId="0" fontId="14" fillId="0" borderId="12" xfId="0" applyFont="1" applyBorder="1" applyAlignment="1">
      <alignment horizontal="center" vertical="center" shrinkToFit="1"/>
    </xf>
    <xf numFmtId="0" fontId="14" fillId="0" borderId="14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4" fillId="3" borderId="4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4" borderId="2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center"/>
    </xf>
    <xf numFmtId="56" fontId="14" fillId="0" borderId="10" xfId="0" applyNumberFormat="1" applyFont="1" applyBorder="1" applyAlignment="1">
      <alignment horizontal="left" vertical="center"/>
    </xf>
    <xf numFmtId="56" fontId="14" fillId="0" borderId="1" xfId="0" applyNumberFormat="1" applyFont="1" applyBorder="1" applyAlignment="1">
      <alignment horizontal="left" vertical="center"/>
    </xf>
    <xf numFmtId="56" fontId="14" fillId="0" borderId="16" xfId="0" applyNumberFormat="1" applyFont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14" fillId="3" borderId="3" xfId="0" applyFont="1" applyFill="1" applyBorder="1" applyAlignment="1">
      <alignment horizontal="center" vertical="center" shrinkToFit="1"/>
    </xf>
    <xf numFmtId="0" fontId="26" fillId="0" borderId="0" xfId="1" applyNumberFormat="1" applyFont="1" applyBorder="1" applyAlignment="1" applyProtection="1">
      <alignment horizontal="center" vertical="center" shrinkToFit="1"/>
    </xf>
    <xf numFmtId="49" fontId="26" fillId="0" borderId="0" xfId="1" applyNumberFormat="1" applyFont="1" applyBorder="1" applyAlignment="1" applyProtection="1">
      <alignment horizontal="center" vertical="center" shrinkToFit="1"/>
    </xf>
    <xf numFmtId="0" fontId="59" fillId="0" borderId="0" xfId="1" applyNumberFormat="1" applyFont="1" applyBorder="1" applyAlignment="1" applyProtection="1">
      <alignment horizontal="center" vertical="center" shrinkToFit="1"/>
    </xf>
    <xf numFmtId="49" fontId="59" fillId="0" borderId="0" xfId="1" applyNumberFormat="1" applyFont="1" applyBorder="1" applyAlignment="1" applyProtection="1">
      <alignment horizontal="center" vertical="center" shrinkToFit="1"/>
    </xf>
    <xf numFmtId="0" fontId="57" fillId="0" borderId="0" xfId="1" applyNumberFormat="1" applyFont="1" applyBorder="1" applyAlignment="1" applyProtection="1">
      <alignment horizontal="center" vertical="center" shrinkToFit="1"/>
    </xf>
    <xf numFmtId="49" fontId="57" fillId="0" borderId="0" xfId="1" applyNumberFormat="1" applyFont="1" applyBorder="1" applyAlignment="1" applyProtection="1">
      <alignment horizontal="center" vertical="center" shrinkToFit="1"/>
    </xf>
    <xf numFmtId="0" fontId="2" fillId="0" borderId="0" xfId="1" applyFont="1" applyBorder="1" applyAlignment="1" applyProtection="1">
      <alignment wrapText="1" shrinkToFit="1"/>
    </xf>
    <xf numFmtId="0" fontId="0" fillId="0" borderId="0" xfId="0" applyAlignment="1">
      <alignment vertical="center" wrapText="1" shrinkToFit="1"/>
    </xf>
    <xf numFmtId="0" fontId="22" fillId="0" borderId="0" xfId="1" applyNumberFormat="1" applyFont="1" applyBorder="1" applyAlignment="1" applyProtection="1">
      <alignment horizontal="right" vertical="center" shrinkToFit="1"/>
    </xf>
    <xf numFmtId="49" fontId="25" fillId="0" borderId="0" xfId="1" applyNumberFormat="1" applyFont="1" applyBorder="1" applyAlignment="1" applyProtection="1">
      <alignment horizontal="left" vertical="center" shrinkToFit="1"/>
    </xf>
    <xf numFmtId="181" fontId="22" fillId="0" borderId="0" xfId="1" applyNumberFormat="1" applyFont="1" applyBorder="1" applyAlignment="1" applyProtection="1">
      <alignment horizontal="right" vertical="center" shrinkToFit="1"/>
    </xf>
    <xf numFmtId="0" fontId="18" fillId="0" borderId="0" xfId="1" applyNumberFormat="1" applyFont="1" applyBorder="1" applyAlignment="1" applyProtection="1">
      <alignment horizontal="center" vertical="center" shrinkToFit="1"/>
      <protection locked="0"/>
    </xf>
    <xf numFmtId="49" fontId="25" fillId="0" borderId="0" xfId="1" applyNumberFormat="1" applyFont="1" applyBorder="1" applyAlignment="1" applyProtection="1">
      <alignment horizontal="center" vertical="center" shrinkToFit="1"/>
    </xf>
    <xf numFmtId="0" fontId="30" fillId="0" borderId="0" xfId="1" applyFont="1" applyBorder="1" applyAlignment="1" applyProtection="1">
      <alignment horizontal="left" vertical="center" shrinkToFit="1"/>
    </xf>
    <xf numFmtId="49" fontId="30" fillId="0" borderId="0" xfId="1" applyNumberFormat="1" applyFont="1" applyBorder="1" applyAlignment="1" applyProtection="1">
      <alignment vertical="center" shrinkToFit="1"/>
    </xf>
    <xf numFmtId="0" fontId="25" fillId="0" borderId="0" xfId="1" applyNumberFormat="1" applyFont="1" applyBorder="1" applyAlignment="1" applyProtection="1">
      <alignment horizontal="center" vertical="center" shrinkToFit="1"/>
    </xf>
    <xf numFmtId="49" fontId="29" fillId="0" borderId="0" xfId="1" applyNumberFormat="1" applyFont="1" applyBorder="1" applyAlignment="1" applyProtection="1">
      <alignment horizontal="left" vertical="center" shrinkToFit="1"/>
    </xf>
    <xf numFmtId="182" fontId="39" fillId="0" borderId="34" xfId="1" applyNumberFormat="1" applyFont="1" applyFill="1" applyBorder="1" applyAlignment="1" applyProtection="1">
      <alignment vertical="center" shrinkToFit="1"/>
    </xf>
    <xf numFmtId="182" fontId="34" fillId="0" borderId="34" xfId="1" applyNumberFormat="1" applyFont="1" applyFill="1" applyBorder="1" applyAlignment="1" applyProtection="1">
      <alignment vertical="center" shrinkToFit="1"/>
    </xf>
    <xf numFmtId="182" fontId="34" fillId="0" borderId="35" xfId="1" applyNumberFormat="1" applyFont="1" applyFill="1" applyBorder="1" applyAlignment="1" applyProtection="1">
      <alignment vertical="center" shrinkToFit="1"/>
    </xf>
    <xf numFmtId="0" fontId="17" fillId="0" borderId="0" xfId="1" applyFont="1" applyFill="1" applyBorder="1" applyAlignment="1" applyProtection="1">
      <alignment vertical="center" shrinkToFit="1"/>
    </xf>
    <xf numFmtId="0" fontId="14" fillId="0" borderId="0" xfId="1" applyFont="1" applyBorder="1" applyAlignment="1" applyProtection="1">
      <alignment wrapText="1" shrinkToFit="1"/>
    </xf>
    <xf numFmtId="0" fontId="18" fillId="0" borderId="0" xfId="1" applyNumberFormat="1" applyFont="1" applyBorder="1" applyAlignment="1" applyProtection="1">
      <alignment horizontal="center" vertical="center" shrinkToFit="1"/>
    </xf>
    <xf numFmtId="49" fontId="18" fillId="0" borderId="0" xfId="1" applyNumberFormat="1" applyFont="1" applyBorder="1" applyAlignment="1" applyProtection="1">
      <alignment horizontal="center" vertical="center" shrinkToFit="1"/>
    </xf>
  </cellXfs>
  <cellStyles count="3">
    <cellStyle name="パーセント 2" xfId="2" xr:uid="{00000000-0005-0000-0000-000000000000}"/>
    <cellStyle name="標準" xfId="0" builtinId="0"/>
    <cellStyle name="標準 2" xfId="1" xr:uid="{00000000-0005-0000-0000-000002000000}"/>
  </cellStyles>
  <dxfs count="180"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5050"/>
      <color rgb="FFFF6600"/>
      <color rgb="FFBBFB6D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fmlaLink="計算シート!$B$15" lockText="1" noThreeD="1"/>
</file>

<file path=xl/ctrlProps/ctrlProp11.xml><?xml version="1.0" encoding="utf-8"?>
<formControlPr xmlns="http://schemas.microsoft.com/office/spreadsheetml/2009/9/main" objectType="CheckBox" fmlaLink="計算シート!$B$16" lockText="1" noThreeD="1"/>
</file>

<file path=xl/ctrlProps/ctrlProp12.xml><?xml version="1.0" encoding="utf-8"?>
<formControlPr xmlns="http://schemas.microsoft.com/office/spreadsheetml/2009/9/main" objectType="CheckBox" fmlaLink="計算シート!$B$17" lockText="1" noThreeD="1"/>
</file>

<file path=xl/ctrlProps/ctrlProp13.xml><?xml version="1.0" encoding="utf-8"?>
<formControlPr xmlns="http://schemas.microsoft.com/office/spreadsheetml/2009/9/main" objectType="CheckBox" fmlaLink="計算シート!$B$18" lockText="1" noThreeD="1"/>
</file>

<file path=xl/ctrlProps/ctrlProp14.xml><?xml version="1.0" encoding="utf-8"?>
<formControlPr xmlns="http://schemas.microsoft.com/office/spreadsheetml/2009/9/main" objectType="CheckBox" fmlaLink="計算シート!$B$19" lockText="1" noThreeD="1"/>
</file>

<file path=xl/ctrlProps/ctrlProp15.xml><?xml version="1.0" encoding="utf-8"?>
<formControlPr xmlns="http://schemas.microsoft.com/office/spreadsheetml/2009/9/main" objectType="CheckBox" fmlaLink="計算シート!$B$20" lockText="1" noThreeD="1"/>
</file>

<file path=xl/ctrlProps/ctrlProp16.xml><?xml version="1.0" encoding="utf-8"?>
<formControlPr xmlns="http://schemas.microsoft.com/office/spreadsheetml/2009/9/main" objectType="CheckBox" fmlaLink="計算シート!$B$21" lockText="1" noThreeD="1"/>
</file>

<file path=xl/ctrlProps/ctrlProp17.xml><?xml version="1.0" encoding="utf-8"?>
<formControlPr xmlns="http://schemas.microsoft.com/office/spreadsheetml/2009/9/main" objectType="CheckBox" fmlaLink="計算シート!$B$22" lockText="1" noThreeD="1"/>
</file>

<file path=xl/ctrlProps/ctrlProp18.xml><?xml version="1.0" encoding="utf-8"?>
<formControlPr xmlns="http://schemas.microsoft.com/office/spreadsheetml/2009/9/main" objectType="CheckBox" fmlaLink="計算シート!$B$23" lockText="1" noThreeD="1"/>
</file>

<file path=xl/ctrlProps/ctrlProp19.xml><?xml version="1.0" encoding="utf-8"?>
<formControlPr xmlns="http://schemas.microsoft.com/office/spreadsheetml/2009/9/main" objectType="CheckBox" fmlaLink="計算シート!$B$24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fmlaLink="計算シート!$B$25" lockText="1" noThreeD="1"/>
</file>

<file path=xl/ctrlProps/ctrlProp21.xml><?xml version="1.0" encoding="utf-8"?>
<formControlPr xmlns="http://schemas.microsoft.com/office/spreadsheetml/2009/9/main" objectType="CheckBox" fmlaLink="計算シート!$B$26" lockText="1" noThreeD="1"/>
</file>

<file path=xl/ctrlProps/ctrlProp22.xml><?xml version="1.0" encoding="utf-8"?>
<formControlPr xmlns="http://schemas.microsoft.com/office/spreadsheetml/2009/9/main" objectType="CheckBox" fmlaLink="計算シート!$B$2" lockText="1" noThreeD="1"/>
</file>

<file path=xl/ctrlProps/ctrlProp23.xml><?xml version="1.0" encoding="utf-8"?>
<formControlPr xmlns="http://schemas.microsoft.com/office/spreadsheetml/2009/9/main" objectType="CheckBox" fmlaLink="計算シート!$B$3" lockText="1" noThreeD="1"/>
</file>

<file path=xl/ctrlProps/ctrlProp24.xml><?xml version="1.0" encoding="utf-8"?>
<formControlPr xmlns="http://schemas.microsoft.com/office/spreadsheetml/2009/9/main" objectType="CheckBox" fmlaLink="計算シート!$B$4" lockText="1" noThreeD="1"/>
</file>

<file path=xl/ctrlProps/ctrlProp25.xml><?xml version="1.0" encoding="utf-8"?>
<formControlPr xmlns="http://schemas.microsoft.com/office/spreadsheetml/2009/9/main" objectType="CheckBox" fmlaLink="計算シート!$B$5" lockText="1" noThreeD="1"/>
</file>

<file path=xl/ctrlProps/ctrlProp26.xml><?xml version="1.0" encoding="utf-8"?>
<formControlPr xmlns="http://schemas.microsoft.com/office/spreadsheetml/2009/9/main" objectType="CheckBox" fmlaLink="計算シート!$B$6" lockText="1" noThreeD="1"/>
</file>

<file path=xl/ctrlProps/ctrlProp27.xml><?xml version="1.0" encoding="utf-8"?>
<formControlPr xmlns="http://schemas.microsoft.com/office/spreadsheetml/2009/9/main" objectType="CheckBox" fmlaLink="計算シート!$B$9" lockText="1" noThreeD="1"/>
</file>

<file path=xl/ctrlProps/ctrlProp28.xml><?xml version="1.0" encoding="utf-8"?>
<formControlPr xmlns="http://schemas.microsoft.com/office/spreadsheetml/2009/9/main" objectType="CheckBox" fmlaLink="計算シート!$B$10" lockText="1" noThreeD="1"/>
</file>

<file path=xl/ctrlProps/ctrlProp29.xml><?xml version="1.0" encoding="utf-8"?>
<formControlPr xmlns="http://schemas.microsoft.com/office/spreadsheetml/2009/9/main" objectType="CheckBox" fmlaLink="計算シート!$B$11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計算シート!$B$12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jpeg"/><Relationship Id="rId1" Type="http://schemas.openxmlformats.org/officeDocument/2006/relationships/image" Target="../media/image10.jpeg"/><Relationship Id="rId5" Type="http://schemas.openxmlformats.org/officeDocument/2006/relationships/image" Target="../media/image6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60</xdr:row>
          <xdr:rowOff>38100</xdr:rowOff>
        </xdr:from>
        <xdr:to>
          <xdr:col>3</xdr:col>
          <xdr:colOff>714375</xdr:colOff>
          <xdr:row>61</xdr:row>
          <xdr:rowOff>57150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60</xdr:row>
          <xdr:rowOff>38100</xdr:rowOff>
        </xdr:from>
        <xdr:to>
          <xdr:col>4</xdr:col>
          <xdr:colOff>714375</xdr:colOff>
          <xdr:row>61</xdr:row>
          <xdr:rowOff>57150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60</xdr:row>
          <xdr:rowOff>38100</xdr:rowOff>
        </xdr:from>
        <xdr:to>
          <xdr:col>5</xdr:col>
          <xdr:colOff>714375</xdr:colOff>
          <xdr:row>61</xdr:row>
          <xdr:rowOff>57150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60</xdr:row>
          <xdr:rowOff>38100</xdr:rowOff>
        </xdr:from>
        <xdr:to>
          <xdr:col>6</xdr:col>
          <xdr:colOff>714375</xdr:colOff>
          <xdr:row>61</xdr:row>
          <xdr:rowOff>57150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60</xdr:row>
          <xdr:rowOff>38100</xdr:rowOff>
        </xdr:from>
        <xdr:to>
          <xdr:col>7</xdr:col>
          <xdr:colOff>714375</xdr:colOff>
          <xdr:row>61</xdr:row>
          <xdr:rowOff>57150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61</xdr:row>
          <xdr:rowOff>38100</xdr:rowOff>
        </xdr:from>
        <xdr:to>
          <xdr:col>3</xdr:col>
          <xdr:colOff>714375</xdr:colOff>
          <xdr:row>62</xdr:row>
          <xdr:rowOff>57150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肩関節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61</xdr:row>
          <xdr:rowOff>38100</xdr:rowOff>
        </xdr:from>
        <xdr:to>
          <xdr:col>4</xdr:col>
          <xdr:colOff>714375</xdr:colOff>
          <xdr:row>62</xdr:row>
          <xdr:rowOff>57150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股関節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61</xdr:row>
          <xdr:rowOff>38100</xdr:rowOff>
        </xdr:from>
        <xdr:to>
          <xdr:col>5</xdr:col>
          <xdr:colOff>714375</xdr:colOff>
          <xdr:row>62</xdr:row>
          <xdr:rowOff>57150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1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膝関節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61</xdr:row>
          <xdr:rowOff>38100</xdr:rowOff>
        </xdr:from>
        <xdr:to>
          <xdr:col>6</xdr:col>
          <xdr:colOff>714375</xdr:colOff>
          <xdr:row>62</xdr:row>
          <xdr:rowOff>57150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120</xdr:row>
          <xdr:rowOff>38100</xdr:rowOff>
        </xdr:from>
        <xdr:to>
          <xdr:col>3</xdr:col>
          <xdr:colOff>714375</xdr:colOff>
          <xdr:row>121</xdr:row>
          <xdr:rowOff>57150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1.点滴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120</xdr:row>
          <xdr:rowOff>9525</xdr:rowOff>
        </xdr:from>
        <xdr:to>
          <xdr:col>4</xdr:col>
          <xdr:colOff>971550</xdr:colOff>
          <xdr:row>121</xdr:row>
          <xdr:rowOff>85725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2.中心静脈栄養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120</xdr:row>
          <xdr:rowOff>38100</xdr:rowOff>
        </xdr:from>
        <xdr:to>
          <xdr:col>5</xdr:col>
          <xdr:colOff>714375</xdr:colOff>
          <xdr:row>121</xdr:row>
          <xdr:rowOff>57150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3.透析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120</xdr:row>
          <xdr:rowOff>38100</xdr:rowOff>
        </xdr:from>
        <xdr:to>
          <xdr:col>6</xdr:col>
          <xdr:colOff>714375</xdr:colOff>
          <xdr:row>121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1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4.ストーマ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120</xdr:row>
          <xdr:rowOff>38100</xdr:rowOff>
        </xdr:from>
        <xdr:to>
          <xdr:col>7</xdr:col>
          <xdr:colOff>714375</xdr:colOff>
          <xdr:row>121</xdr:row>
          <xdr:rowOff>57150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1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5.酸素療法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121</xdr:row>
          <xdr:rowOff>38100</xdr:rowOff>
        </xdr:from>
        <xdr:to>
          <xdr:col>3</xdr:col>
          <xdr:colOff>714375</xdr:colOff>
          <xdr:row>122</xdr:row>
          <xdr:rowOff>57150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1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6.ﾚｽﾋﾟﾚｰﾀ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121</xdr:row>
          <xdr:rowOff>9525</xdr:rowOff>
        </xdr:from>
        <xdr:to>
          <xdr:col>4</xdr:col>
          <xdr:colOff>971550</xdr:colOff>
          <xdr:row>122</xdr:row>
          <xdr:rowOff>85725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1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7.気管切開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121</xdr:row>
          <xdr:rowOff>38100</xdr:rowOff>
        </xdr:from>
        <xdr:to>
          <xdr:col>5</xdr:col>
          <xdr:colOff>714375</xdr:colOff>
          <xdr:row>122</xdr:row>
          <xdr:rowOff>57150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1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8.疼痛看護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121</xdr:row>
          <xdr:rowOff>38100</xdr:rowOff>
        </xdr:from>
        <xdr:to>
          <xdr:col>6</xdr:col>
          <xdr:colOff>714375</xdr:colOff>
          <xdr:row>122</xdr:row>
          <xdr:rowOff>57150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9.経管栄養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121</xdr:row>
          <xdr:rowOff>38100</xdr:rowOff>
        </xdr:from>
        <xdr:to>
          <xdr:col>8</xdr:col>
          <xdr:colOff>171450</xdr:colOff>
          <xdr:row>122</xdr:row>
          <xdr:rowOff>57150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1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10.ﾓﾆﾀｰ測定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122</xdr:row>
          <xdr:rowOff>38100</xdr:rowOff>
        </xdr:from>
        <xdr:to>
          <xdr:col>4</xdr:col>
          <xdr:colOff>171450</xdr:colOff>
          <xdr:row>123</xdr:row>
          <xdr:rowOff>76200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1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11.じょくそう処置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122</xdr:row>
          <xdr:rowOff>9525</xdr:rowOff>
        </xdr:from>
        <xdr:to>
          <xdr:col>4</xdr:col>
          <xdr:colOff>971550</xdr:colOff>
          <xdr:row>123</xdr:row>
          <xdr:rowOff>85725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1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12.ｶﾃｰﾃﾙ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27</xdr:row>
      <xdr:rowOff>1</xdr:rowOff>
    </xdr:from>
    <xdr:to>
      <xdr:col>2</xdr:col>
      <xdr:colOff>885825</xdr:colOff>
      <xdr:row>47</xdr:row>
      <xdr:rowOff>180975</xdr:rowOff>
    </xdr:to>
    <xdr:sp macro="" textlink="">
      <xdr:nvSpPr>
        <xdr:cNvPr id="44" name="右中かっこ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4124325" y="4381501"/>
          <a:ext cx="885825" cy="4562474"/>
        </a:xfrm>
        <a:prstGeom prst="rightBrac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60</xdr:row>
          <xdr:rowOff>38100</xdr:rowOff>
        </xdr:from>
        <xdr:to>
          <xdr:col>3</xdr:col>
          <xdr:colOff>714375</xdr:colOff>
          <xdr:row>61</xdr:row>
          <xdr:rowOff>57150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1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60</xdr:row>
          <xdr:rowOff>38100</xdr:rowOff>
        </xdr:from>
        <xdr:to>
          <xdr:col>4</xdr:col>
          <xdr:colOff>714375</xdr:colOff>
          <xdr:row>61</xdr:row>
          <xdr:rowOff>57150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60</xdr:row>
          <xdr:rowOff>38100</xdr:rowOff>
        </xdr:from>
        <xdr:to>
          <xdr:col>5</xdr:col>
          <xdr:colOff>714375</xdr:colOff>
          <xdr:row>61</xdr:row>
          <xdr:rowOff>57150</xdr:rowOff>
        </xdr:to>
        <xdr:sp macro="" textlink="">
          <xdr:nvSpPr>
            <xdr:cNvPr id="12344" name="Check Box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60</xdr:row>
          <xdr:rowOff>38100</xdr:rowOff>
        </xdr:from>
        <xdr:to>
          <xdr:col>6</xdr:col>
          <xdr:colOff>714375</xdr:colOff>
          <xdr:row>61</xdr:row>
          <xdr:rowOff>57150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60</xdr:row>
          <xdr:rowOff>38100</xdr:rowOff>
        </xdr:from>
        <xdr:to>
          <xdr:col>7</xdr:col>
          <xdr:colOff>714375</xdr:colOff>
          <xdr:row>61</xdr:row>
          <xdr:rowOff>57150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61</xdr:row>
          <xdr:rowOff>38100</xdr:rowOff>
        </xdr:from>
        <xdr:to>
          <xdr:col>3</xdr:col>
          <xdr:colOff>714375</xdr:colOff>
          <xdr:row>62</xdr:row>
          <xdr:rowOff>57150</xdr:rowOff>
        </xdr:to>
        <xdr:sp macro="" textlink="">
          <xdr:nvSpPr>
            <xdr:cNvPr id="12347" name="Check Box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肩関節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61</xdr:row>
          <xdr:rowOff>38100</xdr:rowOff>
        </xdr:from>
        <xdr:to>
          <xdr:col>4</xdr:col>
          <xdr:colOff>714375</xdr:colOff>
          <xdr:row>62</xdr:row>
          <xdr:rowOff>57150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股関節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61</xdr:row>
          <xdr:rowOff>38100</xdr:rowOff>
        </xdr:from>
        <xdr:to>
          <xdr:col>5</xdr:col>
          <xdr:colOff>714375</xdr:colOff>
          <xdr:row>62</xdr:row>
          <xdr:rowOff>57150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膝関節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61</xdr:row>
          <xdr:rowOff>38100</xdr:rowOff>
        </xdr:from>
        <xdr:to>
          <xdr:col>6</xdr:col>
          <xdr:colOff>714375</xdr:colOff>
          <xdr:row>62</xdr:row>
          <xdr:rowOff>57150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1008529</xdr:colOff>
      <xdr:row>97</xdr:row>
      <xdr:rowOff>64994</xdr:rowOff>
    </xdr:from>
    <xdr:to>
      <xdr:col>6</xdr:col>
      <xdr:colOff>253813</xdr:colOff>
      <xdr:row>111</xdr:row>
      <xdr:rowOff>122144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110382" y="23530112"/>
          <a:ext cx="455519" cy="3194797"/>
        </a:xfrm>
        <a:prstGeom prst="rightBrace">
          <a:avLst/>
        </a:prstGeom>
        <a:ln w="9525">
          <a:solidFill>
            <a:srgbClr val="FF0000"/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56591</xdr:colOff>
      <xdr:row>26</xdr:row>
      <xdr:rowOff>1589556</xdr:rowOff>
    </xdr:from>
    <xdr:to>
      <xdr:col>9</xdr:col>
      <xdr:colOff>324970</xdr:colOff>
      <xdr:row>31</xdr:row>
      <xdr:rowOff>179294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208620" y="7506262"/>
          <a:ext cx="5972174" cy="1077444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ct val="150000"/>
            </a:lnSpc>
          </a:pPr>
          <a:r>
            <a:rPr kumimoji="1" lang="ja-JP" altLang="en-US" sz="1200" b="1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このシートは入力用なので、この画面を印刷しないでください。</a:t>
          </a:r>
          <a:endParaRPr kumimoji="1" lang="en-US" altLang="ja-JP" sz="1200" b="1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1200" b="1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調査票を印刷する場合は、入力終了後、青色の「訪問調査票」「特記事項」の</a:t>
          </a:r>
          <a:endParaRPr kumimoji="1" lang="en-US" altLang="ja-JP" sz="1200" b="1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1200" b="1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シートを表示し、それを印刷します。</a:t>
          </a:r>
        </a:p>
      </xdr:txBody>
    </xdr:sp>
    <xdr:clientData/>
  </xdr:twoCellAnchor>
  <xdr:twoCellAnchor>
    <xdr:from>
      <xdr:col>5</xdr:col>
      <xdr:colOff>347381</xdr:colOff>
      <xdr:row>132</xdr:row>
      <xdr:rowOff>56030</xdr:rowOff>
    </xdr:from>
    <xdr:to>
      <xdr:col>8</xdr:col>
      <xdr:colOff>56029</xdr:colOff>
      <xdr:row>133</xdr:row>
      <xdr:rowOff>190499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449234" y="30917030"/>
          <a:ext cx="2633383" cy="358587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600" b="1">
              <a:solidFill>
                <a:srgbClr val="FF0000"/>
              </a:solidFill>
            </a:rPr>
            <a:t>1</a:t>
          </a:r>
          <a:r>
            <a:rPr kumimoji="1" lang="ja-JP" altLang="en-US" sz="1600" b="1">
              <a:solidFill>
                <a:srgbClr val="FF0000"/>
              </a:solidFill>
            </a:rPr>
            <a:t>行ずつ入力してください</a:t>
          </a:r>
        </a:p>
      </xdr:txBody>
    </xdr:sp>
    <xdr:clientData/>
  </xdr:twoCellAnchor>
  <xdr:twoCellAnchor>
    <xdr:from>
      <xdr:col>2</xdr:col>
      <xdr:colOff>1020697</xdr:colOff>
      <xdr:row>26</xdr:row>
      <xdr:rowOff>337140</xdr:rowOff>
    </xdr:from>
    <xdr:to>
      <xdr:col>6</xdr:col>
      <xdr:colOff>30725</xdr:colOff>
      <xdr:row>26</xdr:row>
      <xdr:rowOff>1198306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141665" y="6267221"/>
          <a:ext cx="3198979" cy="861166"/>
        </a:xfrm>
        <a:prstGeom prst="wedgeRectCallout">
          <a:avLst>
            <a:gd name="adj1" fmla="val -60706"/>
            <a:gd name="adj2" fmla="val 33296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認定調査時の居場所を記入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在宅の方は空白にする。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「その他の施設」は障害者施設等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22411</xdr:colOff>
      <xdr:row>35</xdr:row>
      <xdr:rowOff>11206</xdr:rowOff>
    </xdr:from>
    <xdr:to>
      <xdr:col>6</xdr:col>
      <xdr:colOff>425823</xdr:colOff>
      <xdr:row>38</xdr:row>
      <xdr:rowOff>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174440" y="9312088"/>
          <a:ext cx="3563471" cy="661147"/>
        </a:xfrm>
        <a:prstGeom prst="rect">
          <a:avLst/>
        </a:prstGeom>
        <a:solidFill>
          <a:schemeClr val="bg1"/>
        </a:soli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サービス利用がない場合は空白にしてください。月の回数を数字で入力してください。</a:t>
          </a:r>
          <a:endParaRPr kumimoji="1" lang="en-US" altLang="ja-JP" sz="11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例：　「週３回」　ではなく　「１２」　と入力</a:t>
          </a:r>
        </a:p>
      </xdr:txBody>
    </xdr:sp>
    <xdr:clientData/>
  </xdr:twoCellAnchor>
  <xdr:twoCellAnchor>
    <xdr:from>
      <xdr:col>3</xdr:col>
      <xdr:colOff>44823</xdr:colOff>
      <xdr:row>19</xdr:row>
      <xdr:rowOff>49641</xdr:rowOff>
    </xdr:from>
    <xdr:to>
      <xdr:col>5</xdr:col>
      <xdr:colOff>850081</xdr:colOff>
      <xdr:row>23</xdr:row>
      <xdr:rowOff>81934</xdr:rowOff>
    </xdr:to>
    <xdr:sp macro="" textlink="">
      <xdr:nvSpPr>
        <xdr:cNvPr id="38" name="吹き出し: 四角形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6189984" y="4218109"/>
          <a:ext cx="2761468" cy="892615"/>
        </a:xfrm>
        <a:prstGeom prst="wedgeRectCallout">
          <a:avLst>
            <a:gd name="adj1" fmla="val -60706"/>
            <a:gd name="adj2" fmla="val 33296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調査員登録の際に配布した番号を記入。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氏名や事業所に変更がある場合は速やかに連絡してください。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/>
        </a:p>
      </xdr:txBody>
    </xdr:sp>
    <xdr:clientData/>
  </xdr:twoCellAnchor>
  <xdr:twoCellAnchor>
    <xdr:from>
      <xdr:col>6</xdr:col>
      <xdr:colOff>275690</xdr:colOff>
      <xdr:row>45</xdr:row>
      <xdr:rowOff>23376</xdr:rowOff>
    </xdr:from>
    <xdr:to>
      <xdr:col>8</xdr:col>
      <xdr:colOff>542823</xdr:colOff>
      <xdr:row>51</xdr:row>
      <xdr:rowOff>143387</xdr:rowOff>
    </xdr:to>
    <xdr:sp macro="" textlink="">
      <xdr:nvSpPr>
        <xdr:cNvPr id="40" name="吹き出し: 四角形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9585609" y="11412408"/>
          <a:ext cx="2213101" cy="1410495"/>
        </a:xfrm>
        <a:prstGeom prst="wedgeRectCallout">
          <a:avLst>
            <a:gd name="adj1" fmla="val -60706"/>
            <a:gd name="adj2" fmla="val 33296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サービス利用が場合は入力不要です。「すこやか介護用品支給事業」「自費特殊寝台貸与」「緊急通報装置の設置」「医療の訪問看護」はこの欄に記入してください。</a:t>
          </a:r>
        </a:p>
      </xdr:txBody>
    </xdr:sp>
    <xdr:clientData/>
  </xdr:twoCellAnchor>
  <xdr:twoCellAnchor>
    <xdr:from>
      <xdr:col>6</xdr:col>
      <xdr:colOff>260627</xdr:colOff>
      <xdr:row>55</xdr:row>
      <xdr:rowOff>52173</xdr:rowOff>
    </xdr:from>
    <xdr:to>
      <xdr:col>9</xdr:col>
      <xdr:colOff>184355</xdr:colOff>
      <xdr:row>58</xdr:row>
      <xdr:rowOff>61451</xdr:rowOff>
    </xdr:to>
    <xdr:sp macro="" textlink="">
      <xdr:nvSpPr>
        <xdr:cNvPr id="41" name="吹き出し: 四角形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9570546" y="13592012"/>
          <a:ext cx="2463728" cy="654520"/>
        </a:xfrm>
        <a:prstGeom prst="wedgeRectCallout">
          <a:avLst>
            <a:gd name="adj1" fmla="val -59221"/>
            <a:gd name="adj2" fmla="val 27011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施設入所者は、在宅に戻った場合を想定して選択します。</a:t>
          </a:r>
        </a:p>
      </xdr:txBody>
    </xdr:sp>
    <xdr:clientData/>
  </xdr:twoCellAnchor>
  <xdr:twoCellAnchor>
    <xdr:from>
      <xdr:col>2</xdr:col>
      <xdr:colOff>1007563</xdr:colOff>
      <xdr:row>40</xdr:row>
      <xdr:rowOff>34942</xdr:rowOff>
    </xdr:from>
    <xdr:to>
      <xdr:col>5</xdr:col>
      <xdr:colOff>450645</xdr:colOff>
      <xdr:row>43</xdr:row>
      <xdr:rowOff>184355</xdr:rowOff>
    </xdr:to>
    <xdr:sp macro="" textlink="">
      <xdr:nvSpPr>
        <xdr:cNvPr id="42" name="吹き出し: 四角形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6128531" y="10348571"/>
          <a:ext cx="2423485" cy="794655"/>
        </a:xfrm>
        <a:prstGeom prst="wedgeRectCallout">
          <a:avLst>
            <a:gd name="adj1" fmla="val -90904"/>
            <a:gd name="adj2" fmla="val -12930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給付管理の項目を参考に記入してください。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サイドレール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3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本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=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11</xdr:col>
      <xdr:colOff>376904</xdr:colOff>
      <xdr:row>30</xdr:row>
      <xdr:rowOff>24339</xdr:rowOff>
    </xdr:from>
    <xdr:to>
      <xdr:col>16</xdr:col>
      <xdr:colOff>81936</xdr:colOff>
      <xdr:row>36</xdr:row>
      <xdr:rowOff>102420</xdr:rowOff>
    </xdr:to>
    <xdr:sp macro="" textlink="">
      <xdr:nvSpPr>
        <xdr:cNvPr id="43" name="吹き出し: 四角形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13599243" y="8187162"/>
          <a:ext cx="2808338" cy="1368564"/>
        </a:xfrm>
        <a:prstGeom prst="wedgeRectCallout">
          <a:avLst>
            <a:gd name="adj1" fmla="val -58726"/>
            <a:gd name="adj2" fmla="val 51221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個人を特定するような情報は記載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しないでください。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: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「福井市」→「市内」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「鯖江市」→「市外」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「石川県」→「他県」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「福井県立病院」→「○○病院」</a:t>
          </a:r>
        </a:p>
      </xdr:txBody>
    </xdr:sp>
    <xdr:clientData/>
  </xdr:twoCellAnchor>
  <xdr:twoCellAnchor>
    <xdr:from>
      <xdr:col>5</xdr:col>
      <xdr:colOff>520893</xdr:colOff>
      <xdr:row>134</xdr:row>
      <xdr:rowOff>214479</xdr:rowOff>
    </xdr:from>
    <xdr:to>
      <xdr:col>9</xdr:col>
      <xdr:colOff>112661</xdr:colOff>
      <xdr:row>155</xdr:row>
      <xdr:rowOff>40967</xdr:rowOff>
    </xdr:to>
    <xdr:sp macro="" textlink="">
      <xdr:nvSpPr>
        <xdr:cNvPr id="45" name="吹き出し: 四角形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8806619" y="31800608"/>
          <a:ext cx="3340316" cy="4343182"/>
        </a:xfrm>
        <a:prstGeom prst="wedgeRectCallout">
          <a:avLst>
            <a:gd name="adj1" fmla="val -54824"/>
            <a:gd name="adj2" fmla="val -2473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選択根拠・頻度・介護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の手間を簡潔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に記載してください。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・選択項目に該当しないが介護の手間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となるような状況がある場合は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特記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のみ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と記載してください。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・頻度は月単位・週単位・毎日で記載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×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よくある、頻回、時々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・個人を特定するような情報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医療機関 、 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サービス事業所、地名、氏名、生年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月日 など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は記載しないでください。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・専門用語や略語は使用しないでくだ</a:t>
          </a:r>
          <a:endParaRPr kumimoji="1" lang="en-US" altLang="ja-JP" sz="110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    </a:t>
          </a: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さい。</a:t>
          </a:r>
          <a:endParaRPr lang="ja-JP" altLang="ja-JP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不適切な用語      </a:t>
          </a:r>
          <a:r>
            <a:rPr kumimoji="1" lang="ja-JP" altLang="en-US" sz="1100" u="sng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使用してほしい用語</a:t>
          </a:r>
          <a:endParaRPr kumimoji="1" lang="en-US" altLang="ja-JP" sz="1100" u="sng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デイ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デイサービス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D.C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 デイケア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R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苦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G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交換            呼吸苦 ガーゼ交換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ENT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退院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P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トイレ                ポータブルトイレ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体交                     体位変換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6</xdr:col>
      <xdr:colOff>450646</xdr:colOff>
      <xdr:row>149</xdr:row>
      <xdr:rowOff>102418</xdr:rowOff>
    </xdr:from>
    <xdr:to>
      <xdr:col>6</xdr:col>
      <xdr:colOff>850081</xdr:colOff>
      <xdr:row>151</xdr:row>
      <xdr:rowOff>194596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944920" y="34914757"/>
          <a:ext cx="399435" cy="5223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655484</xdr:colOff>
      <xdr:row>165</xdr:row>
      <xdr:rowOff>112661</xdr:rowOff>
    </xdr:from>
    <xdr:to>
      <xdr:col>9</xdr:col>
      <xdr:colOff>247252</xdr:colOff>
      <xdr:row>185</xdr:row>
      <xdr:rowOff>154230</xdr:rowOff>
    </xdr:to>
    <xdr:sp macro="" textlink="">
      <xdr:nvSpPr>
        <xdr:cNvPr id="57" name="吹き出し: 四角形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8941210" y="38366290"/>
          <a:ext cx="3340316" cy="4343182"/>
        </a:xfrm>
        <a:prstGeom prst="wedgeRectCallout">
          <a:avLst>
            <a:gd name="adj1" fmla="val -54824"/>
            <a:gd name="adj2" fmla="val -2473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選択根拠・頻度・介護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の手間を簡潔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に記載してください。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・選択項目に該当しないが介護の手間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となるような状況がある場合は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特記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のみ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と記載してください。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・頻度は月単位・週単位・毎日で記載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×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よくある、頻回、時々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・個人を特定するような情報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医療機関 、 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サービス事業所、地名、氏名、生年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月日 など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は記載しないでください。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・専門用語や略語は使用しないでくだ</a:t>
          </a:r>
          <a:endParaRPr kumimoji="1" lang="en-US" altLang="ja-JP" sz="110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    </a:t>
          </a: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さい。</a:t>
          </a:r>
          <a:endParaRPr lang="ja-JP" altLang="ja-JP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不適切な用語      </a:t>
          </a:r>
          <a:r>
            <a:rPr kumimoji="1" lang="ja-JP" altLang="en-US" sz="1100" u="sng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使用してほしい用語</a:t>
          </a:r>
          <a:endParaRPr kumimoji="1" lang="en-US" altLang="ja-JP" sz="1100" u="sng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デイ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デイサービス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D.C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 デイケア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R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苦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G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交換            呼吸苦 ガーゼ交換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ENT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退院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P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トイレ                ポータブルトイレ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体交                     体位変換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6</xdr:col>
      <xdr:colOff>573550</xdr:colOff>
      <xdr:row>180</xdr:row>
      <xdr:rowOff>92177</xdr:rowOff>
    </xdr:from>
    <xdr:to>
      <xdr:col>7</xdr:col>
      <xdr:colOff>1</xdr:colOff>
      <xdr:row>182</xdr:row>
      <xdr:rowOff>184355</xdr:rowOff>
    </xdr:to>
    <xdr:sp macro="" textlink="">
      <xdr:nvSpPr>
        <xdr:cNvPr id="46" name="矢印: 右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0067824" y="41572016"/>
          <a:ext cx="399435" cy="5223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42751</xdr:colOff>
      <xdr:row>0</xdr:row>
      <xdr:rowOff>0</xdr:rowOff>
    </xdr:from>
    <xdr:to>
      <xdr:col>21</xdr:col>
      <xdr:colOff>223727</xdr:colOff>
      <xdr:row>120</xdr:row>
      <xdr:rowOff>38104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pSpPr/>
      </xdr:nvGrpSpPr>
      <xdr:grpSpPr>
        <a:xfrm>
          <a:off x="42751" y="0"/>
          <a:ext cx="17388877" cy="23778717"/>
          <a:chOff x="42751" y="0"/>
          <a:chExt cx="17388877" cy="23778717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GrpSpPr/>
        </xdr:nvGrpSpPr>
        <xdr:grpSpPr>
          <a:xfrm>
            <a:off x="42751" y="0"/>
            <a:ext cx="17388877" cy="23778717"/>
            <a:chOff x="9525" y="0"/>
            <a:chExt cx="17421226" cy="24060154"/>
          </a:xfrm>
        </xdr:grpSpPr>
        <xdr:pic>
          <xdr:nvPicPr>
            <xdr:cNvPr id="39" name="図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96956" y="10877551"/>
              <a:ext cx="7705724" cy="1536326"/>
            </a:xfrm>
            <a:prstGeom prst="rect">
              <a:avLst/>
            </a:prstGeom>
          </xdr:spPr>
        </xdr:pic>
        <xdr:sp macro="" textlink="入力シート!F15">
          <xdr:nvSpPr>
            <xdr:cNvPr id="825" name="テキスト ボックス 824">
              <a:extLst>
                <a:ext uri="{FF2B5EF4-FFF2-40B4-BE49-F238E27FC236}">
                  <a16:creationId xmlns:a16="http://schemas.microsoft.com/office/drawing/2014/main" id="{00000000-0008-0000-0300-000039030000}"/>
                </a:ext>
              </a:extLst>
            </xdr:cNvPr>
            <xdr:cNvSpPr txBox="1"/>
          </xdr:nvSpPr>
          <xdr:spPr>
            <a:xfrm>
              <a:off x="5328957" y="615761"/>
              <a:ext cx="590550" cy="339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81941DAA-1589-4547-B6AC-CBE1EC56C901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sp macro="" textlink="入力シート!H15">
          <xdr:nvSpPr>
            <xdr:cNvPr id="859" name="テキスト ボックス 858">
              <a:extLst>
                <a:ext uri="{FF2B5EF4-FFF2-40B4-BE49-F238E27FC236}">
                  <a16:creationId xmlns:a16="http://schemas.microsoft.com/office/drawing/2014/main" id="{00000000-0008-0000-0300-00005B030000}"/>
                </a:ext>
              </a:extLst>
            </xdr:cNvPr>
            <xdr:cNvSpPr txBox="1"/>
          </xdr:nvSpPr>
          <xdr:spPr>
            <a:xfrm>
              <a:off x="6214782" y="615761"/>
              <a:ext cx="590550" cy="339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B2CAC90A-E0FD-4834-83F8-585C397F0833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sp macro="" textlink="入力シート!J15">
          <xdr:nvSpPr>
            <xdr:cNvPr id="896" name="テキスト ボックス 895">
              <a:extLst>
                <a:ext uri="{FF2B5EF4-FFF2-40B4-BE49-F238E27FC236}">
                  <a16:creationId xmlns:a16="http://schemas.microsoft.com/office/drawing/2014/main" id="{00000000-0008-0000-0300-000080030000}"/>
                </a:ext>
              </a:extLst>
            </xdr:cNvPr>
            <xdr:cNvSpPr txBox="1"/>
          </xdr:nvSpPr>
          <xdr:spPr>
            <a:xfrm>
              <a:off x="7062507" y="640975"/>
              <a:ext cx="590550" cy="3429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B44E3A64-E21E-4404-84D0-99DB0BB1369C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sp macro="" textlink="入力シート!D15">
          <xdr:nvSpPr>
            <xdr:cNvPr id="787" name="テキスト ボックス 786">
              <a:extLst>
                <a:ext uri="{FF2B5EF4-FFF2-40B4-BE49-F238E27FC236}">
                  <a16:creationId xmlns:a16="http://schemas.microsoft.com/office/drawing/2014/main" id="{00000000-0008-0000-0300-000013030000}"/>
                </a:ext>
              </a:extLst>
            </xdr:cNvPr>
            <xdr:cNvSpPr txBox="1"/>
          </xdr:nvSpPr>
          <xdr:spPr>
            <a:xfrm>
              <a:off x="3909732" y="631451"/>
              <a:ext cx="1200150" cy="3429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7564C7E-7747-4105-8431-5C48192DDB42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pic>
          <xdr:nvPicPr>
            <xdr:cNvPr id="17" name="図 16" descr="44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37134" y="0"/>
              <a:ext cx="8283016" cy="575614"/>
            </a:xfrm>
            <a:prstGeom prst="rect">
              <a:avLst/>
            </a:prstGeom>
          </xdr:spPr>
        </xdr:pic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8417" y="510429"/>
              <a:ext cx="8291233" cy="3538256"/>
            </a:xfrm>
            <a:prstGeom prst="rect">
              <a:avLst/>
            </a:prstGeom>
          </xdr:spPr>
        </xdr:pic>
        <xdr:pic>
          <xdr:nvPicPr>
            <xdr:cNvPr id="367" name="図 366">
              <a:extLst>
                <a:ext uri="{FF2B5EF4-FFF2-40B4-BE49-F238E27FC236}">
                  <a16:creationId xmlns:a16="http://schemas.microsoft.com/office/drawing/2014/main" id="{00000000-0008-0000-0300-00006F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9150" y="4187636"/>
              <a:ext cx="7677149" cy="63604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05" name="テキスト ボックス 404">
              <a:extLst>
                <a:ext uri="{FF2B5EF4-FFF2-40B4-BE49-F238E27FC236}">
                  <a16:creationId xmlns:a16="http://schemas.microsoft.com/office/drawing/2014/main" id="{00000000-0008-0000-0300-000095010000}"/>
                </a:ext>
              </a:extLst>
            </xdr:cNvPr>
            <xdr:cNvSpPr txBox="1"/>
          </xdr:nvSpPr>
          <xdr:spPr>
            <a:xfrm>
              <a:off x="6674908" y="5475942"/>
              <a:ext cx="1268942" cy="2222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あり　　　　　　なし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0" name="テキスト ボックス 849">
              <a:extLst>
                <a:ext uri="{FF2B5EF4-FFF2-40B4-BE49-F238E27FC236}">
                  <a16:creationId xmlns:a16="http://schemas.microsoft.com/office/drawing/2014/main" id="{00000000-0008-0000-0300-000052030000}"/>
                </a:ext>
              </a:extLst>
            </xdr:cNvPr>
            <xdr:cNvSpPr txBox="1"/>
          </xdr:nvSpPr>
          <xdr:spPr>
            <a:xfrm>
              <a:off x="5026425" y="2015401"/>
              <a:ext cx="2916543" cy="3571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生年月日　　　　　  　　  　年　　　　　　月　　　 　　 　日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pic>
          <xdr:nvPicPr>
            <xdr:cNvPr id="427" name="図 426">
              <a:extLst>
                <a:ext uri="{FF2B5EF4-FFF2-40B4-BE49-F238E27FC236}">
                  <a16:creationId xmlns:a16="http://schemas.microsoft.com/office/drawing/2014/main" id="{00000000-0008-0000-0300-0000AB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3567" y="13544550"/>
              <a:ext cx="8829675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入力シート!B4">
          <xdr:nvSpPr>
            <xdr:cNvPr id="4" name="テキスト ボックス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1514477" y="2506912"/>
              <a:ext cx="1498353" cy="4227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 anchorCtr="0"/>
            <a:lstStyle/>
            <a:p>
              <a:fld id="{942674B5-7A82-4AE2-986D-0BAADC311073}" type="TxLink">
                <a:rPr kumimoji="1" lang="en-US" altLang="en-US" sz="105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1050" b="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計算シート!B41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6800851" y="2733675"/>
              <a:ext cx="568253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252FE0D-B754-4D7D-BD61-35E7D3B49209}" type="TxLink">
                <a:rPr kumimoji="1" lang="en-US" altLang="en-US" sz="24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2400" b="0">
                <a:latin typeface="+mj-ea"/>
                <a:ea typeface="+mj-ea"/>
              </a:endParaRPr>
            </a:p>
          </xdr:txBody>
        </xdr:sp>
        <xdr:sp macro="" textlink="計算シート!C41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7105651" y="2686051"/>
              <a:ext cx="695325" cy="5048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404C537-BD7B-4904-AD0E-3423991A3577}" type="TxLink">
                <a:rPr kumimoji="1" lang="en-US" altLang="en-US" sz="24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2400" b="0">
                <a:latin typeface="+mj-ea"/>
                <a:ea typeface="+mj-ea"/>
              </a:endParaRPr>
            </a:p>
          </xdr:txBody>
        </xdr:sp>
        <xdr:sp macro="" textlink="計算シート!B42" fLocksText="0">
          <xdr:nvSpPr>
            <xdr:cNvPr id="10" name="テキスト ボックス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12903419" y="1298357"/>
              <a:ext cx="219075" cy="295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04C4464-4CEC-43DB-AFFB-546F25CB61EC}" type="TxLink">
                <a:rPr kumimoji="1" lang="en-US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</a:endParaRPr>
            </a:p>
          </xdr:txBody>
        </xdr:sp>
        <xdr:sp macro="" textlink="計算シート!C42">
          <xdr:nvSpPr>
            <xdr:cNvPr id="11" name="テキスト ボックス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13432090" y="1304926"/>
              <a:ext cx="219075" cy="295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E5BC51A-464C-4D01-8551-98903F1F6128}" type="TxLink">
                <a:rPr kumimoji="1" lang="en-US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</a:endParaRPr>
            </a:p>
          </xdr:txBody>
        </xdr:sp>
        <xdr:sp macro="" textlink="計算シート!D42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13828592" y="1304926"/>
              <a:ext cx="358863" cy="295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5D8725B-B490-4C6F-873E-2B5B6DAEE936}" type="TxLink">
                <a:rPr kumimoji="1" lang="ja-JP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</a:endParaRPr>
            </a:p>
          </xdr:txBody>
        </xdr:sp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16889291" y="1353527"/>
              <a:ext cx="541460" cy="279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endParaRPr kumimoji="1" lang="en-US" altLang="en-US" sz="900" b="0" i="0" u="none" strike="noStrike" spc="0" baseline="0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入力シート!B11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 txBox="1"/>
          </xdr:nvSpPr>
          <xdr:spPr>
            <a:xfrm>
              <a:off x="4893144" y="3638314"/>
              <a:ext cx="731228" cy="4337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2AF95E98-B823-406B-8A93-2499E603D42D}" type="TxLink">
                <a:rPr kumimoji="1" lang="ja-JP" altLang="en-US" sz="105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105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14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 txBox="1"/>
          </xdr:nvSpPr>
          <xdr:spPr>
            <a:xfrm>
              <a:off x="6295243" y="3613157"/>
              <a:ext cx="1660358" cy="5048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9AAB27EA-6B3D-4940-BE7C-D4AA4A14A3B3}" type="TxLink">
                <a:rPr kumimoji="1" lang="en-US" altLang="en-US" sz="1100" b="0" i="0" u="none" strike="noStrike" spc="0" baseline="0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ctr"/>
                <a:t> </a:t>
              </a:fld>
              <a:endParaRPr kumimoji="1" lang="en-US" altLang="en-US" sz="1100" b="0" i="0" u="none" strike="noStrike" spc="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8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 txBox="1"/>
          </xdr:nvSpPr>
          <xdr:spPr>
            <a:xfrm>
              <a:off x="4821180" y="2252185"/>
              <a:ext cx="1649288" cy="2144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l"/>
              <a:fld id="{576F9576-C7B4-4A70-958D-871FC7F45D62}" type="TxLink">
                <a:rPr kumimoji="1" lang="en-US" altLang="en-US" sz="1050" b="0" i="0" u="none" strike="noStrike" spc="0" baseline="0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l"/>
                <a:t> </a:t>
              </a:fld>
              <a:endParaRPr kumimoji="1" lang="en-US" altLang="en-US" sz="105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SpPr txBox="1"/>
          </xdr:nvSpPr>
          <xdr:spPr>
            <a:xfrm>
              <a:off x="12732727" y="1999518"/>
              <a:ext cx="3097823" cy="1985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endParaRPr kumimoji="1" lang="ja-JP" altLang="en-US" sz="90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入力シート!B13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SpPr txBox="1"/>
          </xdr:nvSpPr>
          <xdr:spPr>
            <a:xfrm>
              <a:off x="1468380" y="3571602"/>
              <a:ext cx="912870" cy="2193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l"/>
              <a:fld id="{1A8DA15B-C02D-47BA-AF63-C440F2FBD8D3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l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12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 txBox="1"/>
          </xdr:nvSpPr>
          <xdr:spPr>
            <a:xfrm>
              <a:off x="2124904" y="3535431"/>
              <a:ext cx="2723321" cy="2723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5FCADED7-9CC3-4BFD-A184-79627250BC5E}" type="TxLink">
                <a:rPr kumimoji="1" lang="ja-JP" altLang="en-US" sz="10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10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22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 txBox="1"/>
          </xdr:nvSpPr>
          <xdr:spPr>
            <a:xfrm>
              <a:off x="5107157" y="1282768"/>
              <a:ext cx="1257300" cy="3389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ctr"/>
              <a:fld id="{635B9C12-0B3F-404A-AD74-F01F0DEA8BDB}" type="TxLink">
                <a:rPr kumimoji="1" lang="ja-JP" altLang="en-US" sz="10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 algn="ctr"/>
                <a:t> </a:t>
              </a:fld>
              <a:endParaRPr kumimoji="1" lang="ja-JP" altLang="en-US" sz="1000" b="0">
                <a:latin typeface="+mn-ea"/>
                <a:ea typeface="+mn-ea"/>
              </a:endParaRPr>
            </a:p>
          </xdr:txBody>
        </xdr:sp>
        <xdr:sp macro="" textlink="入力シート!B24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 txBox="1"/>
          </xdr:nvSpPr>
          <xdr:spPr>
            <a:xfrm>
              <a:off x="6805434" y="1233319"/>
              <a:ext cx="1029114" cy="3726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ctr"/>
              <a:fld id="{E47BDFD9-FACF-4F88-A8F8-156BF2FDED2C}" type="TxLink">
                <a:rPr kumimoji="1" lang="ja-JP" altLang="en-US" sz="8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 algn="ctr"/>
                <a:t> </a:t>
              </a:fld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計算シート!B55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SpPr txBox="1"/>
          </xdr:nvSpPr>
          <xdr:spPr>
            <a:xfrm>
              <a:off x="7008125" y="4436818"/>
              <a:ext cx="345527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EC71705-661C-4244-B828-0FC992D636C0}" type="TxLink">
                <a:rPr kumimoji="1" lang="ja-JP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800" b="0">
                <a:latin typeface="+mj-ea"/>
                <a:ea typeface="+mj-ea"/>
              </a:endParaRPr>
            </a:p>
          </xdr:txBody>
        </xdr:sp>
        <xdr:sp macro="" textlink="計算シート!X4">
          <xdr:nvSpPr>
            <xdr:cNvPr id="45" name="テキスト ボックス 44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SpPr txBox="1"/>
          </xdr:nvSpPr>
          <xdr:spPr>
            <a:xfrm>
              <a:off x="16673731" y="4149236"/>
              <a:ext cx="224633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BA3D9E9-0022-4DFA-8031-CB6CB3335D60}" type="TxLink">
                <a:rPr kumimoji="1" lang="en-US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入力シート!B50">
          <xdr:nvSpPr>
            <xdr:cNvPr id="73" name="テキスト ボックス 72">
              <a:extLst>
                <a:ext uri="{FF2B5EF4-FFF2-40B4-BE49-F238E27FC236}">
                  <a16:creationId xmlns:a16="http://schemas.microsoft.com/office/drawing/2014/main" id="{00000000-0008-0000-0300-000049000000}"/>
                </a:ext>
              </a:extLst>
            </xdr:cNvPr>
            <xdr:cNvSpPr txBox="1"/>
          </xdr:nvSpPr>
          <xdr:spPr>
            <a:xfrm>
              <a:off x="945559" y="8686513"/>
              <a:ext cx="3009169" cy="3209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pPr marL="0" indent="0"/>
              <a:fld id="{A31CA201-8160-43C9-AC52-419B910D9DAA}" type="TxLink">
                <a:rPr kumimoji="1" lang="en-US" altLang="en-US" sz="9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rPr>
                <a:pPr marL="0" indent="0"/>
                <a:t> </a:t>
              </a:fld>
              <a:endParaRPr kumimoji="1" lang="ja-JP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endParaRPr>
            </a:p>
          </xdr:txBody>
        </xdr:sp>
        <xdr:sp macro="" textlink="入力シート!B51">
          <xdr:nvSpPr>
            <xdr:cNvPr id="74" name="テキスト ボックス 73">
              <a:extLst>
                <a:ext uri="{FF2B5EF4-FFF2-40B4-BE49-F238E27FC236}">
                  <a16:creationId xmlns:a16="http://schemas.microsoft.com/office/drawing/2014/main" id="{00000000-0008-0000-0300-00004A000000}"/>
                </a:ext>
              </a:extLst>
            </xdr:cNvPr>
            <xdr:cNvSpPr txBox="1"/>
          </xdr:nvSpPr>
          <xdr:spPr>
            <a:xfrm>
              <a:off x="4524303" y="8681902"/>
              <a:ext cx="3009168" cy="3385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37C6E83F-F8EF-4109-BA1D-FB56294B6191}" type="TxLink">
                <a:rPr kumimoji="1" lang="en-US" altLang="en-US" sz="9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900" b="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計算シート!C2" fLocksText="0">
          <xdr:nvSpPr>
            <xdr:cNvPr id="77" name="テキスト ボックス 76">
              <a:extLst>
                <a:ext uri="{FF2B5EF4-FFF2-40B4-BE49-F238E27FC236}">
                  <a16:creationId xmlns:a16="http://schemas.microsoft.com/office/drawing/2014/main" id="{00000000-0008-0000-0300-00004D000000}"/>
                </a:ext>
              </a:extLst>
            </xdr:cNvPr>
            <xdr:cNvSpPr txBox="1"/>
          </xdr:nvSpPr>
          <xdr:spPr>
            <a:xfrm>
              <a:off x="2062063" y="13544550"/>
              <a:ext cx="1931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1AA656A-4C9E-47C7-AE3A-0FDE7A1241F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3" fLocksText="0">
          <xdr:nvSpPr>
            <xdr:cNvPr id="78" name="テキスト ボックス 77">
              <a:extLst>
                <a:ext uri="{FF2B5EF4-FFF2-40B4-BE49-F238E27FC236}">
                  <a16:creationId xmlns:a16="http://schemas.microsoft.com/office/drawing/2014/main" id="{00000000-0008-0000-0300-00004E000000}"/>
                </a:ext>
              </a:extLst>
            </xdr:cNvPr>
            <xdr:cNvSpPr txBox="1"/>
          </xdr:nvSpPr>
          <xdr:spPr>
            <a:xfrm>
              <a:off x="2921272" y="13544550"/>
              <a:ext cx="1743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marL="0" indent="0"/>
              <a:fld id="{72445633-6E12-4BCB-83D2-2D871428689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  <a:cs typeface="+mn-cs"/>
                </a:rPr>
                <a:pPr marL="0" indent="0"/>
                <a:t> </a:t>
              </a:fld>
              <a:endParaRPr kumimoji="1" lang="ja-JP" altLang="en-US" sz="50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+mn-ea"/>
                <a:cs typeface="+mn-cs"/>
              </a:endParaRPr>
            </a:p>
          </xdr:txBody>
        </xdr:sp>
        <xdr:sp macro="" textlink="計算シート!C4">
          <xdr:nvSpPr>
            <xdr:cNvPr id="79" name="テキスト ボックス 78">
              <a:extLst>
                <a:ext uri="{FF2B5EF4-FFF2-40B4-BE49-F238E27FC236}">
                  <a16:creationId xmlns:a16="http://schemas.microsoft.com/office/drawing/2014/main" id="{00000000-0008-0000-0300-00004F000000}"/>
                </a:ext>
              </a:extLst>
            </xdr:cNvPr>
            <xdr:cNvSpPr txBox="1"/>
          </xdr:nvSpPr>
          <xdr:spPr>
            <a:xfrm>
              <a:off x="1152843" y="13544550"/>
              <a:ext cx="18138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3560AA8-1F86-46D9-91BC-8F48E9BB532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C5">
          <xdr:nvSpPr>
            <xdr:cNvPr id="80" name="テキスト ボックス 79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2064726" y="13544550"/>
              <a:ext cx="19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614F4B-1194-4933-AAE0-63996964185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6">
          <xdr:nvSpPr>
            <xdr:cNvPr id="81" name="テキスト ボックス 80">
              <a:extLst>
                <a:ext uri="{FF2B5EF4-FFF2-40B4-BE49-F238E27FC236}">
                  <a16:creationId xmlns:a16="http://schemas.microsoft.com/office/drawing/2014/main" id="{00000000-0008-0000-0300-000051000000}"/>
                </a:ext>
              </a:extLst>
            </xdr:cNvPr>
            <xdr:cNvSpPr txBox="1"/>
          </xdr:nvSpPr>
          <xdr:spPr>
            <a:xfrm>
              <a:off x="2919780" y="13544550"/>
              <a:ext cx="15386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60E3D98-0655-43B5-BD67-206AE1F8692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C9">
          <xdr:nvSpPr>
            <xdr:cNvPr id="89" name="テキスト ボックス 88">
              <a:extLst>
                <a:ext uri="{FF2B5EF4-FFF2-40B4-BE49-F238E27FC236}">
                  <a16:creationId xmlns:a16="http://schemas.microsoft.com/office/drawing/2014/main" id="{00000000-0008-0000-0300-000059000000}"/>
                </a:ext>
              </a:extLst>
            </xdr:cNvPr>
            <xdr:cNvSpPr txBox="1"/>
          </xdr:nvSpPr>
          <xdr:spPr>
            <a:xfrm>
              <a:off x="2076716" y="13544550"/>
              <a:ext cx="1638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296ECF8-445C-4602-9C1C-F74ED3FF2DC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10">
          <xdr:nvSpPr>
            <xdr:cNvPr id="90" name="テキスト ボックス 89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2949087" y="13544550"/>
              <a:ext cx="1172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341BC6-F320-406C-9938-DD8B93782A4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11">
          <xdr:nvSpPr>
            <xdr:cNvPr id="91" name="テキスト ボックス 90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SpPr txBox="1"/>
          </xdr:nvSpPr>
          <xdr:spPr>
            <a:xfrm>
              <a:off x="1151059" y="13544550"/>
              <a:ext cx="17584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1520A8E-C1B4-4534-85FD-ADD67931ADA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12">
          <xdr:nvSpPr>
            <xdr:cNvPr id="92" name="テキスト ボックス 91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2086707" y="13544550"/>
              <a:ext cx="1392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9F9129-5E55-4712-875E-F90DFE23EF7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6" fLocksText="0">
          <xdr:nvSpPr>
            <xdr:cNvPr id="93" name="テキスト ボックス 92">
              <a:extLst>
                <a:ext uri="{FF2B5EF4-FFF2-40B4-BE49-F238E27FC236}">
                  <a16:creationId xmlns:a16="http://schemas.microsoft.com/office/drawing/2014/main" id="{00000000-0008-0000-0300-00005D000000}"/>
                </a:ext>
              </a:extLst>
            </xdr:cNvPr>
            <xdr:cNvSpPr txBox="1"/>
          </xdr:nvSpPr>
          <xdr:spPr>
            <a:xfrm>
              <a:off x="1159385" y="13544550"/>
              <a:ext cx="15286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9CCB761-1BE4-4064-83BA-02812A14D0F4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6" fLocksText="0">
          <xdr:nvSpPr>
            <xdr:cNvPr id="94" name="テキスト ボックス 93">
              <a:extLst>
                <a:ext uri="{FF2B5EF4-FFF2-40B4-BE49-F238E27FC236}">
                  <a16:creationId xmlns:a16="http://schemas.microsoft.com/office/drawing/2014/main" id="{00000000-0008-0000-0300-00005E000000}"/>
                </a:ext>
              </a:extLst>
            </xdr:cNvPr>
            <xdr:cNvSpPr txBox="1"/>
          </xdr:nvSpPr>
          <xdr:spPr>
            <a:xfrm>
              <a:off x="2067056" y="13544550"/>
              <a:ext cx="18084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AFD9D81-6BB9-442B-9759-5132813D160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J6" fLocksText="0">
          <xdr:nvSpPr>
            <xdr:cNvPr id="95" name="テキスト ボックス 94">
              <a:extLst>
                <a:ext uri="{FF2B5EF4-FFF2-40B4-BE49-F238E27FC236}">
                  <a16:creationId xmlns:a16="http://schemas.microsoft.com/office/drawing/2014/main" id="{00000000-0008-0000-0300-00005F000000}"/>
                </a:ext>
              </a:extLst>
            </xdr:cNvPr>
            <xdr:cNvSpPr txBox="1"/>
          </xdr:nvSpPr>
          <xdr:spPr>
            <a:xfrm>
              <a:off x="3386506" y="13544550"/>
              <a:ext cx="16119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9883C2B-6529-476A-ACBB-89936C0D173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8" fLocksText="0">
          <xdr:nvSpPr>
            <xdr:cNvPr id="96" name="テキスト ボックス 95">
              <a:extLst>
                <a:ext uri="{FF2B5EF4-FFF2-40B4-BE49-F238E27FC236}">
                  <a16:creationId xmlns:a16="http://schemas.microsoft.com/office/drawing/2014/main" id="{00000000-0008-0000-0300-000060000000}"/>
                </a:ext>
              </a:extLst>
            </xdr:cNvPr>
            <xdr:cNvSpPr txBox="1"/>
          </xdr:nvSpPr>
          <xdr:spPr>
            <a:xfrm>
              <a:off x="1141067" y="13544550"/>
              <a:ext cx="19316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B2BDBD9-F1AA-45BD-AF17-034C6788B09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8" fLocksText="0">
          <xdr:nvSpPr>
            <xdr:cNvPr id="97" name="テキスト ボックス 96">
              <a:extLst>
                <a:ext uri="{FF2B5EF4-FFF2-40B4-BE49-F238E27FC236}">
                  <a16:creationId xmlns:a16="http://schemas.microsoft.com/office/drawing/2014/main" id="{00000000-0008-0000-0300-000061000000}"/>
                </a:ext>
              </a:extLst>
            </xdr:cNvPr>
            <xdr:cNvSpPr txBox="1"/>
          </xdr:nvSpPr>
          <xdr:spPr>
            <a:xfrm>
              <a:off x="2063555" y="13544550"/>
              <a:ext cx="1770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9D6E9CA-5628-40A2-9AA1-CA5D193A57F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8" fLocksText="0">
          <xdr:nvSpPr>
            <xdr:cNvPr id="98" name="テキスト ボックス 97">
              <a:extLst>
                <a:ext uri="{FF2B5EF4-FFF2-40B4-BE49-F238E27FC236}">
                  <a16:creationId xmlns:a16="http://schemas.microsoft.com/office/drawing/2014/main" id="{00000000-0008-0000-0300-000062000000}"/>
                </a:ext>
              </a:extLst>
            </xdr:cNvPr>
            <xdr:cNvSpPr txBox="1"/>
          </xdr:nvSpPr>
          <xdr:spPr>
            <a:xfrm>
              <a:off x="2941759" y="13544550"/>
              <a:ext cx="14653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ctr" anchorCtr="1"/>
            <a:lstStyle/>
            <a:p>
              <a:fld id="{87734F41-AED7-42B5-AA29-5A1DA3DB1A8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K8" fLocksText="0">
          <xdr:nvSpPr>
            <xdr:cNvPr id="99" name="テキスト ボックス 98">
              <a:extLst>
                <a:ext uri="{FF2B5EF4-FFF2-40B4-BE49-F238E27FC236}">
                  <a16:creationId xmlns:a16="http://schemas.microsoft.com/office/drawing/2014/main" id="{00000000-0008-0000-0300-000063000000}"/>
                </a:ext>
              </a:extLst>
            </xdr:cNvPr>
            <xdr:cNvSpPr txBox="1"/>
          </xdr:nvSpPr>
          <xdr:spPr>
            <a:xfrm>
              <a:off x="3760178" y="13544550"/>
              <a:ext cx="16119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99D3BAD-0F27-40F6-AA26-179F91DA715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" fLocksText="0">
          <xdr:nvSpPr>
            <xdr:cNvPr id="100" name="テキスト ボックス 99">
              <a:extLst>
                <a:ext uri="{FF2B5EF4-FFF2-40B4-BE49-F238E27FC236}">
                  <a16:creationId xmlns:a16="http://schemas.microsoft.com/office/drawing/2014/main" id="{00000000-0008-0000-0300-000064000000}"/>
                </a:ext>
              </a:extLst>
            </xdr:cNvPr>
            <xdr:cNvSpPr txBox="1"/>
          </xdr:nvSpPr>
          <xdr:spPr>
            <a:xfrm>
              <a:off x="1159385" y="13544550"/>
              <a:ext cx="15286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26F58B1-9E32-4ED6-ACC3-C62D1BA45C6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" fLocksText="0">
          <xdr:nvSpPr>
            <xdr:cNvPr id="101" name="テキスト ボックス 100">
              <a:extLst>
                <a:ext uri="{FF2B5EF4-FFF2-40B4-BE49-F238E27FC236}">
                  <a16:creationId xmlns:a16="http://schemas.microsoft.com/office/drawing/2014/main" id="{00000000-0008-0000-0300-000065000000}"/>
                </a:ext>
              </a:extLst>
            </xdr:cNvPr>
            <xdr:cNvSpPr txBox="1"/>
          </xdr:nvSpPr>
          <xdr:spPr>
            <a:xfrm>
              <a:off x="2067057" y="13544550"/>
              <a:ext cx="1735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CA69AA2-BF6C-4EE2-AD4F-01809284D0F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7" fLocksText="0">
          <xdr:nvSpPr>
            <xdr:cNvPr id="102" name="テキスト ボックス 101">
              <a:extLst>
                <a:ext uri="{FF2B5EF4-FFF2-40B4-BE49-F238E27FC236}">
                  <a16:creationId xmlns:a16="http://schemas.microsoft.com/office/drawing/2014/main" id="{00000000-0008-0000-0300-000066000000}"/>
                </a:ext>
              </a:extLst>
            </xdr:cNvPr>
            <xdr:cNvSpPr txBox="1"/>
          </xdr:nvSpPr>
          <xdr:spPr>
            <a:xfrm>
              <a:off x="3393831" y="13544550"/>
              <a:ext cx="1685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2E8254C-E8C3-482D-BE13-6268C613122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9" fLocksText="0">
          <xdr:nvSpPr>
            <xdr:cNvPr id="103" name="テキスト ボックス 102">
              <a:extLst>
                <a:ext uri="{FF2B5EF4-FFF2-40B4-BE49-F238E27FC236}">
                  <a16:creationId xmlns:a16="http://schemas.microsoft.com/office/drawing/2014/main" id="{00000000-0008-0000-0300-000067000000}"/>
                </a:ext>
              </a:extLst>
            </xdr:cNvPr>
            <xdr:cNvSpPr txBox="1"/>
          </xdr:nvSpPr>
          <xdr:spPr>
            <a:xfrm>
              <a:off x="1144731" y="13544550"/>
              <a:ext cx="18876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85386F0-F289-4EEA-88A8-C5902BC6D09B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9" fLocksText="0">
          <xdr:nvSpPr>
            <xdr:cNvPr id="104" name="テキスト ボックス 10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2066339" y="13544550"/>
              <a:ext cx="1720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5F88CA-7B23-4C92-AD14-5452081E337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9" fLocksText="0">
          <xdr:nvSpPr>
            <xdr:cNvPr id="105" name="テキスト ボックス 104">
              <a:extLst>
                <a:ext uri="{FF2B5EF4-FFF2-40B4-BE49-F238E27FC236}">
                  <a16:creationId xmlns:a16="http://schemas.microsoft.com/office/drawing/2014/main" id="{00000000-0008-0000-0300-000069000000}"/>
                </a:ext>
              </a:extLst>
            </xdr:cNvPr>
            <xdr:cNvSpPr txBox="1"/>
          </xdr:nvSpPr>
          <xdr:spPr>
            <a:xfrm>
              <a:off x="3372582" y="13544550"/>
              <a:ext cx="1707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D258DB6-ABE7-4FE8-BB8F-4B2D05ACAD4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10">
          <xdr:nvSpPr>
            <xdr:cNvPr id="109" name="テキスト ボックス 108">
              <a:extLst>
                <a:ext uri="{FF2B5EF4-FFF2-40B4-BE49-F238E27FC236}">
                  <a16:creationId xmlns:a16="http://schemas.microsoft.com/office/drawing/2014/main" id="{00000000-0008-0000-0300-00006D000000}"/>
                </a:ext>
              </a:extLst>
            </xdr:cNvPr>
            <xdr:cNvSpPr txBox="1"/>
          </xdr:nvSpPr>
          <xdr:spPr>
            <a:xfrm>
              <a:off x="1143000" y="13544550"/>
              <a:ext cx="1714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A2B487B-C72E-4347-B428-6F18DF918FD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0">
          <xdr:nvSpPr>
            <xdr:cNvPr id="110" name="テキスト ボックス 109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6BA0221-DA1A-4CCC-9086-55872EDC3F4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0">
          <xdr:nvSpPr>
            <xdr:cNvPr id="111" name="テキスト ボックス 110">
              <a:extLst>
                <a:ext uri="{FF2B5EF4-FFF2-40B4-BE49-F238E27FC236}">
                  <a16:creationId xmlns:a16="http://schemas.microsoft.com/office/drawing/2014/main" id="{00000000-0008-0000-0300-00006F000000}"/>
                </a:ext>
              </a:extLst>
            </xdr:cNvPr>
            <xdr:cNvSpPr txBox="1"/>
          </xdr:nvSpPr>
          <xdr:spPr>
            <a:xfrm>
              <a:off x="3389431" y="13544550"/>
              <a:ext cx="1729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0178EBC-7002-4FB1-A417-5E86306731D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1">
          <xdr:nvSpPr>
            <xdr:cNvPr id="112" name="テキスト ボックス 111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SpPr txBox="1"/>
          </xdr:nvSpPr>
          <xdr:spPr>
            <a:xfrm>
              <a:off x="1165198" y="13544550"/>
              <a:ext cx="1397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0CF9C8E-0E7D-444E-8D30-3D5B3D3C1BF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1">
          <xdr:nvSpPr>
            <xdr:cNvPr id="113" name="テキスト ボックス 112">
              <a:extLst>
                <a:ext uri="{FF2B5EF4-FFF2-40B4-BE49-F238E27FC236}">
                  <a16:creationId xmlns:a16="http://schemas.microsoft.com/office/drawing/2014/main" id="{00000000-0008-0000-0300-000071000000}"/>
                </a:ext>
              </a:extLst>
            </xdr:cNvPr>
            <xdr:cNvSpPr txBox="1"/>
          </xdr:nvSpPr>
          <xdr:spPr>
            <a:xfrm>
              <a:off x="2069350" y="13544550"/>
              <a:ext cx="1499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A42A37C-CECE-46BE-A23D-ED54968B40C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1">
          <xdr:nvSpPr>
            <xdr:cNvPr id="114" name="テキスト ボックス 113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SpPr txBox="1"/>
          </xdr:nvSpPr>
          <xdr:spPr>
            <a:xfrm>
              <a:off x="3208455" y="13544550"/>
              <a:ext cx="3634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26D4CD0-4665-4686-AEA1-F6CCBD13DD2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12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00000000-0008-0000-0300-000073000000}"/>
                </a:ext>
              </a:extLst>
            </xdr:cNvPr>
            <xdr:cNvSpPr txBox="1"/>
          </xdr:nvSpPr>
          <xdr:spPr>
            <a:xfrm>
              <a:off x="1136623" y="13544550"/>
              <a:ext cx="2159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E38DECD-83AD-4D31-9283-991EB430276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12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00000000-0008-0000-0300-000074000000}"/>
                </a:ext>
              </a:extLst>
            </xdr:cNvPr>
            <xdr:cNvSpPr txBox="1"/>
          </xdr:nvSpPr>
          <xdr:spPr>
            <a:xfrm>
              <a:off x="2078875" y="13544550"/>
              <a:ext cx="1309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6C99469-0940-421A-A4B1-26886C2D0CA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2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SpPr txBox="1"/>
          </xdr:nvSpPr>
          <xdr:spPr>
            <a:xfrm>
              <a:off x="3208455" y="13544550"/>
              <a:ext cx="3443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B11521D-6458-4F80-AD36-52BCE4E2858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4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SpPr txBox="1"/>
          </xdr:nvSpPr>
          <xdr:spPr>
            <a:xfrm>
              <a:off x="1122479" y="13544550"/>
              <a:ext cx="2300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A193552-1478-430C-BA29-85F40CC4E3C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4">
          <xdr:nvSpPr>
            <xdr:cNvPr id="119" name="テキスト ボックス 118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SpPr txBox="1"/>
          </xdr:nvSpPr>
          <xdr:spPr>
            <a:xfrm>
              <a:off x="2065455" y="13544550"/>
              <a:ext cx="1443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9725964-E2F3-4D86-A48B-3B27ACC5149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4">
          <xdr:nvSpPr>
            <xdr:cNvPr id="120" name="テキスト ボックス 119">
              <a:extLst>
                <a:ext uri="{FF2B5EF4-FFF2-40B4-BE49-F238E27FC236}">
                  <a16:creationId xmlns:a16="http://schemas.microsoft.com/office/drawing/2014/main" id="{00000000-0008-0000-0300-000078000000}"/>
                </a:ext>
              </a:extLst>
            </xdr:cNvPr>
            <xdr:cNvSpPr txBox="1"/>
          </xdr:nvSpPr>
          <xdr:spPr>
            <a:xfrm>
              <a:off x="2907549" y="13544550"/>
              <a:ext cx="19760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A840589-47BE-4064-834A-26F032FC1D0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13">
          <xdr:nvSpPr>
            <xdr:cNvPr id="121" name="テキスト ボックス 120">
              <a:extLst>
                <a:ext uri="{FF2B5EF4-FFF2-40B4-BE49-F238E27FC236}">
                  <a16:creationId xmlns:a16="http://schemas.microsoft.com/office/drawing/2014/main" id="{00000000-0008-0000-0300-000079000000}"/>
                </a:ext>
              </a:extLst>
            </xdr:cNvPr>
            <xdr:cNvSpPr txBox="1"/>
          </xdr:nvSpPr>
          <xdr:spPr>
            <a:xfrm>
              <a:off x="1141529" y="13544550"/>
              <a:ext cx="17292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14AB33C-149B-46FE-AA18-AD891741489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3">
          <xdr:nvSpPr>
            <xdr:cNvPr id="122" name="テキスト ボックス 121">
              <a:extLst>
                <a:ext uri="{FF2B5EF4-FFF2-40B4-BE49-F238E27FC236}">
                  <a16:creationId xmlns:a16="http://schemas.microsoft.com/office/drawing/2014/main" id="{00000000-0008-0000-0300-00007A000000}"/>
                </a:ext>
              </a:extLst>
            </xdr:cNvPr>
            <xdr:cNvSpPr txBox="1"/>
          </xdr:nvSpPr>
          <xdr:spPr>
            <a:xfrm>
              <a:off x="2055929" y="13544550"/>
              <a:ext cx="19197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253FE5B-FA78-4B41-8848-234F4EBEE947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3">
          <xdr:nvSpPr>
            <xdr:cNvPr id="123" name="テキスト ボックス 122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SpPr txBox="1"/>
          </xdr:nvSpPr>
          <xdr:spPr>
            <a:xfrm>
              <a:off x="2898023" y="13544550"/>
              <a:ext cx="20712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18D22DB-E500-4784-83A6-0DD4024F8A9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3">
          <xdr:nvSpPr>
            <xdr:cNvPr id="124" name="テキスト ボックス 123">
              <a:extLst>
                <a:ext uri="{FF2B5EF4-FFF2-40B4-BE49-F238E27FC236}">
                  <a16:creationId xmlns:a16="http://schemas.microsoft.com/office/drawing/2014/main" id="{00000000-0008-0000-0300-00007C000000}"/>
                </a:ext>
              </a:extLst>
            </xdr:cNvPr>
            <xdr:cNvSpPr txBox="1"/>
          </xdr:nvSpPr>
          <xdr:spPr>
            <a:xfrm>
              <a:off x="3756861" y="13544550"/>
              <a:ext cx="14838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1B762EB-E0B3-4E7C-944D-1EA71888A72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5">
          <xdr:nvSpPr>
            <xdr:cNvPr id="125" name="テキスト ボックス 124">
              <a:extLst>
                <a:ext uri="{FF2B5EF4-FFF2-40B4-BE49-F238E27FC236}">
                  <a16:creationId xmlns:a16="http://schemas.microsoft.com/office/drawing/2014/main" id="{00000000-0008-0000-0300-00007D000000}"/>
                </a:ext>
              </a:extLst>
            </xdr:cNvPr>
            <xdr:cNvSpPr txBox="1"/>
          </xdr:nvSpPr>
          <xdr:spPr>
            <a:xfrm>
              <a:off x="1155672" y="13544550"/>
              <a:ext cx="1683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D3B0D93-9FB8-4E49-9567-6BB173EE1F3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15">
          <xdr:nvSpPr>
            <xdr:cNvPr id="126" name="テキスト ボックス 125">
              <a:extLst>
                <a:ext uri="{FF2B5EF4-FFF2-40B4-BE49-F238E27FC236}">
                  <a16:creationId xmlns:a16="http://schemas.microsoft.com/office/drawing/2014/main" id="{00000000-0008-0000-0300-00007E000000}"/>
                </a:ext>
              </a:extLst>
            </xdr:cNvPr>
            <xdr:cNvSpPr txBox="1"/>
          </xdr:nvSpPr>
          <xdr:spPr>
            <a:xfrm>
              <a:off x="2097925" y="13544550"/>
              <a:ext cx="1309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F83BC93-6B2D-4D1D-A8E9-70DECBABD1E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5">
          <xdr:nvSpPr>
            <xdr:cNvPr id="127" name="テキスト ボックス 126">
              <a:extLst>
                <a:ext uri="{FF2B5EF4-FFF2-40B4-BE49-F238E27FC236}">
                  <a16:creationId xmlns:a16="http://schemas.microsoft.com/office/drawing/2014/main" id="{00000000-0008-0000-0300-00007F000000}"/>
                </a:ext>
              </a:extLst>
            </xdr:cNvPr>
            <xdr:cNvSpPr txBox="1"/>
          </xdr:nvSpPr>
          <xdr:spPr>
            <a:xfrm>
              <a:off x="3398956" y="13544550"/>
              <a:ext cx="1538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99A4740-932C-4C08-91BA-29C469A2F28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5">
          <xdr:nvSpPr>
            <xdr:cNvPr id="128" name="テキスト ボックス 127">
              <a:extLst>
                <a:ext uri="{FF2B5EF4-FFF2-40B4-BE49-F238E27FC236}">
                  <a16:creationId xmlns:a16="http://schemas.microsoft.com/office/drawing/2014/main" id="{00000000-0008-0000-0300-000080000000}"/>
                </a:ext>
              </a:extLst>
            </xdr:cNvPr>
            <xdr:cNvSpPr txBox="1"/>
          </xdr:nvSpPr>
          <xdr:spPr>
            <a:xfrm>
              <a:off x="1135179" y="13544550"/>
              <a:ext cx="1983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374637A-AAA2-4C4A-97FC-4FF4C2628AA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L15">
          <xdr:nvSpPr>
            <xdr:cNvPr id="129" name="テキスト ボックス 128">
              <a:extLst>
                <a:ext uri="{FF2B5EF4-FFF2-40B4-BE49-F238E27FC236}">
                  <a16:creationId xmlns:a16="http://schemas.microsoft.com/office/drawing/2014/main" id="{00000000-0008-0000-0300-000081000000}"/>
                </a:ext>
              </a:extLst>
            </xdr:cNvPr>
            <xdr:cNvSpPr txBox="1"/>
          </xdr:nvSpPr>
          <xdr:spPr>
            <a:xfrm>
              <a:off x="3381374" y="13544550"/>
              <a:ext cx="17145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CB5D9AB-B05D-4FF8-B0CD-A87D6E4705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6">
          <xdr:nvSpPr>
            <xdr:cNvPr id="130" name="テキスト ボックス 129">
              <a:extLst>
                <a:ext uri="{FF2B5EF4-FFF2-40B4-BE49-F238E27FC236}">
                  <a16:creationId xmlns:a16="http://schemas.microsoft.com/office/drawing/2014/main" id="{00000000-0008-0000-0300-000082000000}"/>
                </a:ext>
              </a:extLst>
            </xdr:cNvPr>
            <xdr:cNvSpPr txBox="1"/>
          </xdr:nvSpPr>
          <xdr:spPr>
            <a:xfrm>
              <a:off x="1146148" y="13544550"/>
              <a:ext cx="1968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A12F8F8-0A24-4A9D-9EAE-CFBBA18AF0D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6">
          <xdr:nvSpPr>
            <xdr:cNvPr id="131" name="テキスト ボックス 130">
              <a:extLst>
                <a:ext uri="{FF2B5EF4-FFF2-40B4-BE49-F238E27FC236}">
                  <a16:creationId xmlns:a16="http://schemas.microsoft.com/office/drawing/2014/main" id="{00000000-0008-0000-0300-000083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5E11A9A-B68F-452A-98D1-8E57FABC476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6">
          <xdr:nvSpPr>
            <xdr:cNvPr id="132" name="テキスト ボックス 131">
              <a:extLst>
                <a:ext uri="{FF2B5EF4-FFF2-40B4-BE49-F238E27FC236}">
                  <a16:creationId xmlns:a16="http://schemas.microsoft.com/office/drawing/2014/main" id="{00000000-0008-0000-0300-000084000000}"/>
                </a:ext>
              </a:extLst>
            </xdr:cNvPr>
            <xdr:cNvSpPr txBox="1"/>
          </xdr:nvSpPr>
          <xdr:spPr>
            <a:xfrm>
              <a:off x="3379905" y="13544550"/>
              <a:ext cx="1824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1EDAEE-8040-4B50-A570-831C57ED119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6">
          <xdr:nvSpPr>
            <xdr:cNvPr id="133" name="テキスト ボックス 132">
              <a:extLst>
                <a:ext uri="{FF2B5EF4-FFF2-40B4-BE49-F238E27FC236}">
                  <a16:creationId xmlns:a16="http://schemas.microsoft.com/office/drawing/2014/main" id="{00000000-0008-0000-0300-000085000000}"/>
                </a:ext>
              </a:extLst>
            </xdr:cNvPr>
            <xdr:cNvSpPr txBox="1"/>
          </xdr:nvSpPr>
          <xdr:spPr>
            <a:xfrm>
              <a:off x="1154229" y="13544550"/>
              <a:ext cx="16022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399FA3A-C00B-4CED-95F2-47689AF4491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L16">
          <xdr:nvSpPr>
            <xdr:cNvPr id="134" name="テキスト ボックス 133">
              <a:extLst>
                <a:ext uri="{FF2B5EF4-FFF2-40B4-BE49-F238E27FC236}">
                  <a16:creationId xmlns:a16="http://schemas.microsoft.com/office/drawing/2014/main" id="{00000000-0008-0000-0300-000086000000}"/>
                </a:ext>
              </a:extLst>
            </xdr:cNvPr>
            <xdr:cNvSpPr txBox="1"/>
          </xdr:nvSpPr>
          <xdr:spPr>
            <a:xfrm>
              <a:off x="3379037" y="13544550"/>
              <a:ext cx="1737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77A546A-D4F6-4A68-8EBE-DED923F899A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7">
          <xdr:nvSpPr>
            <xdr:cNvPr id="135" name="テキスト ボックス 134">
              <a:extLst>
                <a:ext uri="{FF2B5EF4-FFF2-40B4-BE49-F238E27FC236}">
                  <a16:creationId xmlns:a16="http://schemas.microsoft.com/office/drawing/2014/main" id="{00000000-0008-0000-0300-000087000000}"/>
                </a:ext>
              </a:extLst>
            </xdr:cNvPr>
            <xdr:cNvSpPr txBox="1"/>
          </xdr:nvSpPr>
          <xdr:spPr>
            <a:xfrm>
              <a:off x="1146148" y="13544550"/>
              <a:ext cx="17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535737B-A7D0-4B21-830D-BDB2CE1D394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17">
          <xdr:nvSpPr>
            <xdr:cNvPr id="136" name="テキスト ボックス 135">
              <a:extLst>
                <a:ext uri="{FF2B5EF4-FFF2-40B4-BE49-F238E27FC236}">
                  <a16:creationId xmlns:a16="http://schemas.microsoft.com/office/drawing/2014/main" id="{00000000-0008-0000-0300-000088000000}"/>
                </a:ext>
              </a:extLst>
            </xdr:cNvPr>
            <xdr:cNvSpPr txBox="1"/>
          </xdr:nvSpPr>
          <xdr:spPr>
            <a:xfrm>
              <a:off x="2059825" y="13544550"/>
              <a:ext cx="1690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E6D7A16-FDE7-4AE8-BA65-1716BD521AE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7">
          <xdr:nvSpPr>
            <xdr:cNvPr id="137" name="テキスト ボックス 136">
              <a:extLst>
                <a:ext uri="{FF2B5EF4-FFF2-40B4-BE49-F238E27FC236}">
                  <a16:creationId xmlns:a16="http://schemas.microsoft.com/office/drawing/2014/main" id="{00000000-0008-0000-0300-000089000000}"/>
                </a:ext>
              </a:extLst>
            </xdr:cNvPr>
            <xdr:cNvSpPr txBox="1"/>
          </xdr:nvSpPr>
          <xdr:spPr>
            <a:xfrm>
              <a:off x="2892544" y="13544550"/>
              <a:ext cx="2221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C881AA9-303B-4404-9C28-F208276695E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7">
          <xdr:nvSpPr>
            <xdr:cNvPr id="138" name="テキスト ボックス 137">
              <a:extLst>
                <a:ext uri="{FF2B5EF4-FFF2-40B4-BE49-F238E27FC236}">
                  <a16:creationId xmlns:a16="http://schemas.microsoft.com/office/drawing/2014/main" id="{00000000-0008-0000-0300-00008A000000}"/>
                </a:ext>
              </a:extLst>
            </xdr:cNvPr>
            <xdr:cNvSpPr txBox="1"/>
          </xdr:nvSpPr>
          <xdr:spPr>
            <a:xfrm>
              <a:off x="3756071" y="13544550"/>
              <a:ext cx="15870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22D9144-58F6-421D-AE38-8455F44989C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3">
          <xdr:nvSpPr>
            <xdr:cNvPr id="139" name="テキスト ボックス 138">
              <a:extLst>
                <a:ext uri="{FF2B5EF4-FFF2-40B4-BE49-F238E27FC236}">
                  <a16:creationId xmlns:a16="http://schemas.microsoft.com/office/drawing/2014/main" id="{00000000-0008-0000-0300-00008B000000}"/>
                </a:ext>
              </a:extLst>
            </xdr:cNvPr>
            <xdr:cNvSpPr txBox="1"/>
          </xdr:nvSpPr>
          <xdr:spPr>
            <a:xfrm>
              <a:off x="1132005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0CB2D42-CE63-4BE1-B0DF-48B5A2AF25B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3">
          <xdr:nvSpPr>
            <xdr:cNvPr id="140" name="テキスト ボックス 139">
              <a:extLst>
                <a:ext uri="{FF2B5EF4-FFF2-40B4-BE49-F238E27FC236}">
                  <a16:creationId xmlns:a16="http://schemas.microsoft.com/office/drawing/2014/main" id="{00000000-0008-0000-0300-00008C000000}"/>
                </a:ext>
              </a:extLst>
            </xdr:cNvPr>
            <xdr:cNvSpPr txBox="1"/>
          </xdr:nvSpPr>
          <xdr:spPr>
            <a:xfrm>
              <a:off x="2046406" y="13544550"/>
              <a:ext cx="19196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45CF2C1-C1CF-4546-A768-67B81839B7C0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23">
          <xdr:nvSpPr>
            <xdr:cNvPr id="141" name="テキスト ボックス 140">
              <a:extLst>
                <a:ext uri="{FF2B5EF4-FFF2-40B4-BE49-F238E27FC236}">
                  <a16:creationId xmlns:a16="http://schemas.microsoft.com/office/drawing/2014/main" id="{00000000-0008-0000-0300-00008D000000}"/>
                </a:ext>
              </a:extLst>
            </xdr:cNvPr>
            <xdr:cNvSpPr txBox="1"/>
          </xdr:nvSpPr>
          <xdr:spPr>
            <a:xfrm>
              <a:off x="2887781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21A8171-87CF-46AF-95A0-A4C8AE8F2FA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8">
          <xdr:nvSpPr>
            <xdr:cNvPr id="142" name="テキスト ボックス 141">
              <a:extLst>
                <a:ext uri="{FF2B5EF4-FFF2-40B4-BE49-F238E27FC236}">
                  <a16:creationId xmlns:a16="http://schemas.microsoft.com/office/drawing/2014/main" id="{00000000-0008-0000-0300-00008E000000}"/>
                </a:ext>
              </a:extLst>
            </xdr:cNvPr>
            <xdr:cNvSpPr txBox="1"/>
          </xdr:nvSpPr>
          <xdr:spPr>
            <a:xfrm>
              <a:off x="1146148" y="13544550"/>
              <a:ext cx="17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9F90FFA-68E9-4D15-B3EB-B32AF872965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8">
          <xdr:nvSpPr>
            <xdr:cNvPr id="143" name="テキスト ボックス 142">
              <a:extLst>
                <a:ext uri="{FF2B5EF4-FFF2-40B4-BE49-F238E27FC236}">
                  <a16:creationId xmlns:a16="http://schemas.microsoft.com/office/drawing/2014/main" id="{00000000-0008-0000-0300-00008F000000}"/>
                </a:ext>
              </a:extLst>
            </xdr:cNvPr>
            <xdr:cNvSpPr txBox="1"/>
          </xdr:nvSpPr>
          <xdr:spPr>
            <a:xfrm>
              <a:off x="2069350" y="13544550"/>
              <a:ext cx="1690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393B3A8-EB8C-4104-B6A3-1C7A89C3FBD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8">
          <xdr:nvSpPr>
            <xdr:cNvPr id="144" name="テキスト ボックス 143">
              <a:extLst>
                <a:ext uri="{FF2B5EF4-FFF2-40B4-BE49-F238E27FC236}">
                  <a16:creationId xmlns:a16="http://schemas.microsoft.com/office/drawing/2014/main" id="{00000000-0008-0000-0300-000090000000}"/>
                </a:ext>
              </a:extLst>
            </xdr:cNvPr>
            <xdr:cNvSpPr txBox="1"/>
          </xdr:nvSpPr>
          <xdr:spPr>
            <a:xfrm>
              <a:off x="2911595" y="13544550"/>
              <a:ext cx="15545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DAB23C5-2505-4498-98E2-27C868C5D53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8">
          <xdr:nvSpPr>
            <xdr:cNvPr id="145" name="テキスト ボックス 144">
              <a:extLst>
                <a:ext uri="{FF2B5EF4-FFF2-40B4-BE49-F238E27FC236}">
                  <a16:creationId xmlns:a16="http://schemas.microsoft.com/office/drawing/2014/main" id="{00000000-0008-0000-0300-000091000000}"/>
                </a:ext>
              </a:extLst>
            </xdr:cNvPr>
            <xdr:cNvSpPr txBox="1"/>
          </xdr:nvSpPr>
          <xdr:spPr>
            <a:xfrm>
              <a:off x="3737020" y="13544550"/>
              <a:ext cx="19680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52AE82E-B305-426B-95CB-2AF0B90361C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4">
          <xdr:nvSpPr>
            <xdr:cNvPr id="146" name="テキスト ボックス 145">
              <a:extLst>
                <a:ext uri="{FF2B5EF4-FFF2-40B4-BE49-F238E27FC236}">
                  <a16:creationId xmlns:a16="http://schemas.microsoft.com/office/drawing/2014/main" id="{00000000-0008-0000-0300-000092000000}"/>
                </a:ext>
              </a:extLst>
            </xdr:cNvPr>
            <xdr:cNvSpPr txBox="1"/>
          </xdr:nvSpPr>
          <xdr:spPr>
            <a:xfrm>
              <a:off x="1122480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3809F21-BD86-4EB0-A3F6-AD857E6A4C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24">
          <xdr:nvSpPr>
            <xdr:cNvPr id="147" name="テキスト ボックス 146">
              <a:extLst>
                <a:ext uri="{FF2B5EF4-FFF2-40B4-BE49-F238E27FC236}">
                  <a16:creationId xmlns:a16="http://schemas.microsoft.com/office/drawing/2014/main" id="{00000000-0008-0000-0300-000093000000}"/>
                </a:ext>
              </a:extLst>
            </xdr:cNvPr>
            <xdr:cNvSpPr txBox="1"/>
          </xdr:nvSpPr>
          <xdr:spPr>
            <a:xfrm>
              <a:off x="2046406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AA42DDE-A7EE-4447-A6A1-DFA9398FBBF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4">
          <xdr:nvSpPr>
            <xdr:cNvPr id="148" name="テキスト ボックス 147">
              <a:extLst>
                <a:ext uri="{FF2B5EF4-FFF2-40B4-BE49-F238E27FC236}">
                  <a16:creationId xmlns:a16="http://schemas.microsoft.com/office/drawing/2014/main" id="{00000000-0008-0000-0300-000094000000}"/>
                </a:ext>
              </a:extLst>
            </xdr:cNvPr>
            <xdr:cNvSpPr txBox="1"/>
          </xdr:nvSpPr>
          <xdr:spPr>
            <a:xfrm>
              <a:off x="2897306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556378E-7D83-4F49-B491-C0A779643E7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9">
          <xdr:nvSpPr>
            <xdr:cNvPr id="149" name="テキスト ボックス 148">
              <a:extLst>
                <a:ext uri="{FF2B5EF4-FFF2-40B4-BE49-F238E27FC236}">
                  <a16:creationId xmlns:a16="http://schemas.microsoft.com/office/drawing/2014/main" id="{00000000-0008-0000-0300-000095000000}"/>
                </a:ext>
              </a:extLst>
            </xdr:cNvPr>
            <xdr:cNvSpPr txBox="1"/>
          </xdr:nvSpPr>
          <xdr:spPr>
            <a:xfrm>
              <a:off x="1146148" y="13544550"/>
              <a:ext cx="17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079596E-DFA5-432B-818A-D520B881060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9">
          <xdr:nvSpPr>
            <xdr:cNvPr id="150" name="テキスト ボックス 149">
              <a:extLst>
                <a:ext uri="{FF2B5EF4-FFF2-40B4-BE49-F238E27FC236}">
                  <a16:creationId xmlns:a16="http://schemas.microsoft.com/office/drawing/2014/main" id="{00000000-0008-0000-0300-000096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769C78D-24BA-47B5-A1E8-3280AB7C848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9">
          <xdr:nvSpPr>
            <xdr:cNvPr id="151" name="テキスト ボックス 150">
              <a:extLst>
                <a:ext uri="{FF2B5EF4-FFF2-40B4-BE49-F238E27FC236}">
                  <a16:creationId xmlns:a16="http://schemas.microsoft.com/office/drawing/2014/main" id="{00000000-0008-0000-0300-000097000000}"/>
                </a:ext>
              </a:extLst>
            </xdr:cNvPr>
            <xdr:cNvSpPr txBox="1"/>
          </xdr:nvSpPr>
          <xdr:spPr>
            <a:xfrm>
              <a:off x="2911594" y="13544550"/>
              <a:ext cx="1840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E0BDE25-78CE-41AB-8FD1-C372EE5C4286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5">
          <xdr:nvSpPr>
            <xdr:cNvPr id="152" name="テキスト ボックス 151">
              <a:extLst>
                <a:ext uri="{FF2B5EF4-FFF2-40B4-BE49-F238E27FC236}">
                  <a16:creationId xmlns:a16="http://schemas.microsoft.com/office/drawing/2014/main" id="{00000000-0008-0000-0300-000098000000}"/>
                </a:ext>
              </a:extLst>
            </xdr:cNvPr>
            <xdr:cNvSpPr txBox="1"/>
          </xdr:nvSpPr>
          <xdr:spPr>
            <a:xfrm>
              <a:off x="1141531" y="13544550"/>
              <a:ext cx="1729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243B43-710E-4DFF-93C0-88F07A35461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5">
          <xdr:nvSpPr>
            <xdr:cNvPr id="153" name="テキスト ボックス 152">
              <a:extLst>
                <a:ext uri="{FF2B5EF4-FFF2-40B4-BE49-F238E27FC236}">
                  <a16:creationId xmlns:a16="http://schemas.microsoft.com/office/drawing/2014/main" id="{00000000-0008-0000-0300-000099000000}"/>
                </a:ext>
              </a:extLst>
            </xdr:cNvPr>
            <xdr:cNvSpPr txBox="1"/>
          </xdr:nvSpPr>
          <xdr:spPr>
            <a:xfrm>
              <a:off x="2046406" y="13544550"/>
              <a:ext cx="23006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CA28938-6538-4265-BED3-DC837335CF9D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25">
          <xdr:nvSpPr>
            <xdr:cNvPr id="154" name="テキスト ボックス 153">
              <a:extLst>
                <a:ext uri="{FF2B5EF4-FFF2-40B4-BE49-F238E27FC236}">
                  <a16:creationId xmlns:a16="http://schemas.microsoft.com/office/drawing/2014/main" id="{00000000-0008-0000-0300-00009A000000}"/>
                </a:ext>
              </a:extLst>
            </xdr:cNvPr>
            <xdr:cNvSpPr txBox="1"/>
          </xdr:nvSpPr>
          <xdr:spPr>
            <a:xfrm>
              <a:off x="2944931" y="13544550"/>
              <a:ext cx="1221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8C9E5B8-1027-40E7-BB90-D190BB9F4A9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0">
          <xdr:nvSpPr>
            <xdr:cNvPr id="155" name="テキスト ボックス 154">
              <a:extLst>
                <a:ext uri="{FF2B5EF4-FFF2-40B4-BE49-F238E27FC236}">
                  <a16:creationId xmlns:a16="http://schemas.microsoft.com/office/drawing/2014/main" id="{00000000-0008-0000-0300-00009B000000}"/>
                </a:ext>
              </a:extLst>
            </xdr:cNvPr>
            <xdr:cNvSpPr txBox="1"/>
          </xdr:nvSpPr>
          <xdr:spPr>
            <a:xfrm>
              <a:off x="1146147" y="13544550"/>
              <a:ext cx="1873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0BB925F-06A4-46C0-92B9-76C3533420B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0">
          <xdr:nvSpPr>
            <xdr:cNvPr id="156" name="テキスト ボックス 155">
              <a:extLst>
                <a:ext uri="{FF2B5EF4-FFF2-40B4-BE49-F238E27FC236}">
                  <a16:creationId xmlns:a16="http://schemas.microsoft.com/office/drawing/2014/main" id="{00000000-0008-0000-0300-00009C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A442D1C-032F-4FB0-9C6A-EAD82E96A94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0">
          <xdr:nvSpPr>
            <xdr:cNvPr id="157" name="テキスト ボックス 156">
              <a:extLst>
                <a:ext uri="{FF2B5EF4-FFF2-40B4-BE49-F238E27FC236}">
                  <a16:creationId xmlns:a16="http://schemas.microsoft.com/office/drawing/2014/main" id="{00000000-0008-0000-0300-00009D000000}"/>
                </a:ext>
              </a:extLst>
            </xdr:cNvPr>
            <xdr:cNvSpPr txBox="1"/>
          </xdr:nvSpPr>
          <xdr:spPr>
            <a:xfrm>
              <a:off x="2890956" y="13544550"/>
              <a:ext cx="21419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5D0F420-6F1D-4E78-AC84-E5078149909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0">
          <xdr:nvSpPr>
            <xdr:cNvPr id="158" name="テキスト ボックス 157">
              <a:extLst>
                <a:ext uri="{FF2B5EF4-FFF2-40B4-BE49-F238E27FC236}">
                  <a16:creationId xmlns:a16="http://schemas.microsoft.com/office/drawing/2014/main" id="{00000000-0008-0000-0300-00009E000000}"/>
                </a:ext>
              </a:extLst>
            </xdr:cNvPr>
            <xdr:cNvSpPr txBox="1"/>
          </xdr:nvSpPr>
          <xdr:spPr>
            <a:xfrm>
              <a:off x="3737020" y="13544550"/>
              <a:ext cx="21585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356BBFE-2B49-4E99-B563-155758B6D3C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6">
          <xdr:nvSpPr>
            <xdr:cNvPr id="159" name="テキスト ボックス 158">
              <a:extLst>
                <a:ext uri="{FF2B5EF4-FFF2-40B4-BE49-F238E27FC236}">
                  <a16:creationId xmlns:a16="http://schemas.microsoft.com/office/drawing/2014/main" id="{00000000-0008-0000-0300-00009F000000}"/>
                </a:ext>
              </a:extLst>
            </xdr:cNvPr>
            <xdr:cNvSpPr txBox="1"/>
          </xdr:nvSpPr>
          <xdr:spPr>
            <a:xfrm>
              <a:off x="1130418" y="13544550"/>
              <a:ext cx="2126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DD34631-AFE3-47C1-B55B-08088733173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6">
          <xdr:nvSpPr>
            <xdr:cNvPr id="160" name="テキスト ボックス 159">
              <a:extLst>
                <a:ext uri="{FF2B5EF4-FFF2-40B4-BE49-F238E27FC236}">
                  <a16:creationId xmlns:a16="http://schemas.microsoft.com/office/drawing/2014/main" id="{00000000-0008-0000-0300-0000A0000000}"/>
                </a:ext>
              </a:extLst>
            </xdr:cNvPr>
            <xdr:cNvSpPr txBox="1"/>
          </xdr:nvSpPr>
          <xdr:spPr>
            <a:xfrm>
              <a:off x="2054343" y="13544550"/>
              <a:ext cx="1935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CD85BEA-9519-41BD-B307-500786AF528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6">
          <xdr:nvSpPr>
            <xdr:cNvPr id="161" name="テキスト ボックス 160">
              <a:extLst>
                <a:ext uri="{FF2B5EF4-FFF2-40B4-BE49-F238E27FC236}">
                  <a16:creationId xmlns:a16="http://schemas.microsoft.com/office/drawing/2014/main" id="{00000000-0008-0000-0300-0000A1000000}"/>
                </a:ext>
              </a:extLst>
            </xdr:cNvPr>
            <xdr:cNvSpPr txBox="1"/>
          </xdr:nvSpPr>
          <xdr:spPr>
            <a:xfrm>
              <a:off x="2895718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366BB4B-B947-401F-8D22-6C13E710E7C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1">
          <xdr:nvSpPr>
            <xdr:cNvPr id="162" name="テキスト ボックス 161">
              <a:extLst>
                <a:ext uri="{FF2B5EF4-FFF2-40B4-BE49-F238E27FC236}">
                  <a16:creationId xmlns:a16="http://schemas.microsoft.com/office/drawing/2014/main" id="{00000000-0008-0000-0300-0000A2000000}"/>
                </a:ext>
              </a:extLst>
            </xdr:cNvPr>
            <xdr:cNvSpPr txBox="1"/>
          </xdr:nvSpPr>
          <xdr:spPr>
            <a:xfrm>
              <a:off x="1127097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6624540-36B6-4E8F-A1E2-9C15B7FD69D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1">
          <xdr:nvSpPr>
            <xdr:cNvPr id="163" name="テキスト ボックス 162">
              <a:extLst>
                <a:ext uri="{FF2B5EF4-FFF2-40B4-BE49-F238E27FC236}">
                  <a16:creationId xmlns:a16="http://schemas.microsoft.com/office/drawing/2014/main" id="{00000000-0008-0000-0300-0000A3000000}"/>
                </a:ext>
              </a:extLst>
            </xdr:cNvPr>
            <xdr:cNvSpPr txBox="1"/>
          </xdr:nvSpPr>
          <xdr:spPr>
            <a:xfrm>
              <a:off x="2059826" y="13544550"/>
              <a:ext cx="1785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24DE37A-F4E7-4564-BAB0-6951A7B4D82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1">
          <xdr:nvSpPr>
            <xdr:cNvPr id="164" name="テキスト ボックス 163">
              <a:extLst>
                <a:ext uri="{FF2B5EF4-FFF2-40B4-BE49-F238E27FC236}">
                  <a16:creationId xmlns:a16="http://schemas.microsoft.com/office/drawing/2014/main" id="{00000000-0008-0000-0300-0000A4000000}"/>
                </a:ext>
              </a:extLst>
            </xdr:cNvPr>
            <xdr:cNvSpPr txBox="1"/>
          </xdr:nvSpPr>
          <xdr:spPr>
            <a:xfrm>
              <a:off x="2902068" y="13544550"/>
              <a:ext cx="1935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466499D-930F-43CB-B50D-33A7AC95EB3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1">
          <xdr:nvSpPr>
            <xdr:cNvPr id="165" name="テキスト ボックス 164">
              <a:extLst>
                <a:ext uri="{FF2B5EF4-FFF2-40B4-BE49-F238E27FC236}">
                  <a16:creationId xmlns:a16="http://schemas.microsoft.com/office/drawing/2014/main" id="{00000000-0008-0000-0300-0000A5000000}"/>
                </a:ext>
              </a:extLst>
            </xdr:cNvPr>
            <xdr:cNvSpPr txBox="1"/>
          </xdr:nvSpPr>
          <xdr:spPr>
            <a:xfrm>
              <a:off x="373702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AEFF99C-3CC5-4653-A33A-01C05CDE977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7">
          <xdr:nvSpPr>
            <xdr:cNvPr id="166" name="テキスト ボックス 165">
              <a:extLst>
                <a:ext uri="{FF2B5EF4-FFF2-40B4-BE49-F238E27FC236}">
                  <a16:creationId xmlns:a16="http://schemas.microsoft.com/office/drawing/2014/main" id="{00000000-0008-0000-0300-0000A6000000}"/>
                </a:ext>
              </a:extLst>
            </xdr:cNvPr>
            <xdr:cNvSpPr txBox="1"/>
          </xdr:nvSpPr>
          <xdr:spPr>
            <a:xfrm>
              <a:off x="1151054" y="13544550"/>
              <a:ext cx="1538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0784A11-7185-4B3A-82BF-38637C141A4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7">
          <xdr:nvSpPr>
            <xdr:cNvPr id="167" name="テキスト ボックス 166">
              <a:extLst>
                <a:ext uri="{FF2B5EF4-FFF2-40B4-BE49-F238E27FC236}">
                  <a16:creationId xmlns:a16="http://schemas.microsoft.com/office/drawing/2014/main" id="{00000000-0008-0000-0300-0000A7000000}"/>
                </a:ext>
              </a:extLst>
            </xdr:cNvPr>
            <xdr:cNvSpPr txBox="1"/>
          </xdr:nvSpPr>
          <xdr:spPr>
            <a:xfrm>
              <a:off x="2036880" y="13544550"/>
              <a:ext cx="2300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4F08A1F-B09F-49A9-A5AD-6AB83695513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7">
          <xdr:nvSpPr>
            <xdr:cNvPr id="168" name="テキスト ボックス 167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SpPr txBox="1"/>
          </xdr:nvSpPr>
          <xdr:spPr>
            <a:xfrm>
              <a:off x="2906831" y="13544550"/>
              <a:ext cx="1792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CAA7D67-64EC-4DB4-A41D-ABA89BDAE04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2">
          <xdr:nvSpPr>
            <xdr:cNvPr id="169" name="テキスト ボックス 168">
              <a:extLst>
                <a:ext uri="{FF2B5EF4-FFF2-40B4-BE49-F238E27FC236}">
                  <a16:creationId xmlns:a16="http://schemas.microsoft.com/office/drawing/2014/main" id="{00000000-0008-0000-0300-0000A9000000}"/>
                </a:ext>
              </a:extLst>
            </xdr:cNvPr>
            <xdr:cNvSpPr txBox="1"/>
          </xdr:nvSpPr>
          <xdr:spPr>
            <a:xfrm>
              <a:off x="1136622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A8C334-2BE1-420E-A0BE-6BF68B89BCB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2">
          <xdr:nvSpPr>
            <xdr:cNvPr id="170" name="テキスト ボックス 169">
              <a:extLst>
                <a:ext uri="{FF2B5EF4-FFF2-40B4-BE49-F238E27FC236}">
                  <a16:creationId xmlns:a16="http://schemas.microsoft.com/office/drawing/2014/main" id="{00000000-0008-0000-0300-0000AA000000}"/>
                </a:ext>
              </a:extLst>
            </xdr:cNvPr>
            <xdr:cNvSpPr txBox="1"/>
          </xdr:nvSpPr>
          <xdr:spPr>
            <a:xfrm>
              <a:off x="205030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7FE7C65-6558-47AB-84A9-D430F8DDBD1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2">
          <xdr:nvSpPr>
            <xdr:cNvPr id="171" name="テキスト ボックス 170">
              <a:extLst>
                <a:ext uri="{FF2B5EF4-FFF2-40B4-BE49-F238E27FC236}">
                  <a16:creationId xmlns:a16="http://schemas.microsoft.com/office/drawing/2014/main" id="{00000000-0008-0000-0300-0000AB000000}"/>
                </a:ext>
              </a:extLst>
            </xdr:cNvPr>
            <xdr:cNvSpPr txBox="1"/>
          </xdr:nvSpPr>
          <xdr:spPr>
            <a:xfrm>
              <a:off x="2902068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1F0873-9C8B-4D18-A39A-E75B055F45B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K22">
          <xdr:nvSpPr>
            <xdr:cNvPr id="172" name="テキスト ボックス 171">
              <a:extLst>
                <a:ext uri="{FF2B5EF4-FFF2-40B4-BE49-F238E27FC236}">
                  <a16:creationId xmlns:a16="http://schemas.microsoft.com/office/drawing/2014/main" id="{00000000-0008-0000-0300-0000AC000000}"/>
                </a:ext>
              </a:extLst>
            </xdr:cNvPr>
            <xdr:cNvSpPr txBox="1"/>
          </xdr:nvSpPr>
          <xdr:spPr>
            <a:xfrm>
              <a:off x="373702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12E926E-4592-4078-8A1D-C71E2D6E889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8">
          <xdr:nvSpPr>
            <xdr:cNvPr id="173" name="テキスト ボックス 172">
              <a:extLst>
                <a:ext uri="{FF2B5EF4-FFF2-40B4-BE49-F238E27FC236}">
                  <a16:creationId xmlns:a16="http://schemas.microsoft.com/office/drawing/2014/main" id="{00000000-0008-0000-0300-0000AD000000}"/>
                </a:ext>
              </a:extLst>
            </xdr:cNvPr>
            <xdr:cNvSpPr txBox="1"/>
          </xdr:nvSpPr>
          <xdr:spPr>
            <a:xfrm>
              <a:off x="1160579" y="13544550"/>
              <a:ext cx="1729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434EBB6-0C03-4F75-BD9D-ADEBF8E5753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8">
          <xdr:nvSpPr>
            <xdr:cNvPr id="174" name="テキスト ボックス 173">
              <a:extLst>
                <a:ext uri="{FF2B5EF4-FFF2-40B4-BE49-F238E27FC236}">
                  <a16:creationId xmlns:a16="http://schemas.microsoft.com/office/drawing/2014/main" id="{00000000-0008-0000-0300-0000AE000000}"/>
                </a:ext>
              </a:extLst>
            </xdr:cNvPr>
            <xdr:cNvSpPr txBox="1"/>
          </xdr:nvSpPr>
          <xdr:spPr>
            <a:xfrm>
              <a:off x="2057518" y="13544550"/>
              <a:ext cx="1808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26960E-A474-42D4-ADDD-329BF756E23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8">
          <xdr:nvSpPr>
            <xdr:cNvPr id="175" name="テキスト ボックス 174">
              <a:extLst>
                <a:ext uri="{FF2B5EF4-FFF2-40B4-BE49-F238E27FC236}">
                  <a16:creationId xmlns:a16="http://schemas.microsoft.com/office/drawing/2014/main" id="{00000000-0008-0000-0300-0000AF000000}"/>
                </a:ext>
              </a:extLst>
            </xdr:cNvPr>
            <xdr:cNvSpPr txBox="1"/>
          </xdr:nvSpPr>
          <xdr:spPr>
            <a:xfrm>
              <a:off x="2902789" y="13544550"/>
              <a:ext cx="20236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AA47179-89CA-434A-96D7-676727F5C166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K26">
          <xdr:nvSpPr>
            <xdr:cNvPr id="176" name="テキスト ボックス 175">
              <a:extLst>
                <a:ext uri="{FF2B5EF4-FFF2-40B4-BE49-F238E27FC236}">
                  <a16:creationId xmlns:a16="http://schemas.microsoft.com/office/drawing/2014/main" id="{00000000-0008-0000-0300-0000B0000000}"/>
                </a:ext>
              </a:extLst>
            </xdr:cNvPr>
            <xdr:cNvSpPr txBox="1"/>
          </xdr:nvSpPr>
          <xdr:spPr>
            <a:xfrm>
              <a:off x="3746618" y="13544550"/>
              <a:ext cx="1776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DB42D90-402D-4AC3-8547-9FE89A3AE46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7">
          <xdr:nvSpPr>
            <xdr:cNvPr id="177" name="テキスト ボックス 176">
              <a:extLst>
                <a:ext uri="{FF2B5EF4-FFF2-40B4-BE49-F238E27FC236}">
                  <a16:creationId xmlns:a16="http://schemas.microsoft.com/office/drawing/2014/main" id="{00000000-0008-0000-0300-0000B1000000}"/>
                </a:ext>
              </a:extLst>
            </xdr:cNvPr>
            <xdr:cNvSpPr txBox="1"/>
          </xdr:nvSpPr>
          <xdr:spPr>
            <a:xfrm>
              <a:off x="3727568" y="13544550"/>
              <a:ext cx="2270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0CF7642-DA74-477C-ADF9-4D289AE127E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9">
          <xdr:nvSpPr>
            <xdr:cNvPr id="178" name="テキスト ボックス 177">
              <a:extLst>
                <a:ext uri="{FF2B5EF4-FFF2-40B4-BE49-F238E27FC236}">
                  <a16:creationId xmlns:a16="http://schemas.microsoft.com/office/drawing/2014/main" id="{00000000-0008-0000-0300-0000B2000000}"/>
                </a:ext>
              </a:extLst>
            </xdr:cNvPr>
            <xdr:cNvSpPr txBox="1"/>
          </xdr:nvSpPr>
          <xdr:spPr>
            <a:xfrm>
              <a:off x="5546698" y="13544550"/>
              <a:ext cx="377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575DB6B-2B7F-4BCD-AEB4-026ED4EE6EE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29">
          <xdr:nvSpPr>
            <xdr:cNvPr id="179" name="テキスト ボックス 178">
              <a:extLst>
                <a:ext uri="{FF2B5EF4-FFF2-40B4-BE49-F238E27FC236}">
                  <a16:creationId xmlns:a16="http://schemas.microsoft.com/office/drawing/2014/main" id="{00000000-0008-0000-0300-0000B3000000}"/>
                </a:ext>
              </a:extLst>
            </xdr:cNvPr>
            <xdr:cNvSpPr txBox="1"/>
          </xdr:nvSpPr>
          <xdr:spPr>
            <a:xfrm>
              <a:off x="6441325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D58332-768D-40EE-8E4E-ADDB3C5EFD3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9">
          <xdr:nvSpPr>
            <xdr:cNvPr id="180" name="テキスト ボックス 179">
              <a:extLst>
                <a:ext uri="{FF2B5EF4-FFF2-40B4-BE49-F238E27FC236}">
                  <a16:creationId xmlns:a16="http://schemas.microsoft.com/office/drawing/2014/main" id="{00000000-0008-0000-0300-0000B4000000}"/>
                </a:ext>
              </a:extLst>
            </xdr:cNvPr>
            <xdr:cNvSpPr txBox="1"/>
          </xdr:nvSpPr>
          <xdr:spPr>
            <a:xfrm>
              <a:off x="7312143" y="13544550"/>
              <a:ext cx="3745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B7DF3B8-5354-4A62-9CE8-8B84A96D23A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9">
          <xdr:nvSpPr>
            <xdr:cNvPr id="181" name="テキスト ボックス 180">
              <a:extLst>
                <a:ext uri="{FF2B5EF4-FFF2-40B4-BE49-F238E27FC236}">
                  <a16:creationId xmlns:a16="http://schemas.microsoft.com/office/drawing/2014/main" id="{00000000-0008-0000-0300-0000B5000000}"/>
                </a:ext>
              </a:extLst>
            </xdr:cNvPr>
            <xdr:cNvSpPr txBox="1"/>
          </xdr:nvSpPr>
          <xdr:spPr>
            <a:xfrm>
              <a:off x="8151930" y="13544550"/>
              <a:ext cx="3443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878C9EB-0B08-45CC-8588-4536C479E78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30">
          <xdr:nvSpPr>
            <xdr:cNvPr id="182" name="テキスト ボックス 181">
              <a:extLst>
                <a:ext uri="{FF2B5EF4-FFF2-40B4-BE49-F238E27FC236}">
                  <a16:creationId xmlns:a16="http://schemas.microsoft.com/office/drawing/2014/main" id="{00000000-0008-0000-0300-0000B6000000}"/>
                </a:ext>
              </a:extLst>
            </xdr:cNvPr>
            <xdr:cNvSpPr txBox="1"/>
          </xdr:nvSpPr>
          <xdr:spPr>
            <a:xfrm>
              <a:off x="5526925" y="13544550"/>
              <a:ext cx="2071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E7E88C0-7E7D-4A96-8EB3-0D672CC58EB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0">
          <xdr:nvSpPr>
            <xdr:cNvPr id="183" name="テキスト ボックス 182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6445368" y="13544550"/>
              <a:ext cx="4031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05B0C5F-6552-494B-BD93-ECF012C7499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1">
          <xdr:nvSpPr>
            <xdr:cNvPr id="184" name="テキスト ボックス 183">
              <a:extLst>
                <a:ext uri="{FF2B5EF4-FFF2-40B4-BE49-F238E27FC236}">
                  <a16:creationId xmlns:a16="http://schemas.microsoft.com/office/drawing/2014/main" id="{00000000-0008-0000-0300-0000B8000000}"/>
                </a:ext>
              </a:extLst>
            </xdr:cNvPr>
            <xdr:cNvSpPr txBox="1"/>
          </xdr:nvSpPr>
          <xdr:spPr>
            <a:xfrm>
              <a:off x="5526926" y="13544550"/>
              <a:ext cx="21664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9FAD8E8-01C0-4FAF-93D8-F6DF96F0954B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31">
          <xdr:nvSpPr>
            <xdr:cNvPr id="185" name="テキスト ボックス 184">
              <a:extLst>
                <a:ext uri="{FF2B5EF4-FFF2-40B4-BE49-F238E27FC236}">
                  <a16:creationId xmlns:a16="http://schemas.microsoft.com/office/drawing/2014/main" id="{00000000-0008-0000-0300-0000B9000000}"/>
                </a:ext>
              </a:extLst>
            </xdr:cNvPr>
            <xdr:cNvSpPr txBox="1"/>
          </xdr:nvSpPr>
          <xdr:spPr>
            <a:xfrm>
              <a:off x="6445368" y="13544550"/>
              <a:ext cx="3935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B1A2775-488B-4FF9-9252-B303B145EA5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32">
          <xdr:nvSpPr>
            <xdr:cNvPr id="186" name="テキスト ボックス 185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SpPr txBox="1"/>
          </xdr:nvSpPr>
          <xdr:spPr>
            <a:xfrm>
              <a:off x="5505451" y="13544550"/>
              <a:ext cx="4095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CADF08B-07D1-4D2D-88F6-78DFBE5807B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2">
          <xdr:nvSpPr>
            <xdr:cNvPr id="187" name="テキスト ボックス 186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454894" y="13544550"/>
              <a:ext cx="3650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87F2331-5231-445A-9C37-17B84E46D60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3">
          <xdr:nvSpPr>
            <xdr:cNvPr id="188" name="テキスト ボックス 187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SpPr txBox="1"/>
          </xdr:nvSpPr>
          <xdr:spPr>
            <a:xfrm>
              <a:off x="554597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0C3E619-D662-417F-9EFC-4ADD5301AFB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3">
          <xdr:nvSpPr>
            <xdr:cNvPr id="189" name="テキスト ボックス 188">
              <a:extLst>
                <a:ext uri="{FF2B5EF4-FFF2-40B4-BE49-F238E27FC236}">
                  <a16:creationId xmlns:a16="http://schemas.microsoft.com/office/drawing/2014/main" id="{00000000-0008-0000-0300-0000BD000000}"/>
                </a:ext>
              </a:extLst>
            </xdr:cNvPr>
            <xdr:cNvSpPr txBox="1"/>
          </xdr:nvSpPr>
          <xdr:spPr>
            <a:xfrm>
              <a:off x="6445368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61A8DFE-A6E6-494B-99AE-DFE61031503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4">
          <xdr:nvSpPr>
            <xdr:cNvPr id="190" name="テキスト ボックス 189">
              <a:extLst>
                <a:ext uri="{FF2B5EF4-FFF2-40B4-BE49-F238E27FC236}">
                  <a16:creationId xmlns:a16="http://schemas.microsoft.com/office/drawing/2014/main" id="{00000000-0008-0000-0300-0000BE000000}"/>
                </a:ext>
              </a:extLst>
            </xdr:cNvPr>
            <xdr:cNvSpPr txBox="1"/>
          </xdr:nvSpPr>
          <xdr:spPr>
            <a:xfrm>
              <a:off x="5541936" y="13544550"/>
              <a:ext cx="18259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3817750-9AFA-4DD6-A53D-7F8C89F3D0D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4">
          <xdr:nvSpPr>
            <xdr:cNvPr id="191" name="テキスト ボックス 190">
              <a:extLst>
                <a:ext uri="{FF2B5EF4-FFF2-40B4-BE49-F238E27FC236}">
                  <a16:creationId xmlns:a16="http://schemas.microsoft.com/office/drawing/2014/main" id="{00000000-0008-0000-0300-0000BF000000}"/>
                </a:ext>
              </a:extLst>
            </xdr:cNvPr>
            <xdr:cNvSpPr txBox="1"/>
          </xdr:nvSpPr>
          <xdr:spPr>
            <a:xfrm>
              <a:off x="6450851" y="13544550"/>
              <a:ext cx="38809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5F59D7F-97A1-4C8E-8A48-E67A9D6D6A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5">
          <xdr:nvSpPr>
            <xdr:cNvPr id="192" name="テキスト ボックス 191">
              <a:extLst>
                <a:ext uri="{FF2B5EF4-FFF2-40B4-BE49-F238E27FC236}">
                  <a16:creationId xmlns:a16="http://schemas.microsoft.com/office/drawing/2014/main" id="{00000000-0008-0000-0300-0000C0000000}"/>
                </a:ext>
              </a:extLst>
            </xdr:cNvPr>
            <xdr:cNvSpPr txBox="1"/>
          </xdr:nvSpPr>
          <xdr:spPr>
            <a:xfrm>
              <a:off x="5541935" y="13544550"/>
              <a:ext cx="19211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8CD1E04-D1E1-469E-93FA-200526044E3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5">
          <xdr:nvSpPr>
            <xdr:cNvPr id="193" name="テキスト ボックス 192">
              <a:extLst>
                <a:ext uri="{FF2B5EF4-FFF2-40B4-BE49-F238E27FC236}">
                  <a16:creationId xmlns:a16="http://schemas.microsoft.com/office/drawing/2014/main" id="{00000000-0008-0000-0300-0000C1000000}"/>
                </a:ext>
              </a:extLst>
            </xdr:cNvPr>
            <xdr:cNvSpPr txBox="1"/>
          </xdr:nvSpPr>
          <xdr:spPr>
            <a:xfrm>
              <a:off x="6450851" y="13544550"/>
              <a:ext cx="38809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1013DB8-8AEC-4F58-96D2-41D503B413E4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6">
          <xdr:nvSpPr>
            <xdr:cNvPr id="194" name="テキスト ボックス 193">
              <a:extLst>
                <a:ext uri="{FF2B5EF4-FFF2-40B4-BE49-F238E27FC236}">
                  <a16:creationId xmlns:a16="http://schemas.microsoft.com/office/drawing/2014/main" id="{00000000-0008-0000-0300-0000C2000000}"/>
                </a:ext>
              </a:extLst>
            </xdr:cNvPr>
            <xdr:cNvSpPr txBox="1"/>
          </xdr:nvSpPr>
          <xdr:spPr>
            <a:xfrm>
              <a:off x="5521298" y="13544550"/>
              <a:ext cx="39372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C0ABC81-B476-4DF3-89C8-048CFD39794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6">
          <xdr:nvSpPr>
            <xdr:cNvPr id="195" name="テキスト ボックス 194">
              <a:extLst>
                <a:ext uri="{FF2B5EF4-FFF2-40B4-BE49-F238E27FC236}">
                  <a16:creationId xmlns:a16="http://schemas.microsoft.com/office/drawing/2014/main" id="{00000000-0008-0000-0300-0000C3000000}"/>
                </a:ext>
              </a:extLst>
            </xdr:cNvPr>
            <xdr:cNvSpPr txBox="1"/>
          </xdr:nvSpPr>
          <xdr:spPr>
            <a:xfrm>
              <a:off x="6458790" y="13544550"/>
              <a:ext cx="35158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19E7527-7CF6-4A40-BC6F-955D3D0EABD4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7">
          <xdr:nvSpPr>
            <xdr:cNvPr id="196" name="テキスト ボックス 195">
              <a:extLst>
                <a:ext uri="{FF2B5EF4-FFF2-40B4-BE49-F238E27FC236}">
                  <a16:creationId xmlns:a16="http://schemas.microsoft.com/office/drawing/2014/main" id="{00000000-0008-0000-0300-0000C4000000}"/>
                </a:ext>
              </a:extLst>
            </xdr:cNvPr>
            <xdr:cNvSpPr txBox="1"/>
          </xdr:nvSpPr>
          <xdr:spPr>
            <a:xfrm>
              <a:off x="5532409" y="13544550"/>
              <a:ext cx="3827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6F9541D-9918-4422-9956-5BB822D378F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7">
          <xdr:nvSpPr>
            <xdr:cNvPr id="197" name="テキスト ボックス 196">
              <a:extLst>
                <a:ext uri="{FF2B5EF4-FFF2-40B4-BE49-F238E27FC236}">
                  <a16:creationId xmlns:a16="http://schemas.microsoft.com/office/drawing/2014/main" id="{00000000-0008-0000-0300-0000C5000000}"/>
                </a:ext>
              </a:extLst>
            </xdr:cNvPr>
            <xdr:cNvSpPr txBox="1"/>
          </xdr:nvSpPr>
          <xdr:spPr>
            <a:xfrm>
              <a:off x="6460376" y="13544550"/>
              <a:ext cx="3404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8BF008F-C9F1-4CD5-AE86-65B077B7256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36">
          <xdr:nvSpPr>
            <xdr:cNvPr id="198" name="テキスト ボックス 197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773240" y="13544550"/>
              <a:ext cx="2270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68C48EC-5201-4DBA-A5D8-CB505A804A6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37">
          <xdr:nvSpPr>
            <xdr:cNvPr id="199" name="テキスト ボックス 198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SpPr txBox="1"/>
          </xdr:nvSpPr>
          <xdr:spPr>
            <a:xfrm>
              <a:off x="7763715" y="13544550"/>
              <a:ext cx="21823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3A7398-EBA6-45CD-B14F-E03774E33C6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38">
          <xdr:nvSpPr>
            <xdr:cNvPr id="200" name="テキスト ボックス 199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5527647" y="13544550"/>
              <a:ext cx="3873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3184297-EABA-4400-950E-6CCBFDC5347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38">
          <xdr:nvSpPr>
            <xdr:cNvPr id="201" name="テキスト ボックス 200">
              <a:extLst>
                <a:ext uri="{FF2B5EF4-FFF2-40B4-BE49-F238E27FC236}">
                  <a16:creationId xmlns:a16="http://schemas.microsoft.com/office/drawing/2014/main" id="{00000000-0008-0000-0300-0000C9000000}"/>
                </a:ext>
              </a:extLst>
            </xdr:cNvPr>
            <xdr:cNvSpPr txBox="1"/>
          </xdr:nvSpPr>
          <xdr:spPr>
            <a:xfrm>
              <a:off x="6441325" y="13544550"/>
              <a:ext cx="3881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EB915C2-6E72-4BBA-9F5D-1653D47DE51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38">
          <xdr:nvSpPr>
            <xdr:cNvPr id="202" name="テキスト ボックス 201">
              <a:extLst>
                <a:ext uri="{FF2B5EF4-FFF2-40B4-BE49-F238E27FC236}">
                  <a16:creationId xmlns:a16="http://schemas.microsoft.com/office/drawing/2014/main" id="{00000000-0008-0000-0300-0000CA000000}"/>
                </a:ext>
              </a:extLst>
            </xdr:cNvPr>
            <xdr:cNvSpPr txBox="1"/>
          </xdr:nvSpPr>
          <xdr:spPr>
            <a:xfrm>
              <a:off x="7778868" y="13544550"/>
              <a:ext cx="2221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3E11580-09A0-4E13-B4A2-83D136ECF7D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4">
          <xdr:nvSpPr>
            <xdr:cNvPr id="203" name="テキスト ボックス 202">
              <a:extLst>
                <a:ext uri="{FF2B5EF4-FFF2-40B4-BE49-F238E27FC236}">
                  <a16:creationId xmlns:a16="http://schemas.microsoft.com/office/drawing/2014/main" id="{00000000-0008-0000-0300-0000CB000000}"/>
                </a:ext>
              </a:extLst>
            </xdr:cNvPr>
            <xdr:cNvSpPr txBox="1"/>
          </xdr:nvSpPr>
          <xdr:spPr>
            <a:xfrm>
              <a:off x="5527719" y="13544550"/>
              <a:ext cx="38893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25F873E-8500-436F-BED1-AE17009552C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4">
          <xdr:nvSpPr>
            <xdr:cNvPr id="204" name="テキスト ボックス 203">
              <a:extLst>
                <a:ext uri="{FF2B5EF4-FFF2-40B4-BE49-F238E27FC236}">
                  <a16:creationId xmlns:a16="http://schemas.microsoft.com/office/drawing/2014/main" id="{00000000-0008-0000-0300-0000CC000000}"/>
                </a:ext>
              </a:extLst>
            </xdr:cNvPr>
            <xdr:cNvSpPr txBox="1"/>
          </xdr:nvSpPr>
          <xdr:spPr>
            <a:xfrm>
              <a:off x="6437431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DC6419B-73E6-4724-9111-1AA8CD321B6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4">
          <xdr:nvSpPr>
            <xdr:cNvPr id="205" name="テキスト ボックス 204">
              <a:extLst>
                <a:ext uri="{FF2B5EF4-FFF2-40B4-BE49-F238E27FC236}">
                  <a16:creationId xmlns:a16="http://schemas.microsoft.com/office/drawing/2014/main" id="{00000000-0008-0000-0300-0000CD000000}"/>
                </a:ext>
              </a:extLst>
            </xdr:cNvPr>
            <xdr:cNvSpPr txBox="1"/>
          </xdr:nvSpPr>
          <xdr:spPr>
            <a:xfrm>
              <a:off x="7774105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C3980FB-907F-47A0-A472-FB4B58C859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9">
          <xdr:nvSpPr>
            <xdr:cNvPr id="206" name="テキスト ボックス 205">
              <a:extLst>
                <a:ext uri="{FF2B5EF4-FFF2-40B4-BE49-F238E27FC236}">
                  <a16:creationId xmlns:a16="http://schemas.microsoft.com/office/drawing/2014/main" id="{00000000-0008-0000-0300-0000CE000000}"/>
                </a:ext>
              </a:extLst>
            </xdr:cNvPr>
            <xdr:cNvSpPr txBox="1"/>
          </xdr:nvSpPr>
          <xdr:spPr>
            <a:xfrm>
              <a:off x="5527647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648D671-4040-49CC-8D77-280C082C403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9">
          <xdr:nvSpPr>
            <xdr:cNvPr id="207" name="テキスト ボックス 206">
              <a:extLst>
                <a:ext uri="{FF2B5EF4-FFF2-40B4-BE49-F238E27FC236}">
                  <a16:creationId xmlns:a16="http://schemas.microsoft.com/office/drawing/2014/main" id="{00000000-0008-0000-0300-0000CF000000}"/>
                </a:ext>
              </a:extLst>
            </xdr:cNvPr>
            <xdr:cNvSpPr txBox="1"/>
          </xdr:nvSpPr>
          <xdr:spPr>
            <a:xfrm>
              <a:off x="6460375" y="13544550"/>
              <a:ext cx="350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7A1D5E0-ECFB-4D6A-9AF1-82ED728D2C5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39">
          <xdr:nvSpPr>
            <xdr:cNvPr id="208" name="テキスト ボックス 207">
              <a:extLst>
                <a:ext uri="{FF2B5EF4-FFF2-40B4-BE49-F238E27FC236}">
                  <a16:creationId xmlns:a16="http://schemas.microsoft.com/office/drawing/2014/main" id="{00000000-0008-0000-0300-0000D0000000}"/>
                </a:ext>
              </a:extLst>
            </xdr:cNvPr>
            <xdr:cNvSpPr txBox="1"/>
          </xdr:nvSpPr>
          <xdr:spPr>
            <a:xfrm>
              <a:off x="7769343" y="13544550"/>
              <a:ext cx="2126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FBCD406-CA53-4512-AAF2-46DF456D405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5">
          <xdr:nvSpPr>
            <xdr:cNvPr id="209" name="テキスト ボックス 208">
              <a:extLst>
                <a:ext uri="{FF2B5EF4-FFF2-40B4-BE49-F238E27FC236}">
                  <a16:creationId xmlns:a16="http://schemas.microsoft.com/office/drawing/2014/main" id="{00000000-0008-0000-0300-0000D1000000}"/>
                </a:ext>
              </a:extLst>
            </xdr:cNvPr>
            <xdr:cNvSpPr txBox="1"/>
          </xdr:nvSpPr>
          <xdr:spPr>
            <a:xfrm>
              <a:off x="5518194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D951EAE-EAAC-40F9-9206-33E136EBDC9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5">
          <xdr:nvSpPr>
            <xdr:cNvPr id="210" name="テキスト ボックス 209">
              <a:extLst>
                <a:ext uri="{FF2B5EF4-FFF2-40B4-BE49-F238E27FC236}">
                  <a16:creationId xmlns:a16="http://schemas.microsoft.com/office/drawing/2014/main" id="{00000000-0008-0000-0300-0000D2000000}"/>
                </a:ext>
              </a:extLst>
            </xdr:cNvPr>
            <xdr:cNvSpPr txBox="1"/>
          </xdr:nvSpPr>
          <xdr:spPr>
            <a:xfrm>
              <a:off x="6446956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DD92FF5-7C3C-4AC1-AEB0-B65AD608028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5">
          <xdr:nvSpPr>
            <xdr:cNvPr id="211" name="テキスト ボックス 210">
              <a:extLst>
                <a:ext uri="{FF2B5EF4-FFF2-40B4-BE49-F238E27FC236}">
                  <a16:creationId xmlns:a16="http://schemas.microsoft.com/office/drawing/2014/main" id="{00000000-0008-0000-0300-0000D3000000}"/>
                </a:ext>
              </a:extLst>
            </xdr:cNvPr>
            <xdr:cNvSpPr txBox="1"/>
          </xdr:nvSpPr>
          <xdr:spPr>
            <a:xfrm>
              <a:off x="7774105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45759E5-7EA4-44D8-8997-A569931C2BC9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0">
          <xdr:nvSpPr>
            <xdr:cNvPr id="212" name="テキスト ボックス 211">
              <a:extLst>
                <a:ext uri="{FF2B5EF4-FFF2-40B4-BE49-F238E27FC236}">
                  <a16:creationId xmlns:a16="http://schemas.microsoft.com/office/drawing/2014/main" id="{00000000-0008-0000-0300-0000D4000000}"/>
                </a:ext>
              </a:extLst>
            </xdr:cNvPr>
            <xdr:cNvSpPr txBox="1"/>
          </xdr:nvSpPr>
          <xdr:spPr>
            <a:xfrm>
              <a:off x="5575273" y="13544550"/>
              <a:ext cx="1397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C761540-27A9-4B99-931A-6107AD7FB98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0">
          <xdr:nvSpPr>
            <xdr:cNvPr id="213" name="テキスト ボックス 212">
              <a:extLst>
                <a:ext uri="{FF2B5EF4-FFF2-40B4-BE49-F238E27FC236}">
                  <a16:creationId xmlns:a16="http://schemas.microsoft.com/office/drawing/2014/main" id="{00000000-0008-0000-0300-0000D5000000}"/>
                </a:ext>
              </a:extLst>
            </xdr:cNvPr>
            <xdr:cNvSpPr txBox="1"/>
          </xdr:nvSpPr>
          <xdr:spPr>
            <a:xfrm>
              <a:off x="6450850" y="13544550"/>
              <a:ext cx="3881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BBA6557-57F2-4C70-8027-D461C1FB7FA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40">
          <xdr:nvSpPr>
            <xdr:cNvPr id="214" name="テキスト ボックス 213">
              <a:extLst>
                <a:ext uri="{FF2B5EF4-FFF2-40B4-BE49-F238E27FC236}">
                  <a16:creationId xmlns:a16="http://schemas.microsoft.com/office/drawing/2014/main" id="{00000000-0008-0000-0300-0000D6000000}"/>
                </a:ext>
              </a:extLst>
            </xdr:cNvPr>
            <xdr:cNvSpPr txBox="1"/>
          </xdr:nvSpPr>
          <xdr:spPr>
            <a:xfrm>
              <a:off x="7769342" y="13544550"/>
              <a:ext cx="222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D211F48-5861-485D-88F7-7479A2A13FB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6">
          <xdr:nvSpPr>
            <xdr:cNvPr id="215" name="テキスト ボックス 214">
              <a:extLst>
                <a:ext uri="{FF2B5EF4-FFF2-40B4-BE49-F238E27FC236}">
                  <a16:creationId xmlns:a16="http://schemas.microsoft.com/office/drawing/2014/main" id="{00000000-0008-0000-0300-0000D7000000}"/>
                </a:ext>
              </a:extLst>
            </xdr:cNvPr>
            <xdr:cNvSpPr txBox="1"/>
          </xdr:nvSpPr>
          <xdr:spPr>
            <a:xfrm>
              <a:off x="5527720" y="13544550"/>
              <a:ext cx="21585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2922910-03F7-4BD5-82EE-3780ED0C8CB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6">
          <xdr:nvSpPr>
            <xdr:cNvPr id="216" name="テキスト ボックス 215">
              <a:extLst>
                <a:ext uri="{FF2B5EF4-FFF2-40B4-BE49-F238E27FC236}">
                  <a16:creationId xmlns:a16="http://schemas.microsoft.com/office/drawing/2014/main" id="{00000000-0008-0000-0300-0000D8000000}"/>
                </a:ext>
              </a:extLst>
            </xdr:cNvPr>
            <xdr:cNvSpPr txBox="1"/>
          </xdr:nvSpPr>
          <xdr:spPr>
            <a:xfrm>
              <a:off x="6446956" y="13544550"/>
              <a:ext cx="3729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797026A-B1F7-4F88-B0F9-D0A860EE005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6">
          <xdr:nvSpPr>
            <xdr:cNvPr id="217" name="テキスト ボックス 216">
              <a:extLst>
                <a:ext uri="{FF2B5EF4-FFF2-40B4-BE49-F238E27FC236}">
                  <a16:creationId xmlns:a16="http://schemas.microsoft.com/office/drawing/2014/main" id="{00000000-0008-0000-0300-0000D9000000}"/>
                </a:ext>
              </a:extLst>
            </xdr:cNvPr>
            <xdr:cNvSpPr txBox="1"/>
          </xdr:nvSpPr>
          <xdr:spPr>
            <a:xfrm>
              <a:off x="7783629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F586F2A-8BC3-4665-8AF6-D814F6DC19B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1">
          <xdr:nvSpPr>
            <xdr:cNvPr id="218" name="テキスト ボックス 217">
              <a:extLst>
                <a:ext uri="{FF2B5EF4-FFF2-40B4-BE49-F238E27FC236}">
                  <a16:creationId xmlns:a16="http://schemas.microsoft.com/office/drawing/2014/main" id="{00000000-0008-0000-0300-0000DA000000}"/>
                </a:ext>
              </a:extLst>
            </xdr:cNvPr>
            <xdr:cNvSpPr txBox="1"/>
          </xdr:nvSpPr>
          <xdr:spPr>
            <a:xfrm>
              <a:off x="5537172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329B265-51F7-4923-BF3F-F907AAFD582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1">
          <xdr:nvSpPr>
            <xdr:cNvPr id="219" name="テキスト ボックス 218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SpPr txBox="1"/>
          </xdr:nvSpPr>
          <xdr:spPr>
            <a:xfrm>
              <a:off x="6450850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56079B6-E947-47A4-9294-C28D1DBA8477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41">
          <xdr:nvSpPr>
            <xdr:cNvPr id="220" name="テキスト ボックス 219">
              <a:extLst>
                <a:ext uri="{FF2B5EF4-FFF2-40B4-BE49-F238E27FC236}">
                  <a16:creationId xmlns:a16="http://schemas.microsoft.com/office/drawing/2014/main" id="{00000000-0008-0000-0300-0000DC000000}"/>
                </a:ext>
              </a:extLst>
            </xdr:cNvPr>
            <xdr:cNvSpPr txBox="1"/>
          </xdr:nvSpPr>
          <xdr:spPr>
            <a:xfrm>
              <a:off x="7778866" y="13544550"/>
              <a:ext cx="20308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99A8017-6B59-4356-B0C5-C3B341409EF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7">
          <xdr:nvSpPr>
            <xdr:cNvPr id="221" name="テキスト ボックス 220">
              <a:extLst>
                <a:ext uri="{FF2B5EF4-FFF2-40B4-BE49-F238E27FC236}">
                  <a16:creationId xmlns:a16="http://schemas.microsoft.com/office/drawing/2014/main" id="{00000000-0008-0000-0300-0000DD000000}"/>
                </a:ext>
              </a:extLst>
            </xdr:cNvPr>
            <xdr:cNvSpPr txBox="1"/>
          </xdr:nvSpPr>
          <xdr:spPr>
            <a:xfrm>
              <a:off x="5518194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CB4C274-95E0-4859-A3ED-3302C301937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I47">
          <xdr:nvSpPr>
            <xdr:cNvPr id="222" name="テキスト ボックス 221">
              <a:extLst>
                <a:ext uri="{FF2B5EF4-FFF2-40B4-BE49-F238E27FC236}">
                  <a16:creationId xmlns:a16="http://schemas.microsoft.com/office/drawing/2014/main" id="{00000000-0008-0000-0300-0000DE000000}"/>
                </a:ext>
              </a:extLst>
            </xdr:cNvPr>
            <xdr:cNvSpPr txBox="1"/>
          </xdr:nvSpPr>
          <xdr:spPr>
            <a:xfrm>
              <a:off x="6437429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DEEE60B-5644-4E56-AEE4-B7DC791FCEA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7">
          <xdr:nvSpPr>
            <xdr:cNvPr id="223" name="テキスト ボックス 222">
              <a:extLst>
                <a:ext uri="{FF2B5EF4-FFF2-40B4-BE49-F238E27FC236}">
                  <a16:creationId xmlns:a16="http://schemas.microsoft.com/office/drawing/2014/main" id="{00000000-0008-0000-0300-0000DF000000}"/>
                </a:ext>
              </a:extLst>
            </xdr:cNvPr>
            <xdr:cNvSpPr txBox="1"/>
          </xdr:nvSpPr>
          <xdr:spPr>
            <a:xfrm>
              <a:off x="7774104" y="13544550"/>
              <a:ext cx="21737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A3A2FB0-6F92-4B91-BC03-3EE4EC3A0B5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2">
          <xdr:nvSpPr>
            <xdr:cNvPr id="224" name="テキスト ボックス 223">
              <a:extLst>
                <a:ext uri="{FF2B5EF4-FFF2-40B4-BE49-F238E27FC236}">
                  <a16:creationId xmlns:a16="http://schemas.microsoft.com/office/drawing/2014/main" id="{00000000-0008-0000-0300-0000E0000000}"/>
                </a:ext>
              </a:extLst>
            </xdr:cNvPr>
            <xdr:cNvSpPr txBox="1"/>
          </xdr:nvSpPr>
          <xdr:spPr>
            <a:xfrm>
              <a:off x="5546697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20B9EB7-0B9B-4698-B061-61C2126738D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2">
          <xdr:nvSpPr>
            <xdr:cNvPr id="225" name="テキスト ボックス 224">
              <a:extLst>
                <a:ext uri="{FF2B5EF4-FFF2-40B4-BE49-F238E27FC236}">
                  <a16:creationId xmlns:a16="http://schemas.microsoft.com/office/drawing/2014/main" id="{00000000-0008-0000-0300-0000E1000000}"/>
                </a:ext>
              </a:extLst>
            </xdr:cNvPr>
            <xdr:cNvSpPr txBox="1"/>
          </xdr:nvSpPr>
          <xdr:spPr>
            <a:xfrm>
              <a:off x="6450850" y="13544550"/>
              <a:ext cx="3690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054B3A5-5150-4810-8B7B-E784535AB6F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42">
          <xdr:nvSpPr>
            <xdr:cNvPr id="226" name="テキスト ボックス 225">
              <a:extLst>
                <a:ext uri="{FF2B5EF4-FFF2-40B4-BE49-F238E27FC236}">
                  <a16:creationId xmlns:a16="http://schemas.microsoft.com/office/drawing/2014/main" id="{00000000-0008-0000-0300-0000E2000000}"/>
                </a:ext>
              </a:extLst>
            </xdr:cNvPr>
            <xdr:cNvSpPr txBox="1"/>
          </xdr:nvSpPr>
          <xdr:spPr>
            <a:xfrm>
              <a:off x="7770928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4E87ACC-0F8A-4A46-AD76-F16C2EB41E7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8">
          <xdr:nvSpPr>
            <xdr:cNvPr id="227" name="テキスト ボックス 226">
              <a:extLst>
                <a:ext uri="{FF2B5EF4-FFF2-40B4-BE49-F238E27FC236}">
                  <a16:creationId xmlns:a16="http://schemas.microsoft.com/office/drawing/2014/main" id="{00000000-0008-0000-0300-0000E3000000}"/>
                </a:ext>
              </a:extLst>
            </xdr:cNvPr>
            <xdr:cNvSpPr txBox="1"/>
          </xdr:nvSpPr>
          <xdr:spPr>
            <a:xfrm>
              <a:off x="5518194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5F54007-6282-4833-AAB9-75F37D3C72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8">
          <xdr:nvSpPr>
            <xdr:cNvPr id="228" name="テキスト ボックス 227">
              <a:extLst>
                <a:ext uri="{FF2B5EF4-FFF2-40B4-BE49-F238E27FC236}">
                  <a16:creationId xmlns:a16="http://schemas.microsoft.com/office/drawing/2014/main" id="{00000000-0008-0000-0300-0000E4000000}"/>
                </a:ext>
              </a:extLst>
            </xdr:cNvPr>
            <xdr:cNvSpPr txBox="1"/>
          </xdr:nvSpPr>
          <xdr:spPr>
            <a:xfrm>
              <a:off x="6448541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358791C-8CB8-419E-A045-CD37D69A2A7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8">
          <xdr:nvSpPr>
            <xdr:cNvPr id="229" name="テキスト ボックス 228">
              <a:extLst>
                <a:ext uri="{FF2B5EF4-FFF2-40B4-BE49-F238E27FC236}">
                  <a16:creationId xmlns:a16="http://schemas.microsoft.com/office/drawing/2014/main" id="{00000000-0008-0000-0300-0000E5000000}"/>
                </a:ext>
              </a:extLst>
            </xdr:cNvPr>
            <xdr:cNvSpPr txBox="1"/>
          </xdr:nvSpPr>
          <xdr:spPr>
            <a:xfrm>
              <a:off x="777569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9C7AFD5-7876-47F3-B887-48A2AA7C512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3">
          <xdr:nvSpPr>
            <xdr:cNvPr id="230" name="テキスト ボックス 229">
              <a:extLst>
                <a:ext uri="{FF2B5EF4-FFF2-40B4-BE49-F238E27FC236}">
                  <a16:creationId xmlns:a16="http://schemas.microsoft.com/office/drawing/2014/main" id="{00000000-0008-0000-0300-0000E6000000}"/>
                </a:ext>
              </a:extLst>
            </xdr:cNvPr>
            <xdr:cNvSpPr txBox="1"/>
          </xdr:nvSpPr>
          <xdr:spPr>
            <a:xfrm>
              <a:off x="5537172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51CD63F-F5E8-4473-A08D-28D6B9C1C0E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3">
          <xdr:nvSpPr>
            <xdr:cNvPr id="231" name="テキスト ボックス 230">
              <a:extLst>
                <a:ext uri="{FF2B5EF4-FFF2-40B4-BE49-F238E27FC236}">
                  <a16:creationId xmlns:a16="http://schemas.microsoft.com/office/drawing/2014/main" id="{00000000-0008-0000-0300-0000E7000000}"/>
                </a:ext>
              </a:extLst>
            </xdr:cNvPr>
            <xdr:cNvSpPr txBox="1"/>
          </xdr:nvSpPr>
          <xdr:spPr>
            <a:xfrm>
              <a:off x="6450850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37186D1-B57F-4E3C-B083-8A1A9B7C59C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3">
          <xdr:nvSpPr>
            <xdr:cNvPr id="232" name="テキスト ボックス 231">
              <a:extLst>
                <a:ext uri="{FF2B5EF4-FFF2-40B4-BE49-F238E27FC236}">
                  <a16:creationId xmlns:a16="http://schemas.microsoft.com/office/drawing/2014/main" id="{00000000-0008-0000-0300-0000E8000000}"/>
                </a:ext>
              </a:extLst>
            </xdr:cNvPr>
            <xdr:cNvSpPr txBox="1"/>
          </xdr:nvSpPr>
          <xdr:spPr>
            <a:xfrm>
              <a:off x="7810499" y="13544550"/>
              <a:ext cx="15240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5B111AC-945E-4BF3-B103-C85C60C89E5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9">
          <xdr:nvSpPr>
            <xdr:cNvPr id="233" name="テキスト ボックス 232">
              <a:extLst>
                <a:ext uri="{FF2B5EF4-FFF2-40B4-BE49-F238E27FC236}">
                  <a16:creationId xmlns:a16="http://schemas.microsoft.com/office/drawing/2014/main" id="{00000000-0008-0000-0300-0000E9000000}"/>
                </a:ext>
              </a:extLst>
            </xdr:cNvPr>
            <xdr:cNvSpPr txBox="1"/>
          </xdr:nvSpPr>
          <xdr:spPr>
            <a:xfrm>
              <a:off x="5527719" y="13544550"/>
              <a:ext cx="2063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C494B8-3070-48C5-894A-71B69C9354A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9">
          <xdr:nvSpPr>
            <xdr:cNvPr id="234" name="テキスト ボックス 233">
              <a:extLst>
                <a:ext uri="{FF2B5EF4-FFF2-40B4-BE49-F238E27FC236}">
                  <a16:creationId xmlns:a16="http://schemas.microsoft.com/office/drawing/2014/main" id="{00000000-0008-0000-0300-0000EA000000}"/>
                </a:ext>
              </a:extLst>
            </xdr:cNvPr>
            <xdr:cNvSpPr txBox="1"/>
          </xdr:nvSpPr>
          <xdr:spPr>
            <a:xfrm>
              <a:off x="6446953" y="13544550"/>
              <a:ext cx="36342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1762E40-69D6-4D76-B64D-DE4B6860404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9">
          <xdr:nvSpPr>
            <xdr:cNvPr id="235" name="テキスト ボックス 234">
              <a:extLst>
                <a:ext uri="{FF2B5EF4-FFF2-40B4-BE49-F238E27FC236}">
                  <a16:creationId xmlns:a16="http://schemas.microsoft.com/office/drawing/2014/main" id="{00000000-0008-0000-0300-0000EB000000}"/>
                </a:ext>
              </a:extLst>
            </xdr:cNvPr>
            <xdr:cNvSpPr txBox="1"/>
          </xdr:nvSpPr>
          <xdr:spPr>
            <a:xfrm>
              <a:off x="7793152" y="13544550"/>
              <a:ext cx="19832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6378AAD-5A19-49AB-88B7-0A15939F8486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50">
          <xdr:nvSpPr>
            <xdr:cNvPr id="239" name="テキスト ボックス 238">
              <a:extLst>
                <a:ext uri="{FF2B5EF4-FFF2-40B4-BE49-F238E27FC236}">
                  <a16:creationId xmlns:a16="http://schemas.microsoft.com/office/drawing/2014/main" id="{00000000-0008-0000-0300-0000EF000000}"/>
                </a:ext>
              </a:extLst>
            </xdr:cNvPr>
            <xdr:cNvSpPr txBox="1"/>
          </xdr:nvSpPr>
          <xdr:spPr>
            <a:xfrm>
              <a:off x="7771180" y="13544550"/>
              <a:ext cx="2298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75ACC2B-B758-4B60-A935-EFB1A2697C5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0">
          <xdr:nvSpPr>
            <xdr:cNvPr id="240" name="テキスト ボックス 239">
              <a:extLst>
                <a:ext uri="{FF2B5EF4-FFF2-40B4-BE49-F238E27FC236}">
                  <a16:creationId xmlns:a16="http://schemas.microsoft.com/office/drawing/2014/main" id="{00000000-0008-0000-0300-0000F0000000}"/>
                </a:ext>
              </a:extLst>
            </xdr:cNvPr>
            <xdr:cNvSpPr txBox="1"/>
          </xdr:nvSpPr>
          <xdr:spPr>
            <a:xfrm>
              <a:off x="6445739" y="13544550"/>
              <a:ext cx="3932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49BF8C3-8852-4A1C-9FD9-FC14EB7F3A1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0">
          <xdr:nvSpPr>
            <xdr:cNvPr id="241" name="テキスト ボックス 240">
              <a:extLst>
                <a:ext uri="{FF2B5EF4-FFF2-40B4-BE49-F238E27FC236}">
                  <a16:creationId xmlns:a16="http://schemas.microsoft.com/office/drawing/2014/main" id="{00000000-0008-0000-0300-0000F1000000}"/>
                </a:ext>
              </a:extLst>
            </xdr:cNvPr>
            <xdr:cNvSpPr txBox="1"/>
          </xdr:nvSpPr>
          <xdr:spPr>
            <a:xfrm>
              <a:off x="5537201" y="13544550"/>
              <a:ext cx="1968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21C93D5-43C2-4D79-B4BA-B0882473EA2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1">
          <xdr:nvSpPr>
            <xdr:cNvPr id="242" name="テキスト ボックス 241">
              <a:extLst>
                <a:ext uri="{FF2B5EF4-FFF2-40B4-BE49-F238E27FC236}">
                  <a16:creationId xmlns:a16="http://schemas.microsoft.com/office/drawing/2014/main" id="{00000000-0008-0000-0300-0000F2000000}"/>
                </a:ext>
              </a:extLst>
            </xdr:cNvPr>
            <xdr:cNvSpPr txBox="1"/>
          </xdr:nvSpPr>
          <xdr:spPr>
            <a:xfrm>
              <a:off x="7782904" y="13544550"/>
              <a:ext cx="20857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1F6B089-9700-40FC-98F3-D1251A4B162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1">
          <xdr:nvSpPr>
            <xdr:cNvPr id="243" name="テキスト ボックス 242">
              <a:extLst>
                <a:ext uri="{FF2B5EF4-FFF2-40B4-BE49-F238E27FC236}">
                  <a16:creationId xmlns:a16="http://schemas.microsoft.com/office/drawing/2014/main" id="{00000000-0008-0000-0300-0000F3000000}"/>
                </a:ext>
              </a:extLst>
            </xdr:cNvPr>
            <xdr:cNvSpPr txBox="1"/>
          </xdr:nvSpPr>
          <xdr:spPr>
            <a:xfrm>
              <a:off x="6438412" y="13544550"/>
              <a:ext cx="40053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A430029A-15F6-4E56-95CD-C7F2DFB9BED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1">
          <xdr:nvSpPr>
            <xdr:cNvPr id="244" name="テキスト ボックス 243">
              <a:extLst>
                <a:ext uri="{FF2B5EF4-FFF2-40B4-BE49-F238E27FC236}">
                  <a16:creationId xmlns:a16="http://schemas.microsoft.com/office/drawing/2014/main" id="{00000000-0008-0000-0300-0000F4000000}"/>
                </a:ext>
              </a:extLst>
            </xdr:cNvPr>
            <xdr:cNvSpPr txBox="1"/>
          </xdr:nvSpPr>
          <xdr:spPr>
            <a:xfrm>
              <a:off x="5529873" y="13544550"/>
              <a:ext cx="21370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2921685-F342-4A48-9877-21A04F03BB9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2">
          <xdr:nvSpPr>
            <xdr:cNvPr id="245" name="テキスト ボックス 244">
              <a:extLst>
                <a:ext uri="{FF2B5EF4-FFF2-40B4-BE49-F238E27FC236}">
                  <a16:creationId xmlns:a16="http://schemas.microsoft.com/office/drawing/2014/main" id="{00000000-0008-0000-0300-0000F5000000}"/>
                </a:ext>
              </a:extLst>
            </xdr:cNvPr>
            <xdr:cNvSpPr txBox="1"/>
          </xdr:nvSpPr>
          <xdr:spPr>
            <a:xfrm>
              <a:off x="7804884" y="13544550"/>
              <a:ext cx="1770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260794C-AA3D-44DC-B6D7-3AF45A29230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2">
          <xdr:nvSpPr>
            <xdr:cNvPr id="246" name="テキスト ボックス 245">
              <a:extLst>
                <a:ext uri="{FF2B5EF4-FFF2-40B4-BE49-F238E27FC236}">
                  <a16:creationId xmlns:a16="http://schemas.microsoft.com/office/drawing/2014/main" id="{00000000-0008-0000-0300-0000F6000000}"/>
                </a:ext>
              </a:extLst>
            </xdr:cNvPr>
            <xdr:cNvSpPr txBox="1"/>
          </xdr:nvSpPr>
          <xdr:spPr>
            <a:xfrm>
              <a:off x="6464058" y="13544550"/>
              <a:ext cx="34631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8824200-D45B-47EE-BBC3-0F10C006EAB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2">
          <xdr:nvSpPr>
            <xdr:cNvPr id="247" name="テキスト ボックス 246">
              <a:extLst>
                <a:ext uri="{FF2B5EF4-FFF2-40B4-BE49-F238E27FC236}">
                  <a16:creationId xmlns:a16="http://schemas.microsoft.com/office/drawing/2014/main" id="{00000000-0008-0000-0300-0000F7000000}"/>
                </a:ext>
              </a:extLst>
            </xdr:cNvPr>
            <xdr:cNvSpPr txBox="1"/>
          </xdr:nvSpPr>
          <xdr:spPr>
            <a:xfrm>
              <a:off x="5548191" y="13544550"/>
              <a:ext cx="18585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4BDCF6C-7BD4-421C-B01B-E613C9AF487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3">
          <xdr:nvSpPr>
            <xdr:cNvPr id="248" name="テキスト ボックス 247">
              <a:extLst>
                <a:ext uri="{FF2B5EF4-FFF2-40B4-BE49-F238E27FC236}">
                  <a16:creationId xmlns:a16="http://schemas.microsoft.com/office/drawing/2014/main" id="{00000000-0008-0000-0300-0000F8000000}"/>
                </a:ext>
              </a:extLst>
            </xdr:cNvPr>
            <xdr:cNvSpPr txBox="1"/>
          </xdr:nvSpPr>
          <xdr:spPr>
            <a:xfrm>
              <a:off x="7780705" y="13544550"/>
              <a:ext cx="2012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557D0F0-84CF-4CE9-9610-4CAB4310A21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53">
          <xdr:nvSpPr>
            <xdr:cNvPr id="249" name="テキスト ボックス 248">
              <a:extLst>
                <a:ext uri="{FF2B5EF4-FFF2-40B4-BE49-F238E27FC236}">
                  <a16:creationId xmlns:a16="http://schemas.microsoft.com/office/drawing/2014/main" id="{00000000-0008-0000-0300-0000F9000000}"/>
                </a:ext>
              </a:extLst>
            </xdr:cNvPr>
            <xdr:cNvSpPr txBox="1"/>
          </xdr:nvSpPr>
          <xdr:spPr>
            <a:xfrm>
              <a:off x="6464790" y="13544550"/>
              <a:ext cx="3551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F21E8C4-EED3-401C-A313-79AE169EA95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3">
          <xdr:nvSpPr>
            <xdr:cNvPr id="250" name="テキスト ボックス 249">
              <a:extLst>
                <a:ext uri="{FF2B5EF4-FFF2-40B4-BE49-F238E27FC236}">
                  <a16:creationId xmlns:a16="http://schemas.microsoft.com/office/drawing/2014/main" id="{00000000-0008-0000-0300-0000FA000000}"/>
                </a:ext>
              </a:extLst>
            </xdr:cNvPr>
            <xdr:cNvSpPr txBox="1"/>
          </xdr:nvSpPr>
          <xdr:spPr>
            <a:xfrm>
              <a:off x="5546726" y="13544550"/>
              <a:ext cx="1968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3A2A969-670C-4E67-8AA1-CD567EBACD9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54">
          <xdr:nvSpPr>
            <xdr:cNvPr id="251" name="テキスト ボックス 250">
              <a:extLst>
                <a:ext uri="{FF2B5EF4-FFF2-40B4-BE49-F238E27FC236}">
                  <a16:creationId xmlns:a16="http://schemas.microsoft.com/office/drawing/2014/main" id="{00000000-0008-0000-0300-0000FB000000}"/>
                </a:ext>
              </a:extLst>
            </xdr:cNvPr>
            <xdr:cNvSpPr txBox="1"/>
          </xdr:nvSpPr>
          <xdr:spPr>
            <a:xfrm>
              <a:off x="7780705" y="13544550"/>
              <a:ext cx="1917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8E648B1-8913-479E-9BDF-C6688959A6B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54">
          <xdr:nvSpPr>
            <xdr:cNvPr id="252" name="テキスト ボックス 251">
              <a:extLst>
                <a:ext uri="{FF2B5EF4-FFF2-40B4-BE49-F238E27FC236}">
                  <a16:creationId xmlns:a16="http://schemas.microsoft.com/office/drawing/2014/main" id="{00000000-0008-0000-0300-0000FC000000}"/>
                </a:ext>
              </a:extLst>
            </xdr:cNvPr>
            <xdr:cNvSpPr txBox="1"/>
          </xdr:nvSpPr>
          <xdr:spPr>
            <a:xfrm>
              <a:off x="6445739" y="13544550"/>
              <a:ext cx="38368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42DD4B1-04B8-4D89-8E67-1B03B64D903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54">
          <xdr:nvSpPr>
            <xdr:cNvPr id="253" name="テキスト ボックス 252">
              <a:extLst>
                <a:ext uri="{FF2B5EF4-FFF2-40B4-BE49-F238E27FC236}">
                  <a16:creationId xmlns:a16="http://schemas.microsoft.com/office/drawing/2014/main" id="{00000000-0008-0000-0300-0000FD000000}"/>
                </a:ext>
              </a:extLst>
            </xdr:cNvPr>
            <xdr:cNvSpPr txBox="1"/>
          </xdr:nvSpPr>
          <xdr:spPr>
            <a:xfrm>
              <a:off x="5527676" y="13544550"/>
              <a:ext cx="2159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AADBD97-1A7A-42F5-A889-2C5F15F1881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5">
          <xdr:nvSpPr>
            <xdr:cNvPr id="254" name="テキスト ボックス 253">
              <a:extLst>
                <a:ext uri="{FF2B5EF4-FFF2-40B4-BE49-F238E27FC236}">
                  <a16:creationId xmlns:a16="http://schemas.microsoft.com/office/drawing/2014/main" id="{00000000-0008-0000-0300-0000FE000000}"/>
                </a:ext>
              </a:extLst>
            </xdr:cNvPr>
            <xdr:cNvSpPr txBox="1"/>
          </xdr:nvSpPr>
          <xdr:spPr>
            <a:xfrm>
              <a:off x="7333030" y="13544550"/>
              <a:ext cx="33459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6D8F16B-AEB9-491D-9C02-35FB188B41E0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5">
          <xdr:nvSpPr>
            <xdr:cNvPr id="255" name="テキスト ボックス 254">
              <a:extLst>
                <a:ext uri="{FF2B5EF4-FFF2-40B4-BE49-F238E27FC236}">
                  <a16:creationId xmlns:a16="http://schemas.microsoft.com/office/drawing/2014/main" id="{00000000-0008-0000-0300-0000FF000000}"/>
                </a:ext>
              </a:extLst>
            </xdr:cNvPr>
            <xdr:cNvSpPr txBox="1"/>
          </xdr:nvSpPr>
          <xdr:spPr>
            <a:xfrm>
              <a:off x="6455264" y="13544550"/>
              <a:ext cx="3646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BDA53F3-3E6C-4695-BB2C-36CCED93835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5">
          <xdr:nvSpPr>
            <xdr:cNvPr id="256" name="テキスト ボックス 255">
              <a:extLst>
                <a:ext uri="{FF2B5EF4-FFF2-40B4-BE49-F238E27FC236}">
                  <a16:creationId xmlns:a16="http://schemas.microsoft.com/office/drawing/2014/main" id="{00000000-0008-0000-0300-000000010000}"/>
                </a:ext>
              </a:extLst>
            </xdr:cNvPr>
            <xdr:cNvSpPr txBox="1"/>
          </xdr:nvSpPr>
          <xdr:spPr>
            <a:xfrm>
              <a:off x="5537201" y="13544550"/>
              <a:ext cx="1968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F45F3D4-8EC8-45E2-A274-EE5546F7710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6">
          <xdr:nvSpPr>
            <xdr:cNvPr id="257" name="テキスト ボックス 256">
              <a:extLst>
                <a:ext uri="{FF2B5EF4-FFF2-40B4-BE49-F238E27FC236}">
                  <a16:creationId xmlns:a16="http://schemas.microsoft.com/office/drawing/2014/main" id="{00000000-0008-0000-0300-000001010000}"/>
                </a:ext>
              </a:extLst>
            </xdr:cNvPr>
            <xdr:cNvSpPr txBox="1"/>
          </xdr:nvSpPr>
          <xdr:spPr>
            <a:xfrm>
              <a:off x="7809280" y="13544550"/>
              <a:ext cx="1536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40D1BF7-255E-477F-9BAF-CC477A2D64CD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6">
          <xdr:nvSpPr>
            <xdr:cNvPr id="258" name="テキスト ボックス 257">
              <a:extLst>
                <a:ext uri="{FF2B5EF4-FFF2-40B4-BE49-F238E27FC236}">
                  <a16:creationId xmlns:a16="http://schemas.microsoft.com/office/drawing/2014/main" id="{00000000-0008-0000-0300-000002010000}"/>
                </a:ext>
              </a:extLst>
            </xdr:cNvPr>
            <xdr:cNvSpPr txBox="1"/>
          </xdr:nvSpPr>
          <xdr:spPr>
            <a:xfrm>
              <a:off x="6455264" y="13544550"/>
              <a:ext cx="3646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A45D453-419A-42E8-BC21-D05EAF8E6F1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6">
          <xdr:nvSpPr>
            <xdr:cNvPr id="259" name="テキスト ボックス 258">
              <a:extLst>
                <a:ext uri="{FF2B5EF4-FFF2-40B4-BE49-F238E27FC236}">
                  <a16:creationId xmlns:a16="http://schemas.microsoft.com/office/drawing/2014/main" id="{00000000-0008-0000-0300-000003010000}"/>
                </a:ext>
              </a:extLst>
            </xdr:cNvPr>
            <xdr:cNvSpPr txBox="1"/>
          </xdr:nvSpPr>
          <xdr:spPr>
            <a:xfrm>
              <a:off x="5537200" y="13544550"/>
              <a:ext cx="2063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B74132A-B84C-468A-AC8C-D140CB8734C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55">
          <xdr:nvSpPr>
            <xdr:cNvPr id="260" name="テキスト ボックス 259">
              <a:extLst>
                <a:ext uri="{FF2B5EF4-FFF2-40B4-BE49-F238E27FC236}">
                  <a16:creationId xmlns:a16="http://schemas.microsoft.com/office/drawing/2014/main" id="{00000000-0008-0000-0300-000004010000}"/>
                </a:ext>
              </a:extLst>
            </xdr:cNvPr>
            <xdr:cNvSpPr txBox="1"/>
          </xdr:nvSpPr>
          <xdr:spPr>
            <a:xfrm>
              <a:off x="8163903" y="13544550"/>
              <a:ext cx="3323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0F6BBC36-7731-4E1A-ABF5-69019F6A5EC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7">
          <xdr:nvSpPr>
            <xdr:cNvPr id="261" name="テキスト ボックス 260">
              <a:extLst>
                <a:ext uri="{FF2B5EF4-FFF2-40B4-BE49-F238E27FC236}">
                  <a16:creationId xmlns:a16="http://schemas.microsoft.com/office/drawing/2014/main" id="{00000000-0008-0000-0300-000005010000}"/>
                </a:ext>
              </a:extLst>
            </xdr:cNvPr>
            <xdr:cNvSpPr txBox="1"/>
          </xdr:nvSpPr>
          <xdr:spPr>
            <a:xfrm>
              <a:off x="7330832" y="13544550"/>
              <a:ext cx="3463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FFF14F7-52D4-48EC-AA1A-69E3744F29D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7">
          <xdr:nvSpPr>
            <xdr:cNvPr id="262" name="テキスト ボックス 261">
              <a:extLst>
                <a:ext uri="{FF2B5EF4-FFF2-40B4-BE49-F238E27FC236}">
                  <a16:creationId xmlns:a16="http://schemas.microsoft.com/office/drawing/2014/main" id="{00000000-0008-0000-0300-000006010000}"/>
                </a:ext>
              </a:extLst>
            </xdr:cNvPr>
            <xdr:cNvSpPr txBox="1"/>
          </xdr:nvSpPr>
          <xdr:spPr>
            <a:xfrm>
              <a:off x="6453067" y="13544550"/>
              <a:ext cx="3668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550F17F-FAEE-4623-AE4F-578891B8CC2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7">
          <xdr:nvSpPr>
            <xdr:cNvPr id="263" name="テキスト ボックス 262">
              <a:extLst>
                <a:ext uri="{FF2B5EF4-FFF2-40B4-BE49-F238E27FC236}">
                  <a16:creationId xmlns:a16="http://schemas.microsoft.com/office/drawing/2014/main" id="{00000000-0008-0000-0300-000007010000}"/>
                </a:ext>
              </a:extLst>
            </xdr:cNvPr>
            <xdr:cNvSpPr txBox="1"/>
          </xdr:nvSpPr>
          <xdr:spPr>
            <a:xfrm>
              <a:off x="5563578" y="13544550"/>
              <a:ext cx="16094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278C140-AA88-4195-A756-AEB07837EE9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57">
          <xdr:nvSpPr>
            <xdr:cNvPr id="264" name="テキスト ボックス 263">
              <a:extLst>
                <a:ext uri="{FF2B5EF4-FFF2-40B4-BE49-F238E27FC236}">
                  <a16:creationId xmlns:a16="http://schemas.microsoft.com/office/drawing/2014/main" id="{00000000-0008-0000-0300-000008010000}"/>
                </a:ext>
              </a:extLst>
            </xdr:cNvPr>
            <xdr:cNvSpPr txBox="1"/>
          </xdr:nvSpPr>
          <xdr:spPr>
            <a:xfrm>
              <a:off x="8180755" y="13544550"/>
              <a:ext cx="2869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F80D122-F7B2-4C5A-8FA5-45CF504B37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8">
          <xdr:nvSpPr>
            <xdr:cNvPr id="265" name="テキスト ボックス 264">
              <a:extLst>
                <a:ext uri="{FF2B5EF4-FFF2-40B4-BE49-F238E27FC236}">
                  <a16:creationId xmlns:a16="http://schemas.microsoft.com/office/drawing/2014/main" id="{00000000-0008-0000-0300-000009010000}"/>
                </a:ext>
              </a:extLst>
            </xdr:cNvPr>
            <xdr:cNvSpPr txBox="1"/>
          </xdr:nvSpPr>
          <xdr:spPr>
            <a:xfrm>
              <a:off x="7321307" y="13544550"/>
              <a:ext cx="35584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1EA2951-4D97-4AFC-853D-58FB69953B60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8">
          <xdr:nvSpPr>
            <xdr:cNvPr id="266" name="テキスト ボックス 265">
              <a:extLst>
                <a:ext uri="{FF2B5EF4-FFF2-40B4-BE49-F238E27FC236}">
                  <a16:creationId xmlns:a16="http://schemas.microsoft.com/office/drawing/2014/main" id="{00000000-0008-0000-0300-00000A010000}"/>
                </a:ext>
              </a:extLst>
            </xdr:cNvPr>
            <xdr:cNvSpPr txBox="1"/>
          </xdr:nvSpPr>
          <xdr:spPr>
            <a:xfrm>
              <a:off x="6462592" y="13544550"/>
              <a:ext cx="3477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F1AD030-2F64-463B-A984-6E943912AF7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8">
          <xdr:nvSpPr>
            <xdr:cNvPr id="267" name="テキスト ボックス 266">
              <a:extLst>
                <a:ext uri="{FF2B5EF4-FFF2-40B4-BE49-F238E27FC236}">
                  <a16:creationId xmlns:a16="http://schemas.microsoft.com/office/drawing/2014/main" id="{00000000-0008-0000-0300-00000B010000}"/>
                </a:ext>
              </a:extLst>
            </xdr:cNvPr>
            <xdr:cNvSpPr txBox="1"/>
          </xdr:nvSpPr>
          <xdr:spPr>
            <a:xfrm>
              <a:off x="5535002" y="13544550"/>
              <a:ext cx="20857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A6E9CEE-3B9C-4ED7-8DD4-E3D3B68C347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58">
          <xdr:nvSpPr>
            <xdr:cNvPr id="268" name="テキスト ボックス 267">
              <a:extLst>
                <a:ext uri="{FF2B5EF4-FFF2-40B4-BE49-F238E27FC236}">
                  <a16:creationId xmlns:a16="http://schemas.microsoft.com/office/drawing/2014/main" id="{00000000-0008-0000-0300-00000C010000}"/>
                </a:ext>
              </a:extLst>
            </xdr:cNvPr>
            <xdr:cNvSpPr txBox="1"/>
          </xdr:nvSpPr>
          <xdr:spPr>
            <a:xfrm>
              <a:off x="8152180" y="13544550"/>
              <a:ext cx="3441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45CFD10-C50F-4A36-83E8-F63A2F90B32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5">
          <xdr:nvSpPr>
            <xdr:cNvPr id="269" name="テキスト ボックス 268">
              <a:extLst>
                <a:ext uri="{FF2B5EF4-FFF2-40B4-BE49-F238E27FC236}">
                  <a16:creationId xmlns:a16="http://schemas.microsoft.com/office/drawing/2014/main" id="{00000000-0008-0000-0300-00000D010000}"/>
                </a:ext>
              </a:extLst>
            </xdr:cNvPr>
            <xdr:cNvSpPr txBox="1"/>
          </xdr:nvSpPr>
          <xdr:spPr>
            <a:xfrm>
              <a:off x="2251941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6332EF8-203B-4AA2-89F8-E55EC48FED9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C18">
          <xdr:nvSpPr>
            <xdr:cNvPr id="270" name="テキスト ボックス 269">
              <a:extLst>
                <a:ext uri="{FF2B5EF4-FFF2-40B4-BE49-F238E27FC236}">
                  <a16:creationId xmlns:a16="http://schemas.microsoft.com/office/drawing/2014/main" id="{00000000-0008-0000-0300-00000E010000}"/>
                </a:ext>
              </a:extLst>
            </xdr:cNvPr>
            <xdr:cNvSpPr txBox="1"/>
          </xdr:nvSpPr>
          <xdr:spPr>
            <a:xfrm>
              <a:off x="6595341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CEC3A8E-42C0-40BD-B805-67274086C2B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1">
          <xdr:nvSpPr>
            <xdr:cNvPr id="271" name="テキスト ボックス 270">
              <a:extLst>
                <a:ext uri="{FF2B5EF4-FFF2-40B4-BE49-F238E27FC236}">
                  <a16:creationId xmlns:a16="http://schemas.microsoft.com/office/drawing/2014/main" id="{00000000-0008-0000-0300-00000F010000}"/>
                </a:ext>
              </a:extLst>
            </xdr:cNvPr>
            <xdr:cNvSpPr txBox="1"/>
          </xdr:nvSpPr>
          <xdr:spPr>
            <a:xfrm>
              <a:off x="6595341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C731BA6-D0CB-4C54-BD79-B9D3E8AF16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4">
          <xdr:nvSpPr>
            <xdr:cNvPr id="272" name="テキスト ボックス 271">
              <a:extLst>
                <a:ext uri="{FF2B5EF4-FFF2-40B4-BE49-F238E27FC236}">
                  <a16:creationId xmlns:a16="http://schemas.microsoft.com/office/drawing/2014/main" id="{00000000-0008-0000-0300-000010010000}"/>
                </a:ext>
              </a:extLst>
            </xdr:cNvPr>
            <xdr:cNvSpPr txBox="1"/>
          </xdr:nvSpPr>
          <xdr:spPr>
            <a:xfrm>
              <a:off x="2247899" y="13544550"/>
              <a:ext cx="3524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4738665-47C5-4A53-80D6-C03EC9FA78D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6">
          <xdr:nvSpPr>
            <xdr:cNvPr id="273" name="テキスト ボックス 272">
              <a:extLst>
                <a:ext uri="{FF2B5EF4-FFF2-40B4-BE49-F238E27FC236}">
                  <a16:creationId xmlns:a16="http://schemas.microsoft.com/office/drawing/2014/main" id="{00000000-0008-0000-0300-000011010000}"/>
                </a:ext>
              </a:extLst>
            </xdr:cNvPr>
            <xdr:cNvSpPr txBox="1"/>
          </xdr:nvSpPr>
          <xdr:spPr>
            <a:xfrm>
              <a:off x="2261466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3F5F608-5F97-432A-BB26-F843698ABF0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6">
          <xdr:nvSpPr>
            <xdr:cNvPr id="274" name="テキスト ボックス 273">
              <a:extLst>
                <a:ext uri="{FF2B5EF4-FFF2-40B4-BE49-F238E27FC236}">
                  <a16:creationId xmlns:a16="http://schemas.microsoft.com/office/drawing/2014/main" id="{00000000-0008-0000-0300-000012010000}"/>
                </a:ext>
              </a:extLst>
            </xdr:cNvPr>
            <xdr:cNvSpPr txBox="1"/>
          </xdr:nvSpPr>
          <xdr:spPr>
            <a:xfrm>
              <a:off x="3804384" y="13544550"/>
              <a:ext cx="20564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A0BAEB03-97DE-4CCC-B13F-A3380433067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9">
          <xdr:nvSpPr>
            <xdr:cNvPr id="275" name="テキスト ボックス 274">
              <a:extLst>
                <a:ext uri="{FF2B5EF4-FFF2-40B4-BE49-F238E27FC236}">
                  <a16:creationId xmlns:a16="http://schemas.microsoft.com/office/drawing/2014/main" id="{00000000-0008-0000-0300-000013010000}"/>
                </a:ext>
              </a:extLst>
            </xdr:cNvPr>
            <xdr:cNvSpPr txBox="1"/>
          </xdr:nvSpPr>
          <xdr:spPr>
            <a:xfrm>
              <a:off x="2260468" y="13544550"/>
              <a:ext cx="3208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594AA6C-8D73-4285-B0C4-68C642E9DAB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2">
          <xdr:nvSpPr>
            <xdr:cNvPr id="276" name="テキスト ボックス 275">
              <a:extLst>
                <a:ext uri="{FF2B5EF4-FFF2-40B4-BE49-F238E27FC236}">
                  <a16:creationId xmlns:a16="http://schemas.microsoft.com/office/drawing/2014/main" id="{00000000-0008-0000-0300-000014010000}"/>
                </a:ext>
              </a:extLst>
            </xdr:cNvPr>
            <xdr:cNvSpPr txBox="1"/>
          </xdr:nvSpPr>
          <xdr:spPr>
            <a:xfrm>
              <a:off x="2251808" y="13544550"/>
              <a:ext cx="33899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3E29341-0C41-4711-B22C-E01984D62AD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5">
          <xdr:nvSpPr>
            <xdr:cNvPr id="277" name="テキスト ボックス 276">
              <a:extLst>
                <a:ext uri="{FF2B5EF4-FFF2-40B4-BE49-F238E27FC236}">
                  <a16:creationId xmlns:a16="http://schemas.microsoft.com/office/drawing/2014/main" id="{00000000-0008-0000-0300-000015010000}"/>
                </a:ext>
              </a:extLst>
            </xdr:cNvPr>
            <xdr:cNvSpPr txBox="1"/>
          </xdr:nvSpPr>
          <xdr:spPr>
            <a:xfrm>
              <a:off x="6585683" y="13544550"/>
              <a:ext cx="35804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32DC342-AB24-45EE-BB62-294A65303F0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7">
          <xdr:nvSpPr>
            <xdr:cNvPr id="278" name="テキスト ボックス 277">
              <a:extLst>
                <a:ext uri="{FF2B5EF4-FFF2-40B4-BE49-F238E27FC236}">
                  <a16:creationId xmlns:a16="http://schemas.microsoft.com/office/drawing/2014/main" id="{00000000-0008-0000-0300-000016010000}"/>
                </a:ext>
              </a:extLst>
            </xdr:cNvPr>
            <xdr:cNvSpPr txBox="1"/>
          </xdr:nvSpPr>
          <xdr:spPr>
            <a:xfrm>
              <a:off x="5456605" y="13544550"/>
              <a:ext cx="18219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25AC0C1D-8ABE-4DC0-B46B-106484D4125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0">
          <xdr:nvSpPr>
            <xdr:cNvPr id="279" name="テキスト ボックス 278">
              <a:extLst>
                <a:ext uri="{FF2B5EF4-FFF2-40B4-BE49-F238E27FC236}">
                  <a16:creationId xmlns:a16="http://schemas.microsoft.com/office/drawing/2014/main" id="{00000000-0008-0000-0300-000017010000}"/>
                </a:ext>
              </a:extLst>
            </xdr:cNvPr>
            <xdr:cNvSpPr txBox="1"/>
          </xdr:nvSpPr>
          <xdr:spPr>
            <a:xfrm>
              <a:off x="3799255" y="13544550"/>
              <a:ext cx="2012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B1CC098-0F4E-44DE-8785-2A6DFF9A472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3">
          <xdr:nvSpPr>
            <xdr:cNvPr id="280" name="テキスト ボックス 279">
              <a:extLst>
                <a:ext uri="{FF2B5EF4-FFF2-40B4-BE49-F238E27FC236}">
                  <a16:creationId xmlns:a16="http://schemas.microsoft.com/office/drawing/2014/main" id="{00000000-0008-0000-0300-000018010000}"/>
                </a:ext>
              </a:extLst>
            </xdr:cNvPr>
            <xdr:cNvSpPr txBox="1"/>
          </xdr:nvSpPr>
          <xdr:spPr>
            <a:xfrm>
              <a:off x="3808780" y="13544550"/>
              <a:ext cx="18219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4BA91B3F-62EF-4FA2-98B6-5DB807CD06F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1">
          <xdr:nvSpPr>
            <xdr:cNvPr id="282" name="テキスト ボックス 281">
              <a:extLst>
                <a:ext uri="{FF2B5EF4-FFF2-40B4-BE49-F238E27FC236}">
                  <a16:creationId xmlns:a16="http://schemas.microsoft.com/office/drawing/2014/main" id="{00000000-0008-0000-0300-00001A010000}"/>
                </a:ext>
              </a:extLst>
            </xdr:cNvPr>
            <xdr:cNvSpPr txBox="1"/>
          </xdr:nvSpPr>
          <xdr:spPr>
            <a:xfrm>
              <a:off x="2231293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5C86B84-1491-424D-8D4C-9652443D7C6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1">
          <xdr:nvSpPr>
            <xdr:cNvPr id="283" name="テキスト ボックス 282">
              <a:extLst>
                <a:ext uri="{FF2B5EF4-FFF2-40B4-BE49-F238E27FC236}">
                  <a16:creationId xmlns:a16="http://schemas.microsoft.com/office/drawing/2014/main" id="{00000000-0008-0000-0300-00001B010000}"/>
                </a:ext>
              </a:extLst>
            </xdr:cNvPr>
            <xdr:cNvSpPr txBox="1"/>
          </xdr:nvSpPr>
          <xdr:spPr>
            <a:xfrm>
              <a:off x="2914163" y="13544550"/>
              <a:ext cx="21003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22B7304-5C39-4785-B4CE-9B0DBC2C382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71">
          <xdr:nvSpPr>
            <xdr:cNvPr id="284" name="テキスト ボックス 283">
              <a:extLst>
                <a:ext uri="{FF2B5EF4-FFF2-40B4-BE49-F238E27FC236}">
                  <a16:creationId xmlns:a16="http://schemas.microsoft.com/office/drawing/2014/main" id="{00000000-0008-0000-0300-00001C010000}"/>
                </a:ext>
              </a:extLst>
            </xdr:cNvPr>
            <xdr:cNvSpPr txBox="1"/>
          </xdr:nvSpPr>
          <xdr:spPr>
            <a:xfrm>
              <a:off x="3590925" y="13544550"/>
              <a:ext cx="18854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CF4DA85-786F-4FAF-8227-F1032F1CA67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71">
          <xdr:nvSpPr>
            <xdr:cNvPr id="285" name="テキスト ボックス 284">
              <a:extLst>
                <a:ext uri="{FF2B5EF4-FFF2-40B4-BE49-F238E27FC236}">
                  <a16:creationId xmlns:a16="http://schemas.microsoft.com/office/drawing/2014/main" id="{00000000-0008-0000-0300-00001D010000}"/>
                </a:ext>
              </a:extLst>
            </xdr:cNvPr>
            <xdr:cNvSpPr txBox="1"/>
          </xdr:nvSpPr>
          <xdr:spPr>
            <a:xfrm>
              <a:off x="4267200" y="13544550"/>
              <a:ext cx="17316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CE8D67B-5074-4AA0-B744-6FBDBD1FA6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L71">
          <xdr:nvSpPr>
            <xdr:cNvPr id="286" name="テキスト ボックス 285">
              <a:extLst>
                <a:ext uri="{FF2B5EF4-FFF2-40B4-BE49-F238E27FC236}">
                  <a16:creationId xmlns:a16="http://schemas.microsoft.com/office/drawing/2014/main" id="{00000000-0008-0000-0300-00001E010000}"/>
                </a:ext>
              </a:extLst>
            </xdr:cNvPr>
            <xdr:cNvSpPr txBox="1"/>
          </xdr:nvSpPr>
          <xdr:spPr>
            <a:xfrm>
              <a:off x="4777399" y="13544550"/>
              <a:ext cx="3375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A3495B0-2654-48B5-9680-D7D644FE7B6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2">
          <xdr:nvSpPr>
            <xdr:cNvPr id="287" name="テキスト ボックス 286">
              <a:extLst>
                <a:ext uri="{FF2B5EF4-FFF2-40B4-BE49-F238E27FC236}">
                  <a16:creationId xmlns:a16="http://schemas.microsoft.com/office/drawing/2014/main" id="{00000000-0008-0000-0300-00001F010000}"/>
                </a:ext>
              </a:extLst>
            </xdr:cNvPr>
            <xdr:cNvSpPr txBox="1"/>
          </xdr:nvSpPr>
          <xdr:spPr>
            <a:xfrm>
              <a:off x="5450011" y="13544550"/>
              <a:ext cx="18878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4B18E4C-5198-432A-9D2F-410C70ACDC6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2">
          <xdr:nvSpPr>
            <xdr:cNvPr id="288" name="テキスト ボックス 287">
              <a:extLst>
                <a:ext uri="{FF2B5EF4-FFF2-40B4-BE49-F238E27FC236}">
                  <a16:creationId xmlns:a16="http://schemas.microsoft.com/office/drawing/2014/main" id="{00000000-0008-0000-0300-000020010000}"/>
                </a:ext>
              </a:extLst>
            </xdr:cNvPr>
            <xdr:cNvSpPr txBox="1"/>
          </xdr:nvSpPr>
          <xdr:spPr>
            <a:xfrm>
              <a:off x="6123355" y="13544550"/>
              <a:ext cx="1631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7928658-C346-4176-A811-9E65B19BD30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72">
          <xdr:nvSpPr>
            <xdr:cNvPr id="289" name="テキスト ボックス 288">
              <a:extLst>
                <a:ext uri="{FF2B5EF4-FFF2-40B4-BE49-F238E27FC236}">
                  <a16:creationId xmlns:a16="http://schemas.microsoft.com/office/drawing/2014/main" id="{00000000-0008-0000-0300-000021010000}"/>
                </a:ext>
              </a:extLst>
            </xdr:cNvPr>
            <xdr:cNvSpPr txBox="1"/>
          </xdr:nvSpPr>
          <xdr:spPr>
            <a:xfrm>
              <a:off x="6798595" y="13544550"/>
              <a:ext cx="15465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2F984D5-A4E7-4D7E-BB7B-8A884FA5E92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72">
          <xdr:nvSpPr>
            <xdr:cNvPr id="290" name="テキスト ボックス 289">
              <a:extLst>
                <a:ext uri="{FF2B5EF4-FFF2-40B4-BE49-F238E27FC236}">
                  <a16:creationId xmlns:a16="http://schemas.microsoft.com/office/drawing/2014/main" id="{00000000-0008-0000-0300-000022010000}"/>
                </a:ext>
              </a:extLst>
            </xdr:cNvPr>
            <xdr:cNvSpPr txBox="1"/>
          </xdr:nvSpPr>
          <xdr:spPr>
            <a:xfrm>
              <a:off x="7296150" y="13544550"/>
              <a:ext cx="3524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E4F0822-2CAF-4BBD-9DB8-1BC7D831686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3">
          <xdr:nvSpPr>
            <xdr:cNvPr id="291" name="テキスト ボックス 290">
              <a:extLst>
                <a:ext uri="{FF2B5EF4-FFF2-40B4-BE49-F238E27FC236}">
                  <a16:creationId xmlns:a16="http://schemas.microsoft.com/office/drawing/2014/main" id="{00000000-0008-0000-0300-000023010000}"/>
                </a:ext>
              </a:extLst>
            </xdr:cNvPr>
            <xdr:cNvSpPr txBox="1"/>
          </xdr:nvSpPr>
          <xdr:spPr>
            <a:xfrm>
              <a:off x="2257425" y="13544550"/>
              <a:ext cx="32385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0BCE8DC8-F2BF-4AE4-B034-55374972483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3">
          <xdr:nvSpPr>
            <xdr:cNvPr id="292" name="テキスト ボックス 291">
              <a:extLst>
                <a:ext uri="{FF2B5EF4-FFF2-40B4-BE49-F238E27FC236}">
                  <a16:creationId xmlns:a16="http://schemas.microsoft.com/office/drawing/2014/main" id="{00000000-0008-0000-0300-000024010000}"/>
                </a:ext>
              </a:extLst>
            </xdr:cNvPr>
            <xdr:cNvSpPr txBox="1"/>
          </xdr:nvSpPr>
          <xdr:spPr>
            <a:xfrm>
              <a:off x="2922712" y="13544550"/>
              <a:ext cx="19196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DFC51F0-79D5-493B-9988-50DBE4297F69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73">
          <xdr:nvSpPr>
            <xdr:cNvPr id="293" name="テキスト ボックス 292">
              <a:extLst>
                <a:ext uri="{FF2B5EF4-FFF2-40B4-BE49-F238E27FC236}">
                  <a16:creationId xmlns:a16="http://schemas.microsoft.com/office/drawing/2014/main" id="{00000000-0008-0000-0300-000025010000}"/>
                </a:ext>
              </a:extLst>
            </xdr:cNvPr>
            <xdr:cNvSpPr txBox="1"/>
          </xdr:nvSpPr>
          <xdr:spPr>
            <a:xfrm>
              <a:off x="3607047" y="13544550"/>
              <a:ext cx="164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3C20C8D-5B35-45AB-9133-C8A3A3E1E47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73">
          <xdr:nvSpPr>
            <xdr:cNvPr id="294" name="テキスト ボックス 293">
              <a:extLst>
                <a:ext uri="{FF2B5EF4-FFF2-40B4-BE49-F238E27FC236}">
                  <a16:creationId xmlns:a16="http://schemas.microsoft.com/office/drawing/2014/main" id="{00000000-0008-0000-0300-000026010000}"/>
                </a:ext>
              </a:extLst>
            </xdr:cNvPr>
            <xdr:cNvSpPr txBox="1"/>
          </xdr:nvSpPr>
          <xdr:spPr>
            <a:xfrm>
              <a:off x="4267935" y="13544550"/>
              <a:ext cx="1897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9962903-30FD-49A3-9DCB-8DAF72FDC3C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L73">
          <xdr:nvSpPr>
            <xdr:cNvPr id="295" name="テキスト ボックス 294">
              <a:extLst>
                <a:ext uri="{FF2B5EF4-FFF2-40B4-BE49-F238E27FC236}">
                  <a16:creationId xmlns:a16="http://schemas.microsoft.com/office/drawing/2014/main" id="{00000000-0008-0000-0300-000027010000}"/>
                </a:ext>
              </a:extLst>
            </xdr:cNvPr>
            <xdr:cNvSpPr txBox="1"/>
          </xdr:nvSpPr>
          <xdr:spPr>
            <a:xfrm>
              <a:off x="4785948" y="13544550"/>
              <a:ext cx="33850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A331A2FB-9C5B-40FF-B21B-C5FB3FA6028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4">
          <xdr:nvSpPr>
            <xdr:cNvPr id="296" name="テキスト ボックス 295">
              <a:extLst>
                <a:ext uri="{FF2B5EF4-FFF2-40B4-BE49-F238E27FC236}">
                  <a16:creationId xmlns:a16="http://schemas.microsoft.com/office/drawing/2014/main" id="{00000000-0008-0000-0300-000028010000}"/>
                </a:ext>
              </a:extLst>
            </xdr:cNvPr>
            <xdr:cNvSpPr txBox="1"/>
          </xdr:nvSpPr>
          <xdr:spPr>
            <a:xfrm>
              <a:off x="5458561" y="13544550"/>
              <a:ext cx="16119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0D315345-8D97-4CB9-B02E-67FDF43D3AB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4">
          <xdr:nvSpPr>
            <xdr:cNvPr id="297" name="テキスト ボックス 296">
              <a:extLst>
                <a:ext uri="{FF2B5EF4-FFF2-40B4-BE49-F238E27FC236}">
                  <a16:creationId xmlns:a16="http://schemas.microsoft.com/office/drawing/2014/main" id="{00000000-0008-0000-0300-000029010000}"/>
                </a:ext>
              </a:extLst>
            </xdr:cNvPr>
            <xdr:cNvSpPr txBox="1"/>
          </xdr:nvSpPr>
          <xdr:spPr>
            <a:xfrm>
              <a:off x="6112854" y="13544550"/>
              <a:ext cx="2022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EB85BB05-8341-471F-A099-A86B81BAA04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74">
          <xdr:nvSpPr>
            <xdr:cNvPr id="298" name="テキスト ボックス 297">
              <a:extLst>
                <a:ext uri="{FF2B5EF4-FFF2-40B4-BE49-F238E27FC236}">
                  <a16:creationId xmlns:a16="http://schemas.microsoft.com/office/drawing/2014/main" id="{00000000-0008-0000-0300-00002A010000}"/>
                </a:ext>
              </a:extLst>
            </xdr:cNvPr>
            <xdr:cNvSpPr txBox="1"/>
          </xdr:nvSpPr>
          <xdr:spPr>
            <a:xfrm>
              <a:off x="6791324" y="13544550"/>
              <a:ext cx="1809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7BB6275-7E21-4F65-90DF-5BE1342A2A6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">
          <xdr:nvSpPr>
            <xdr:cNvPr id="299" name="テキスト ボックス 298">
              <a:extLst>
                <a:ext uri="{FF2B5EF4-FFF2-40B4-BE49-F238E27FC236}">
                  <a16:creationId xmlns:a16="http://schemas.microsoft.com/office/drawing/2014/main" id="{00000000-0008-0000-0300-00002B010000}"/>
                </a:ext>
              </a:extLst>
            </xdr:cNvPr>
            <xdr:cNvSpPr txBox="1"/>
          </xdr:nvSpPr>
          <xdr:spPr>
            <a:xfrm>
              <a:off x="12262341" y="20878069"/>
              <a:ext cx="330444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1" name="テキスト ボックス 300">
              <a:extLst>
                <a:ext uri="{FF2B5EF4-FFF2-40B4-BE49-F238E27FC236}">
                  <a16:creationId xmlns:a16="http://schemas.microsoft.com/office/drawing/2014/main" id="{00000000-0008-0000-0300-00002D010000}"/>
                </a:ext>
              </a:extLst>
            </xdr:cNvPr>
            <xdr:cNvSpPr txBox="1"/>
          </xdr:nvSpPr>
          <xdr:spPr>
            <a:xfrm>
              <a:off x="10868760" y="21273724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2" name="テキスト ボックス 301">
              <a:extLst>
                <a:ext uri="{FF2B5EF4-FFF2-40B4-BE49-F238E27FC236}">
                  <a16:creationId xmlns:a16="http://schemas.microsoft.com/office/drawing/2014/main" id="{00000000-0008-0000-0300-00002E010000}"/>
                </a:ext>
              </a:extLst>
            </xdr:cNvPr>
            <xdr:cNvSpPr txBox="1"/>
          </xdr:nvSpPr>
          <xdr:spPr>
            <a:xfrm>
              <a:off x="12255015" y="21273724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03" name="テキスト ボックス 302">
              <a:extLst>
                <a:ext uri="{FF2B5EF4-FFF2-40B4-BE49-F238E27FC236}">
                  <a16:creationId xmlns:a16="http://schemas.microsoft.com/office/drawing/2014/main" id="{00000000-0008-0000-0300-00002F010000}"/>
                </a:ext>
              </a:extLst>
            </xdr:cNvPr>
            <xdr:cNvSpPr txBox="1"/>
          </xdr:nvSpPr>
          <xdr:spPr>
            <a:xfrm>
              <a:off x="10868761" y="21669377"/>
              <a:ext cx="219075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4" name="テキスト ボックス 303">
              <a:extLst>
                <a:ext uri="{FF2B5EF4-FFF2-40B4-BE49-F238E27FC236}">
                  <a16:creationId xmlns:a16="http://schemas.microsoft.com/office/drawing/2014/main" id="{00000000-0008-0000-0300-000030010000}"/>
                </a:ext>
              </a:extLst>
            </xdr:cNvPr>
            <xdr:cNvSpPr txBox="1"/>
          </xdr:nvSpPr>
          <xdr:spPr>
            <a:xfrm>
              <a:off x="12262342" y="21669377"/>
              <a:ext cx="330444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5" name="テキスト ボックス 304">
              <a:extLst>
                <a:ext uri="{FF2B5EF4-FFF2-40B4-BE49-F238E27FC236}">
                  <a16:creationId xmlns:a16="http://schemas.microsoft.com/office/drawing/2014/main" id="{00000000-0008-0000-0300-000031010000}"/>
                </a:ext>
              </a:extLst>
            </xdr:cNvPr>
            <xdr:cNvSpPr txBox="1"/>
          </xdr:nvSpPr>
          <xdr:spPr>
            <a:xfrm>
              <a:off x="14083815" y="21669377"/>
              <a:ext cx="219075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6" name="テキスト ボックス 305">
              <a:extLst>
                <a:ext uri="{FF2B5EF4-FFF2-40B4-BE49-F238E27FC236}">
                  <a16:creationId xmlns:a16="http://schemas.microsoft.com/office/drawing/2014/main" id="{00000000-0008-0000-0300-000032010000}"/>
                </a:ext>
              </a:extLst>
            </xdr:cNvPr>
            <xdr:cNvSpPr txBox="1"/>
          </xdr:nvSpPr>
          <xdr:spPr>
            <a:xfrm>
              <a:off x="15801247" y="21669377"/>
              <a:ext cx="219075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07" name="テキスト ボックス 306">
              <a:extLst>
                <a:ext uri="{FF2B5EF4-FFF2-40B4-BE49-F238E27FC236}">
                  <a16:creationId xmlns:a16="http://schemas.microsoft.com/office/drawing/2014/main" id="{00000000-0008-0000-0300-000033010000}"/>
                </a:ext>
              </a:extLst>
            </xdr:cNvPr>
            <xdr:cNvSpPr txBox="1"/>
          </xdr:nvSpPr>
          <xdr:spPr>
            <a:xfrm>
              <a:off x="15801247" y="22065032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08" name="テキスト ボックス 307">
              <a:extLst>
                <a:ext uri="{FF2B5EF4-FFF2-40B4-BE49-F238E27FC236}">
                  <a16:creationId xmlns:a16="http://schemas.microsoft.com/office/drawing/2014/main" id="{00000000-0008-0000-0300-000034010000}"/>
                </a:ext>
              </a:extLst>
            </xdr:cNvPr>
            <xdr:cNvSpPr txBox="1"/>
          </xdr:nvSpPr>
          <xdr:spPr>
            <a:xfrm>
              <a:off x="14083816" y="22065032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9" name="テキスト ボックス 308">
              <a:extLst>
                <a:ext uri="{FF2B5EF4-FFF2-40B4-BE49-F238E27FC236}">
                  <a16:creationId xmlns:a16="http://schemas.microsoft.com/office/drawing/2014/main" id="{00000000-0008-0000-0300-000035010000}"/>
                </a:ext>
              </a:extLst>
            </xdr:cNvPr>
            <xdr:cNvSpPr txBox="1"/>
          </xdr:nvSpPr>
          <xdr:spPr>
            <a:xfrm>
              <a:off x="12262343" y="22065032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0" name="テキスト ボックス 309">
              <a:extLst>
                <a:ext uri="{FF2B5EF4-FFF2-40B4-BE49-F238E27FC236}">
                  <a16:creationId xmlns:a16="http://schemas.microsoft.com/office/drawing/2014/main" id="{00000000-0008-0000-0300-000036010000}"/>
                </a:ext>
              </a:extLst>
            </xdr:cNvPr>
            <xdr:cNvSpPr txBox="1"/>
          </xdr:nvSpPr>
          <xdr:spPr>
            <a:xfrm>
              <a:off x="10861434" y="2207235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1" name="テキスト ボックス 310">
              <a:extLst>
                <a:ext uri="{FF2B5EF4-FFF2-40B4-BE49-F238E27FC236}">
                  <a16:creationId xmlns:a16="http://schemas.microsoft.com/office/drawing/2014/main" id="{00000000-0008-0000-0300-000037010000}"/>
                </a:ext>
              </a:extLst>
            </xdr:cNvPr>
            <xdr:cNvSpPr txBox="1"/>
          </xdr:nvSpPr>
          <xdr:spPr>
            <a:xfrm>
              <a:off x="10868761" y="22499151"/>
              <a:ext cx="219075" cy="27146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2" name="テキスト ボックス 311">
              <a:extLst>
                <a:ext uri="{FF2B5EF4-FFF2-40B4-BE49-F238E27FC236}">
                  <a16:creationId xmlns:a16="http://schemas.microsoft.com/office/drawing/2014/main" id="{00000000-0008-0000-0300-000038010000}"/>
                </a:ext>
              </a:extLst>
            </xdr:cNvPr>
            <xdr:cNvSpPr txBox="1"/>
          </xdr:nvSpPr>
          <xdr:spPr>
            <a:xfrm>
              <a:off x="14083815" y="22504647"/>
              <a:ext cx="219075" cy="27329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13" name="テキスト ボックス 312">
              <a:extLst>
                <a:ext uri="{FF2B5EF4-FFF2-40B4-BE49-F238E27FC236}">
                  <a16:creationId xmlns:a16="http://schemas.microsoft.com/office/drawing/2014/main" id="{00000000-0008-0000-0300-000039010000}"/>
                </a:ext>
              </a:extLst>
            </xdr:cNvPr>
            <xdr:cNvSpPr txBox="1"/>
          </xdr:nvSpPr>
          <xdr:spPr>
            <a:xfrm>
              <a:off x="10662142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4" name="テキスト ボックス 313">
              <a:extLst>
                <a:ext uri="{FF2B5EF4-FFF2-40B4-BE49-F238E27FC236}">
                  <a16:creationId xmlns:a16="http://schemas.microsoft.com/office/drawing/2014/main" id="{00000000-0008-0000-0300-00003A010000}"/>
                </a:ext>
              </a:extLst>
            </xdr:cNvPr>
            <xdr:cNvSpPr txBox="1"/>
          </xdr:nvSpPr>
          <xdr:spPr>
            <a:xfrm>
              <a:off x="11734804" y="23261153"/>
              <a:ext cx="21907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5" name="テキスト ボックス 314">
              <a:extLst>
                <a:ext uri="{FF2B5EF4-FFF2-40B4-BE49-F238E27FC236}">
                  <a16:creationId xmlns:a16="http://schemas.microsoft.com/office/drawing/2014/main" id="{00000000-0008-0000-0300-00003B010000}"/>
                </a:ext>
              </a:extLst>
            </xdr:cNvPr>
            <xdr:cNvSpPr txBox="1"/>
          </xdr:nvSpPr>
          <xdr:spPr>
            <a:xfrm>
              <a:off x="12483615" y="23261153"/>
              <a:ext cx="21907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6" name="テキスト ボックス 315">
              <a:extLst>
                <a:ext uri="{FF2B5EF4-FFF2-40B4-BE49-F238E27FC236}">
                  <a16:creationId xmlns:a16="http://schemas.microsoft.com/office/drawing/2014/main" id="{00000000-0008-0000-0300-00003C010000}"/>
                </a:ext>
              </a:extLst>
            </xdr:cNvPr>
            <xdr:cNvSpPr txBox="1"/>
          </xdr:nvSpPr>
          <xdr:spPr>
            <a:xfrm>
              <a:off x="13121058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7" name="テキスト ボックス 316">
              <a:extLst>
                <a:ext uri="{FF2B5EF4-FFF2-40B4-BE49-F238E27FC236}">
                  <a16:creationId xmlns:a16="http://schemas.microsoft.com/office/drawing/2014/main" id="{00000000-0008-0000-0300-00003D010000}"/>
                </a:ext>
              </a:extLst>
            </xdr:cNvPr>
            <xdr:cNvSpPr txBox="1"/>
          </xdr:nvSpPr>
          <xdr:spPr>
            <a:xfrm>
              <a:off x="13862542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8" name="テキスト ボックス 317">
              <a:extLst>
                <a:ext uri="{FF2B5EF4-FFF2-40B4-BE49-F238E27FC236}">
                  <a16:creationId xmlns:a16="http://schemas.microsoft.com/office/drawing/2014/main" id="{00000000-0008-0000-0300-00003E010000}"/>
                </a:ext>
              </a:extLst>
            </xdr:cNvPr>
            <xdr:cNvSpPr txBox="1"/>
          </xdr:nvSpPr>
          <xdr:spPr>
            <a:xfrm>
              <a:off x="14633334" y="23261153"/>
              <a:ext cx="33044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9" name="テキスト ボックス 318">
              <a:extLst>
                <a:ext uri="{FF2B5EF4-FFF2-40B4-BE49-F238E27FC236}">
                  <a16:creationId xmlns:a16="http://schemas.microsoft.com/office/drawing/2014/main" id="{00000000-0008-0000-0300-00003F010000}"/>
                </a:ext>
              </a:extLst>
            </xdr:cNvPr>
            <xdr:cNvSpPr txBox="1"/>
          </xdr:nvSpPr>
          <xdr:spPr>
            <a:xfrm>
              <a:off x="15374820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0" name="テキスト ボックス 319">
              <a:extLst>
                <a:ext uri="{FF2B5EF4-FFF2-40B4-BE49-F238E27FC236}">
                  <a16:creationId xmlns:a16="http://schemas.microsoft.com/office/drawing/2014/main" id="{00000000-0008-0000-0300-000040010000}"/>
                </a:ext>
              </a:extLst>
            </xdr:cNvPr>
            <xdr:cNvSpPr txBox="1"/>
          </xdr:nvSpPr>
          <xdr:spPr>
            <a:xfrm>
              <a:off x="16116304" y="23261153"/>
              <a:ext cx="328612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1" name="テキスト ボックス 320">
              <a:extLst>
                <a:ext uri="{FF2B5EF4-FFF2-40B4-BE49-F238E27FC236}">
                  <a16:creationId xmlns:a16="http://schemas.microsoft.com/office/drawing/2014/main" id="{00000000-0008-0000-0300-000041010000}"/>
                </a:ext>
              </a:extLst>
            </xdr:cNvPr>
            <xdr:cNvSpPr txBox="1"/>
          </xdr:nvSpPr>
          <xdr:spPr>
            <a:xfrm>
              <a:off x="16879769" y="23261153"/>
              <a:ext cx="21907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22" name="テキスト ボックス 321">
              <a:extLst>
                <a:ext uri="{FF2B5EF4-FFF2-40B4-BE49-F238E27FC236}">
                  <a16:creationId xmlns:a16="http://schemas.microsoft.com/office/drawing/2014/main" id="{00000000-0008-0000-0300-000042010000}"/>
                </a:ext>
              </a:extLst>
            </xdr:cNvPr>
            <xdr:cNvSpPr txBox="1"/>
          </xdr:nvSpPr>
          <xdr:spPr>
            <a:xfrm>
              <a:off x="10654815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3" name="テキスト ボックス 322">
              <a:extLst>
                <a:ext uri="{FF2B5EF4-FFF2-40B4-BE49-F238E27FC236}">
                  <a16:creationId xmlns:a16="http://schemas.microsoft.com/office/drawing/2014/main" id="{00000000-0008-0000-0300-000043010000}"/>
                </a:ext>
              </a:extLst>
            </xdr:cNvPr>
            <xdr:cNvSpPr txBox="1"/>
          </xdr:nvSpPr>
          <xdr:spPr>
            <a:xfrm>
              <a:off x="11727477" y="2376487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4" name="テキスト ボックス 323">
              <a:extLst>
                <a:ext uri="{FF2B5EF4-FFF2-40B4-BE49-F238E27FC236}">
                  <a16:creationId xmlns:a16="http://schemas.microsoft.com/office/drawing/2014/main" id="{00000000-0008-0000-0300-000044010000}"/>
                </a:ext>
              </a:extLst>
            </xdr:cNvPr>
            <xdr:cNvSpPr txBox="1"/>
          </xdr:nvSpPr>
          <xdr:spPr>
            <a:xfrm>
              <a:off x="12476288" y="2376487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5" name="テキスト ボックス 324">
              <a:extLst>
                <a:ext uri="{FF2B5EF4-FFF2-40B4-BE49-F238E27FC236}">
                  <a16:creationId xmlns:a16="http://schemas.microsoft.com/office/drawing/2014/main" id="{00000000-0008-0000-0300-000045010000}"/>
                </a:ext>
              </a:extLst>
            </xdr:cNvPr>
            <xdr:cNvSpPr txBox="1"/>
          </xdr:nvSpPr>
          <xdr:spPr>
            <a:xfrm>
              <a:off x="13113731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6" name="テキスト ボックス 325">
              <a:extLst>
                <a:ext uri="{FF2B5EF4-FFF2-40B4-BE49-F238E27FC236}">
                  <a16:creationId xmlns:a16="http://schemas.microsoft.com/office/drawing/2014/main" id="{00000000-0008-0000-0300-000046010000}"/>
                </a:ext>
              </a:extLst>
            </xdr:cNvPr>
            <xdr:cNvSpPr txBox="1"/>
          </xdr:nvSpPr>
          <xdr:spPr>
            <a:xfrm>
              <a:off x="13855215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7" name="テキスト ボックス 326">
              <a:extLst>
                <a:ext uri="{FF2B5EF4-FFF2-40B4-BE49-F238E27FC236}">
                  <a16:creationId xmlns:a16="http://schemas.microsoft.com/office/drawing/2014/main" id="{00000000-0008-0000-0300-000047010000}"/>
                </a:ext>
              </a:extLst>
            </xdr:cNvPr>
            <xdr:cNvSpPr txBox="1"/>
          </xdr:nvSpPr>
          <xdr:spPr>
            <a:xfrm>
              <a:off x="14626007" y="23764879"/>
              <a:ext cx="33044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8" name="テキスト ボックス 327">
              <a:extLst>
                <a:ext uri="{FF2B5EF4-FFF2-40B4-BE49-F238E27FC236}">
                  <a16:creationId xmlns:a16="http://schemas.microsoft.com/office/drawing/2014/main" id="{00000000-0008-0000-0300-000048010000}"/>
                </a:ext>
              </a:extLst>
            </xdr:cNvPr>
            <xdr:cNvSpPr txBox="1"/>
          </xdr:nvSpPr>
          <xdr:spPr>
            <a:xfrm>
              <a:off x="15367493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9" name="テキスト ボックス 328">
              <a:extLst>
                <a:ext uri="{FF2B5EF4-FFF2-40B4-BE49-F238E27FC236}">
                  <a16:creationId xmlns:a16="http://schemas.microsoft.com/office/drawing/2014/main" id="{00000000-0008-0000-0300-000049010000}"/>
                </a:ext>
              </a:extLst>
            </xdr:cNvPr>
            <xdr:cNvSpPr txBox="1"/>
          </xdr:nvSpPr>
          <xdr:spPr>
            <a:xfrm>
              <a:off x="16108977" y="2376487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計算シート!Q2">
          <xdr:nvSpPr>
            <xdr:cNvPr id="337" name="テキスト ボックス 336">
              <a:extLst>
                <a:ext uri="{FF2B5EF4-FFF2-40B4-BE49-F238E27FC236}">
                  <a16:creationId xmlns:a16="http://schemas.microsoft.com/office/drawing/2014/main" id="{00000000-0008-0000-0300-000051010000}"/>
                </a:ext>
              </a:extLst>
            </xdr:cNvPr>
            <xdr:cNvSpPr txBox="1"/>
          </xdr:nvSpPr>
          <xdr:spPr>
            <a:xfrm>
              <a:off x="3506147" y="13544550"/>
              <a:ext cx="5324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C676A292-54A5-477E-8580-F9F93C2ED531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000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計算シート!S2">
          <xdr:nvSpPr>
            <xdr:cNvPr id="338" name="テキスト ボックス 337">
              <a:extLst>
                <a:ext uri="{FF2B5EF4-FFF2-40B4-BE49-F238E27FC236}">
                  <a16:creationId xmlns:a16="http://schemas.microsoft.com/office/drawing/2014/main" id="{00000000-0008-0000-0300-000052010000}"/>
                </a:ext>
              </a:extLst>
            </xdr:cNvPr>
            <xdr:cNvSpPr txBox="1"/>
          </xdr:nvSpPr>
          <xdr:spPr>
            <a:xfrm>
              <a:off x="4249083" y="13544550"/>
              <a:ext cx="5820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F3C61E32-25DE-4BC2-90FD-09064F2380DB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000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計算シート!U2">
          <xdr:nvSpPr>
            <xdr:cNvPr id="339" name="テキスト ボックス 338">
              <a:extLst>
                <a:ext uri="{FF2B5EF4-FFF2-40B4-BE49-F238E27FC236}">
                  <a16:creationId xmlns:a16="http://schemas.microsoft.com/office/drawing/2014/main" id="{00000000-0008-0000-0300-000053010000}"/>
                </a:ext>
              </a:extLst>
            </xdr:cNvPr>
            <xdr:cNvSpPr txBox="1"/>
          </xdr:nvSpPr>
          <xdr:spPr>
            <a:xfrm>
              <a:off x="4815096" y="13544550"/>
              <a:ext cx="83322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2CDD2BCA-ADDF-44AA-AA21-4D635A473CE8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0000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B7">
          <xdr:nvSpPr>
            <xdr:cNvPr id="369" name="テキスト ボックス 368">
              <a:extLst>
                <a:ext uri="{FF2B5EF4-FFF2-40B4-BE49-F238E27FC236}">
                  <a16:creationId xmlns:a16="http://schemas.microsoft.com/office/drawing/2014/main" id="{00000000-0008-0000-0300-000071010000}"/>
                </a:ext>
              </a:extLst>
            </xdr:cNvPr>
            <xdr:cNvSpPr txBox="1"/>
          </xdr:nvSpPr>
          <xdr:spPr>
            <a:xfrm>
              <a:off x="4746350" y="2444580"/>
              <a:ext cx="3092726" cy="2422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tIns="0" rtlCol="0" anchor="t"/>
            <a:lstStyle/>
            <a:p>
              <a:pPr algn="l"/>
              <a:fld id="{732C89F0-F0AB-4F74-A7E8-5BDEF2169A41}" type="TxLink">
                <a:rPr kumimoji="1" lang="en-US" altLang="en-US" sz="105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l"/>
                <a:t> </a:t>
              </a:fld>
              <a:endParaRPr kumimoji="1" lang="ja-JP" altLang="en-US" sz="1050" b="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D6">
          <xdr:nvSpPr>
            <xdr:cNvPr id="375" name="テキスト ボックス 374">
              <a:extLst>
                <a:ext uri="{FF2B5EF4-FFF2-40B4-BE49-F238E27FC236}">
                  <a16:creationId xmlns:a16="http://schemas.microsoft.com/office/drawing/2014/main" id="{00000000-0008-0000-0300-000077010000}"/>
                </a:ext>
              </a:extLst>
            </xdr:cNvPr>
            <xdr:cNvSpPr txBox="1"/>
          </xdr:nvSpPr>
          <xdr:spPr>
            <a:xfrm>
              <a:off x="5962651" y="1985961"/>
              <a:ext cx="457199" cy="3268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59ABFF06-9930-471D-B90F-C088912C717C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B10">
          <xdr:nvSpPr>
            <xdr:cNvPr id="378" name="テキスト ボックス 377">
              <a:extLst>
                <a:ext uri="{FF2B5EF4-FFF2-40B4-BE49-F238E27FC236}">
                  <a16:creationId xmlns:a16="http://schemas.microsoft.com/office/drawing/2014/main" id="{00000000-0008-0000-0300-00007A010000}"/>
                </a:ext>
              </a:extLst>
            </xdr:cNvPr>
            <xdr:cNvSpPr txBox="1"/>
          </xdr:nvSpPr>
          <xdr:spPr>
            <a:xfrm>
              <a:off x="1464286" y="3689109"/>
              <a:ext cx="1383690" cy="4337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4B471717-46D5-4451-AD62-B6C963285B04}" type="TxLink">
                <a:rPr kumimoji="1" lang="en-US" altLang="en-US" sz="10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en-US" altLang="ja-JP" sz="10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計算シート!C60">
          <xdr:nvSpPr>
            <xdr:cNvPr id="72" name="テキスト ボックス 71">
              <a:extLst>
                <a:ext uri="{FF2B5EF4-FFF2-40B4-BE49-F238E27FC236}">
                  <a16:creationId xmlns:a16="http://schemas.microsoft.com/office/drawing/2014/main" id="{00000000-0008-0000-0300-000048000000}"/>
                </a:ext>
              </a:extLst>
            </xdr:cNvPr>
            <xdr:cNvSpPr txBox="1"/>
          </xdr:nvSpPr>
          <xdr:spPr>
            <a:xfrm>
              <a:off x="7467006" y="5430587"/>
              <a:ext cx="204788" cy="3182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40528EE-1ADA-4C9C-8258-C684A393FA1E}" type="TxLink">
                <a:rPr kumimoji="1" lang="ja-JP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800" b="0">
                <a:latin typeface="Comic Sans MS" panose="030F0702030302020204" pitchFamily="66" charset="0"/>
              </a:endParaRPr>
            </a:p>
          </xdr:txBody>
        </xdr:sp>
        <xdr:sp macro="" textlink="計算シート!B60">
          <xdr:nvSpPr>
            <xdr:cNvPr id="71" name="テキスト ボックス 70">
              <a:extLst>
                <a:ext uri="{FF2B5EF4-FFF2-40B4-BE49-F238E27FC236}">
                  <a16:creationId xmlns:a16="http://schemas.microsoft.com/office/drawing/2014/main" id="{00000000-0008-0000-0300-000047000000}"/>
                </a:ext>
              </a:extLst>
            </xdr:cNvPr>
            <xdr:cNvSpPr txBox="1"/>
          </xdr:nvSpPr>
          <xdr:spPr>
            <a:xfrm>
              <a:off x="6832262" y="5418045"/>
              <a:ext cx="448469" cy="2982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EB8B007-B6F2-4268-8CBE-FBD42CF722FA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8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">
          <xdr:nvSpPr>
            <xdr:cNvPr id="6" name="テキスト ボックス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138517" y="10534219"/>
              <a:ext cx="7671857" cy="5012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Ⅳ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 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 </a:t>
              </a:r>
              <a:r>
                <a:rPr lang="ja-JP" altLang="ja-JP" sz="78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調査対象者の家族状況、 調査対象者の居住環境 （外出が困難になるなど日常生活に支障となるような環境の有無） 、 施設等における</a:t>
              </a:r>
              <a:endParaRPr lang="en-US" altLang="ja-JP" sz="78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8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　　　</a:t>
              </a:r>
              <a:r>
                <a:rPr lang="ja-JP" altLang="ja-JP" sz="78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状況、日常的に使用する機器・器械の有無等について特記すべき事項を記入してください。</a:t>
              </a:r>
            </a:p>
          </xdr:txBody>
        </xdr:sp>
        <xdr:sp macro="" textlink="">
          <xdr:nvSpPr>
            <xdr:cNvPr id="370" name="テキスト ボックス 369">
              <a:extLst>
                <a:ext uri="{FF2B5EF4-FFF2-40B4-BE49-F238E27FC236}">
                  <a16:creationId xmlns:a16="http://schemas.microsoft.com/office/drawing/2014/main" id="{00000000-0008-0000-0300-000072010000}"/>
                </a:ext>
              </a:extLst>
            </xdr:cNvPr>
            <xdr:cNvSpPr txBox="1"/>
          </xdr:nvSpPr>
          <xdr:spPr>
            <a:xfrm>
              <a:off x="1820333" y="10903947"/>
              <a:ext cx="1278467" cy="2806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同居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夫婦のみ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 </a:t>
              </a:r>
              <a:endParaRPr lang="ja-JP" altLang="ja-JP" sz="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371" name="テキスト ボックス 370">
              <a:extLst>
                <a:ext uri="{FF2B5EF4-FFF2-40B4-BE49-F238E27FC236}">
                  <a16:creationId xmlns:a16="http://schemas.microsoft.com/office/drawing/2014/main" id="{00000000-0008-0000-0300-000073010000}"/>
                </a:ext>
              </a:extLst>
            </xdr:cNvPr>
            <xdr:cNvSpPr txBox="1"/>
          </xdr:nvSpPr>
          <xdr:spPr>
            <a:xfrm>
              <a:off x="1257878" y="10889332"/>
              <a:ext cx="732365" cy="240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独居</a:t>
              </a:r>
            </a:p>
          </xdr:txBody>
        </xdr:sp>
        <xdr:sp macro="" textlink="">
          <xdr:nvSpPr>
            <xdr:cNvPr id="372" name="テキスト ボックス 371">
              <a:extLst>
                <a:ext uri="{FF2B5EF4-FFF2-40B4-BE49-F238E27FC236}">
                  <a16:creationId xmlns:a16="http://schemas.microsoft.com/office/drawing/2014/main" id="{00000000-0008-0000-0300-000074010000}"/>
                </a:ext>
              </a:extLst>
            </xdr:cNvPr>
            <xdr:cNvSpPr txBox="1"/>
          </xdr:nvSpPr>
          <xdr:spPr>
            <a:xfrm>
              <a:off x="477056" y="10889318"/>
              <a:ext cx="851956" cy="2772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家族状況 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0776-*</a:t>
              </a:r>
              <a:endParaRPr lang="ja-JP" altLang="ja-JP" sz="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373" name="テキスト ボックス 372">
              <a:extLst>
                <a:ext uri="{FF2B5EF4-FFF2-40B4-BE49-F238E27FC236}">
                  <a16:creationId xmlns:a16="http://schemas.microsoft.com/office/drawing/2014/main" id="{00000000-0008-0000-0300-000075010000}"/>
                </a:ext>
              </a:extLst>
            </xdr:cNvPr>
            <xdr:cNvSpPr txBox="1"/>
          </xdr:nvSpPr>
          <xdr:spPr>
            <a:xfrm>
              <a:off x="2999317" y="10887979"/>
              <a:ext cx="974725" cy="2464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同居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その他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374" name="テキスト ボックス 373">
              <a:extLst>
                <a:ext uri="{FF2B5EF4-FFF2-40B4-BE49-F238E27FC236}">
                  <a16:creationId xmlns:a16="http://schemas.microsoft.com/office/drawing/2014/main" id="{00000000-0008-0000-0300-000076010000}"/>
                </a:ext>
              </a:extLst>
            </xdr:cNvPr>
            <xdr:cNvSpPr txBox="1"/>
          </xdr:nvSpPr>
          <xdr:spPr>
            <a:xfrm>
              <a:off x="3682963" y="10884044"/>
              <a:ext cx="4250401" cy="2688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ja-JP" altLang="en-US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  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家族状況については、左のいずれかにチェックするとともに特記すべき事項を記載）</a:t>
              </a:r>
            </a:p>
          </xdr:txBody>
        </xdr:sp>
        <xdr:sp macro="" textlink="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422273" y="9363311"/>
              <a:ext cx="266701" cy="10858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施設等利用</a:t>
              </a:r>
            </a:p>
            <a:p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">
          <xdr:nvSpPr>
            <xdr:cNvPr id="376" name="テキスト ボックス 375">
              <a:extLst>
                <a:ext uri="{FF2B5EF4-FFF2-40B4-BE49-F238E27FC236}">
                  <a16:creationId xmlns:a16="http://schemas.microsoft.com/office/drawing/2014/main" id="{00000000-0008-0000-0300-000078010000}"/>
                </a:ext>
              </a:extLst>
            </xdr:cNvPr>
            <xdr:cNvSpPr txBox="1"/>
          </xdr:nvSpPr>
          <xdr:spPr>
            <a:xfrm>
              <a:off x="423023" y="6558927"/>
              <a:ext cx="247650" cy="9038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在宅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利用</a:t>
              </a:r>
            </a:p>
            <a:p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">
          <xdr:nvSpPr>
            <xdr:cNvPr id="377" name="テキスト ボックス 376">
              <a:extLst>
                <a:ext uri="{FF2B5EF4-FFF2-40B4-BE49-F238E27FC236}">
                  <a16:creationId xmlns:a16="http://schemas.microsoft.com/office/drawing/2014/main" id="{00000000-0008-0000-0300-000079010000}"/>
                </a:ext>
              </a:extLst>
            </xdr:cNvPr>
            <xdr:cNvSpPr txBox="1"/>
          </xdr:nvSpPr>
          <xdr:spPr>
            <a:xfrm>
              <a:off x="11206" y="4012966"/>
              <a:ext cx="7673974" cy="2994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Ⅲ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  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現在受けているサービスの状況についてチェック及び頻度を記入してください。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379" name="テキスト ボックス 378">
              <a:extLst>
                <a:ext uri="{FF2B5EF4-FFF2-40B4-BE49-F238E27FC236}">
                  <a16:creationId xmlns:a16="http://schemas.microsoft.com/office/drawing/2014/main" id="{00000000-0008-0000-0300-00007B010000}"/>
                </a:ext>
              </a:extLst>
            </xdr:cNvPr>
            <xdr:cNvSpPr txBox="1"/>
          </xdr:nvSpPr>
          <xdr:spPr>
            <a:xfrm>
              <a:off x="704539" y="4248462"/>
              <a:ext cx="7298266" cy="2229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認定調査を行った月のサービス利用回数を記入。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介護予防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福祉用具貸与は調査日時点の、 特定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介護予防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福祉用具販売は過去６月の品目数を記載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5" name="グループ化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pSpPr/>
          </xdr:nvGrpSpPr>
          <xdr:grpSpPr>
            <a:xfrm>
              <a:off x="728470" y="4848723"/>
              <a:ext cx="2486536" cy="3571501"/>
              <a:chOff x="189484" y="5038103"/>
              <a:chExt cx="2498289" cy="3628651"/>
            </a:xfrm>
          </xdr:grpSpPr>
          <xdr:sp macro="" textlink="">
            <xdr:nvSpPr>
              <xdr:cNvPr id="381" name="テキスト ボックス 380">
                <a:extLst>
                  <a:ext uri="{FF2B5EF4-FFF2-40B4-BE49-F238E27FC236}">
                    <a16:creationId xmlns:a16="http://schemas.microsoft.com/office/drawing/2014/main" id="{00000000-0008-0000-0300-00007D010000}"/>
                  </a:ext>
                </a:extLst>
              </xdr:cNvPr>
              <xdr:cNvSpPr txBox="1"/>
            </xdr:nvSpPr>
            <xdr:spPr>
              <a:xfrm>
                <a:off x="202871" y="5038103"/>
                <a:ext cx="2472203" cy="34395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･訪問介護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ﾎｰﾑﾍﾙﾌﾟ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・訪問型ｻｰﾋﾞｽ 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4" name="テキスト ボックス 383">
                <a:extLst>
                  <a:ext uri="{FF2B5EF4-FFF2-40B4-BE49-F238E27FC236}">
                    <a16:creationId xmlns:a16="http://schemas.microsoft.com/office/drawing/2014/main" id="{00000000-0008-0000-0300-000080010000}"/>
                  </a:ext>
                </a:extLst>
              </xdr:cNvPr>
              <xdr:cNvSpPr txBox="1"/>
            </xdr:nvSpPr>
            <xdr:spPr>
              <a:xfrm>
                <a:off x="195450" y="5383493"/>
                <a:ext cx="2472202" cy="3003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訪問入浴介護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5" name="テキスト ボックス 384">
                <a:extLst>
                  <a:ext uri="{FF2B5EF4-FFF2-40B4-BE49-F238E27FC236}">
                    <a16:creationId xmlns:a16="http://schemas.microsoft.com/office/drawing/2014/main" id="{00000000-0008-0000-0300-000081010000}"/>
                  </a:ext>
                </a:extLst>
              </xdr:cNvPr>
              <xdr:cNvSpPr txBox="1"/>
            </xdr:nvSpPr>
            <xdr:spPr>
              <a:xfrm>
                <a:off x="208687" y="5676837"/>
                <a:ext cx="2472203" cy="34395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訪問看護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6" name="テキスト ボックス 385">
                <a:extLst>
                  <a:ext uri="{FF2B5EF4-FFF2-40B4-BE49-F238E27FC236}">
                    <a16:creationId xmlns:a16="http://schemas.microsoft.com/office/drawing/2014/main" id="{00000000-0008-0000-0300-000082010000}"/>
                  </a:ext>
                </a:extLst>
              </xdr:cNvPr>
              <xdr:cNvSpPr txBox="1"/>
            </xdr:nvSpPr>
            <xdr:spPr>
              <a:xfrm>
                <a:off x="202337" y="6003883"/>
                <a:ext cx="2472203" cy="341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訪問ﾘﾊﾋﾞﾘﾃｰｼｮ</a:t>
                </a:r>
                <a:r>
                  <a:rPr lang="ja-JP" alt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ン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7" name="テキスト ボックス 386">
                <a:extLst>
                  <a:ext uri="{FF2B5EF4-FFF2-40B4-BE49-F238E27FC236}">
                    <a16:creationId xmlns:a16="http://schemas.microsoft.com/office/drawing/2014/main" id="{00000000-0008-0000-0300-000083010000}"/>
                  </a:ext>
                </a:extLst>
              </xdr:cNvPr>
              <xdr:cNvSpPr txBox="1"/>
            </xdr:nvSpPr>
            <xdr:spPr>
              <a:xfrm>
                <a:off x="196521" y="6340973"/>
                <a:ext cx="2472203" cy="3439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居宅療養管理指導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8" name="テキスト ボックス 387">
                <a:extLst>
                  <a:ext uri="{FF2B5EF4-FFF2-40B4-BE49-F238E27FC236}">
                    <a16:creationId xmlns:a16="http://schemas.microsoft.com/office/drawing/2014/main" id="{00000000-0008-0000-0300-000084010000}"/>
                  </a:ext>
                </a:extLst>
              </xdr:cNvPr>
              <xdr:cNvSpPr txBox="1"/>
            </xdr:nvSpPr>
            <xdr:spPr>
              <a:xfrm>
                <a:off x="211337" y="6686364"/>
                <a:ext cx="2472203" cy="34184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･通所介護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ﾃﾞｲｻｰﾋﾞｽ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・通所型ｻｰﾋﾞｽ 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9" name="テキスト ボックス 388">
                <a:extLst>
                  <a:ext uri="{FF2B5EF4-FFF2-40B4-BE49-F238E27FC236}">
                    <a16:creationId xmlns:a16="http://schemas.microsoft.com/office/drawing/2014/main" id="{00000000-0008-0000-0300-000085010000}"/>
                  </a:ext>
                </a:extLst>
              </xdr:cNvPr>
              <xdr:cNvSpPr txBox="1"/>
            </xdr:nvSpPr>
            <xdr:spPr>
              <a:xfrm>
                <a:off x="194405" y="7040219"/>
                <a:ext cx="2472203" cy="3024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通所ﾘﾊﾋﾞﾘﾃｰｼｮﾝ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ﾃﾞｲｹｱ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 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0" name="テキスト ボックス 389">
                <a:extLst>
                  <a:ext uri="{FF2B5EF4-FFF2-40B4-BE49-F238E27FC236}">
                    <a16:creationId xmlns:a16="http://schemas.microsoft.com/office/drawing/2014/main" id="{00000000-0008-0000-0300-000086010000}"/>
                  </a:ext>
                </a:extLst>
              </xdr:cNvPr>
              <xdr:cNvSpPr txBox="1"/>
            </xdr:nvSpPr>
            <xdr:spPr>
              <a:xfrm>
                <a:off x="207106" y="7363198"/>
                <a:ext cx="2472203" cy="3439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短期入所生活介護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ｼｮｰﾄｽﾃｲ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1" name="テキスト ボックス 390">
                <a:extLst>
                  <a:ext uri="{FF2B5EF4-FFF2-40B4-BE49-F238E27FC236}">
                    <a16:creationId xmlns:a16="http://schemas.microsoft.com/office/drawing/2014/main" id="{00000000-0008-0000-0300-000087010000}"/>
                  </a:ext>
                </a:extLst>
              </xdr:cNvPr>
              <xdr:cNvSpPr txBox="1"/>
            </xdr:nvSpPr>
            <xdr:spPr>
              <a:xfrm>
                <a:off x="189484" y="7652831"/>
                <a:ext cx="2457409" cy="46284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短期入所療養介護</a:t>
                </a:r>
                <a:endPara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r>
                  <a:rPr lang="ja-JP" alt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 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療養ｼｮｰﾄ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2" name="テキスト ボックス 391">
                <a:extLst>
                  <a:ext uri="{FF2B5EF4-FFF2-40B4-BE49-F238E27FC236}">
                    <a16:creationId xmlns:a16="http://schemas.microsoft.com/office/drawing/2014/main" id="{00000000-0008-0000-0300-000088010000}"/>
                  </a:ext>
                </a:extLst>
              </xdr:cNvPr>
              <xdr:cNvSpPr txBox="1"/>
            </xdr:nvSpPr>
            <xdr:spPr>
              <a:xfrm>
                <a:off x="215570" y="8010401"/>
                <a:ext cx="2472203" cy="3439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特定施設入居者生活介護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3" name="テキスト ボックス 392">
                <a:extLst>
                  <a:ext uri="{FF2B5EF4-FFF2-40B4-BE49-F238E27FC236}">
                    <a16:creationId xmlns:a16="http://schemas.microsoft.com/office/drawing/2014/main" id="{00000000-0008-0000-0300-000089010000}"/>
                  </a:ext>
                </a:extLst>
              </xdr:cNvPr>
              <xdr:cNvSpPr txBox="1"/>
            </xdr:nvSpPr>
            <xdr:spPr>
              <a:xfrm>
                <a:off x="198638" y="8366373"/>
                <a:ext cx="2472203" cy="3003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･看護小規模多機能型居宅介護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394" name="テキスト ボックス 393">
              <a:extLst>
                <a:ext uri="{FF2B5EF4-FFF2-40B4-BE49-F238E27FC236}">
                  <a16:creationId xmlns:a16="http://schemas.microsoft.com/office/drawing/2014/main" id="{00000000-0008-0000-0300-00008A010000}"/>
                </a:ext>
              </a:extLst>
            </xdr:cNvPr>
            <xdr:cNvSpPr txBox="1"/>
          </xdr:nvSpPr>
          <xdr:spPr>
            <a:xfrm>
              <a:off x="4711701" y="5130115"/>
              <a:ext cx="2482849" cy="3372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15" name="グループ化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GrpSpPr/>
          </xdr:nvGrpSpPr>
          <xdr:grpSpPr>
            <a:xfrm>
              <a:off x="4199876" y="4785512"/>
              <a:ext cx="2694804" cy="3273051"/>
              <a:chOff x="3989140" y="5027785"/>
              <a:chExt cx="2707382" cy="3326839"/>
            </a:xfrm>
          </xdr:grpSpPr>
          <xdr:sp macro="" textlink="">
            <xdr:nvSpPr>
              <xdr:cNvPr id="395" name="テキスト ボックス 394">
                <a:extLst>
                  <a:ext uri="{FF2B5EF4-FFF2-40B4-BE49-F238E27FC236}">
                    <a16:creationId xmlns:a16="http://schemas.microsoft.com/office/drawing/2014/main" id="{00000000-0008-0000-0300-00008B010000}"/>
                  </a:ext>
                </a:extLst>
              </xdr:cNvPr>
              <xdr:cNvSpPr txBox="1"/>
            </xdr:nvSpPr>
            <xdr:spPr>
              <a:xfrm>
                <a:off x="4072764" y="5027785"/>
                <a:ext cx="2494615" cy="30037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福祉用具貸与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6" name="テキスト ボックス 395">
                <a:extLst>
                  <a:ext uri="{FF2B5EF4-FFF2-40B4-BE49-F238E27FC236}">
                    <a16:creationId xmlns:a16="http://schemas.microsoft.com/office/drawing/2014/main" id="{00000000-0008-0000-0300-00008C010000}"/>
                  </a:ext>
                </a:extLst>
              </xdr:cNvPr>
              <xdr:cNvSpPr txBox="1"/>
            </xdr:nvSpPr>
            <xdr:spPr>
              <a:xfrm>
                <a:off x="4069598" y="5329597"/>
                <a:ext cx="2494617" cy="3439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･特定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福祉用具販売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7" name="テキスト ボックス 396">
                <a:extLst>
                  <a:ext uri="{FF2B5EF4-FFF2-40B4-BE49-F238E27FC236}">
                    <a16:creationId xmlns:a16="http://schemas.microsoft.com/office/drawing/2014/main" id="{00000000-0008-0000-0300-00008D010000}"/>
                  </a:ext>
                </a:extLst>
              </xdr:cNvPr>
              <xdr:cNvSpPr txBox="1"/>
            </xdr:nvSpPr>
            <xdr:spPr>
              <a:xfrm>
                <a:off x="4064652" y="5685569"/>
                <a:ext cx="2002801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･住宅改修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8" name="テキスト ボックス 397">
                <a:extLst>
                  <a:ext uri="{FF2B5EF4-FFF2-40B4-BE49-F238E27FC236}">
                    <a16:creationId xmlns:a16="http://schemas.microsoft.com/office/drawing/2014/main" id="{00000000-0008-0000-0300-00008E010000}"/>
                  </a:ext>
                </a:extLst>
              </xdr:cNvPr>
              <xdr:cNvSpPr txBox="1"/>
            </xdr:nvSpPr>
            <xdr:spPr>
              <a:xfrm>
                <a:off x="4054773" y="6033076"/>
                <a:ext cx="2494615" cy="3384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･夜間対応型訪問介護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9" name="テキスト ボックス 398">
                <a:extLst>
                  <a:ext uri="{FF2B5EF4-FFF2-40B4-BE49-F238E27FC236}">
                    <a16:creationId xmlns:a16="http://schemas.microsoft.com/office/drawing/2014/main" id="{00000000-0008-0000-0300-00008F010000}"/>
                  </a:ext>
                </a:extLst>
              </xdr:cNvPr>
              <xdr:cNvSpPr txBox="1"/>
            </xdr:nvSpPr>
            <xdr:spPr>
              <a:xfrm>
                <a:off x="4039238" y="6676045"/>
                <a:ext cx="2494615" cy="33848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小規模多機能型居宅介護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0" name="テキスト ボックス 399">
                <a:extLst>
                  <a:ext uri="{FF2B5EF4-FFF2-40B4-BE49-F238E27FC236}">
                    <a16:creationId xmlns:a16="http://schemas.microsoft.com/office/drawing/2014/main" id="{00000000-0008-0000-0300-000090010000}"/>
                  </a:ext>
                </a:extLst>
              </xdr:cNvPr>
              <xdr:cNvSpPr txBox="1"/>
            </xdr:nvSpPr>
            <xdr:spPr>
              <a:xfrm>
                <a:off x="4030086" y="7015958"/>
                <a:ext cx="2666436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認知症対応型共同生活介護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1" name="テキスト ボックス 400">
                <a:extLst>
                  <a:ext uri="{FF2B5EF4-FFF2-40B4-BE49-F238E27FC236}">
                    <a16:creationId xmlns:a16="http://schemas.microsoft.com/office/drawing/2014/main" id="{00000000-0008-0000-0300-000091010000}"/>
                  </a:ext>
                </a:extLst>
              </xdr:cNvPr>
              <xdr:cNvSpPr txBox="1"/>
            </xdr:nvSpPr>
            <xdr:spPr>
              <a:xfrm>
                <a:off x="3989140" y="7371930"/>
                <a:ext cx="2677396" cy="3003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･地域密着型特定施設入居者生活介護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2" name="テキスト ボックス 401">
                <a:extLst>
                  <a:ext uri="{FF2B5EF4-FFF2-40B4-BE49-F238E27FC236}">
                    <a16:creationId xmlns:a16="http://schemas.microsoft.com/office/drawing/2014/main" id="{00000000-0008-0000-0300-000092010000}"/>
                  </a:ext>
                </a:extLst>
              </xdr:cNvPr>
              <xdr:cNvSpPr txBox="1"/>
            </xdr:nvSpPr>
            <xdr:spPr>
              <a:xfrm>
                <a:off x="4004315" y="7658924"/>
                <a:ext cx="2346449" cy="51242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･地域密着型介護老人福祉施設</a:t>
                </a:r>
                <a:r>
                  <a:rPr lang="ja-JP" altLang="en-US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endParaRPr lang="en-US" altLang="ja-JP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 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入所者生活介護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3" name="テキスト ボックス 402">
                <a:extLst>
                  <a:ext uri="{FF2B5EF4-FFF2-40B4-BE49-F238E27FC236}">
                    <a16:creationId xmlns:a16="http://schemas.microsoft.com/office/drawing/2014/main" id="{00000000-0008-0000-0300-000093010000}"/>
                  </a:ext>
                </a:extLst>
              </xdr:cNvPr>
              <xdr:cNvSpPr txBox="1"/>
            </xdr:nvSpPr>
            <xdr:spPr>
              <a:xfrm>
                <a:off x="3996900" y="8048765"/>
                <a:ext cx="2494615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･定期巡回・随時対応型訪問介護看護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7" name="テキスト ボックス 406">
                <a:extLst>
                  <a:ext uri="{FF2B5EF4-FFF2-40B4-BE49-F238E27FC236}">
                    <a16:creationId xmlns:a16="http://schemas.microsoft.com/office/drawing/2014/main" id="{00000000-0008-0000-0300-000097010000}"/>
                  </a:ext>
                </a:extLst>
              </xdr:cNvPr>
              <xdr:cNvSpPr txBox="1"/>
            </xdr:nvSpPr>
            <xdr:spPr>
              <a:xfrm>
                <a:off x="4036412" y="6362404"/>
                <a:ext cx="2494615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認知症対応型通所介護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408" name="テキスト ボックス 407">
              <a:extLst>
                <a:ext uri="{FF2B5EF4-FFF2-40B4-BE49-F238E27FC236}">
                  <a16:creationId xmlns:a16="http://schemas.microsoft.com/office/drawing/2014/main" id="{00000000-0008-0000-0300-000098010000}"/>
                </a:ext>
              </a:extLst>
            </xdr:cNvPr>
            <xdr:cNvSpPr txBox="1"/>
          </xdr:nvSpPr>
          <xdr:spPr>
            <a:xfrm>
              <a:off x="787495" y="8443423"/>
              <a:ext cx="2463799" cy="2389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市町村特別給付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09" name="テキスト ボックス 408">
              <a:extLst>
                <a:ext uri="{FF2B5EF4-FFF2-40B4-BE49-F238E27FC236}">
                  <a16:creationId xmlns:a16="http://schemas.microsoft.com/office/drawing/2014/main" id="{00000000-0008-0000-0300-000099010000}"/>
                </a:ext>
              </a:extLst>
            </xdr:cNvPr>
            <xdr:cNvSpPr txBox="1"/>
          </xdr:nvSpPr>
          <xdr:spPr>
            <a:xfrm>
              <a:off x="4358748" y="8442423"/>
              <a:ext cx="2482849" cy="2356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介護保険給付外の在宅サービス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0" name="テキスト ボックス 409">
              <a:extLst>
                <a:ext uri="{FF2B5EF4-FFF2-40B4-BE49-F238E27FC236}">
                  <a16:creationId xmlns:a16="http://schemas.microsoft.com/office/drawing/2014/main" id="{00000000-0008-0000-0300-00009A010000}"/>
                </a:ext>
              </a:extLst>
            </xdr:cNvPr>
            <xdr:cNvSpPr txBox="1"/>
          </xdr:nvSpPr>
          <xdr:spPr>
            <a:xfrm>
              <a:off x="996951" y="9082767"/>
              <a:ext cx="2482849" cy="2356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介護老人福祉施設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1" name="テキスト ボックス 410">
              <a:extLst>
                <a:ext uri="{FF2B5EF4-FFF2-40B4-BE49-F238E27FC236}">
                  <a16:creationId xmlns:a16="http://schemas.microsoft.com/office/drawing/2014/main" id="{00000000-0008-0000-0300-00009B010000}"/>
                </a:ext>
              </a:extLst>
            </xdr:cNvPr>
            <xdr:cNvSpPr txBox="1"/>
          </xdr:nvSpPr>
          <xdr:spPr>
            <a:xfrm>
              <a:off x="1003301" y="9286499"/>
              <a:ext cx="2482849" cy="2335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特定施設入居者生活介護適用施設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2" name="テキスト ボックス 411">
              <a:extLst>
                <a:ext uri="{FF2B5EF4-FFF2-40B4-BE49-F238E27FC236}">
                  <a16:creationId xmlns:a16="http://schemas.microsoft.com/office/drawing/2014/main" id="{00000000-0008-0000-0300-00009C010000}"/>
                </a:ext>
              </a:extLst>
            </xdr:cNvPr>
            <xdr:cNvSpPr txBox="1"/>
          </xdr:nvSpPr>
          <xdr:spPr>
            <a:xfrm>
              <a:off x="988864" y="9499073"/>
              <a:ext cx="2482849" cy="2335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医療機関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医療保険適用療養病床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3" name="テキスト ボックス 412">
              <a:extLst>
                <a:ext uri="{FF2B5EF4-FFF2-40B4-BE49-F238E27FC236}">
                  <a16:creationId xmlns:a16="http://schemas.microsoft.com/office/drawing/2014/main" id="{00000000-0008-0000-0300-00009D010000}"/>
                </a:ext>
              </a:extLst>
            </xdr:cNvPr>
            <xdr:cNvSpPr txBox="1"/>
          </xdr:nvSpPr>
          <xdr:spPr>
            <a:xfrm>
              <a:off x="1016001" y="9706348"/>
              <a:ext cx="1569507" cy="2441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軽費老人ﾎｰ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ム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※１ 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4" name="テキスト ボックス 413">
              <a:extLst>
                <a:ext uri="{FF2B5EF4-FFF2-40B4-BE49-F238E27FC236}">
                  <a16:creationId xmlns:a16="http://schemas.microsoft.com/office/drawing/2014/main" id="{00000000-0008-0000-0300-00009E010000}"/>
                </a:ext>
              </a:extLst>
            </xdr:cNvPr>
            <xdr:cNvSpPr txBox="1"/>
          </xdr:nvSpPr>
          <xdr:spPr>
            <a:xfrm>
              <a:off x="3412151" y="9088662"/>
              <a:ext cx="2486024" cy="2356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介護老人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保健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施設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5" name="テキスト ボックス 414">
              <a:extLst>
                <a:ext uri="{FF2B5EF4-FFF2-40B4-BE49-F238E27FC236}">
                  <a16:creationId xmlns:a16="http://schemas.microsoft.com/office/drawing/2014/main" id="{00000000-0008-0000-0300-00009F010000}"/>
                </a:ext>
              </a:extLst>
            </xdr:cNvPr>
            <xdr:cNvSpPr txBox="1"/>
          </xdr:nvSpPr>
          <xdr:spPr>
            <a:xfrm>
              <a:off x="3430058" y="9285590"/>
              <a:ext cx="2999317" cy="2155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認知症対応型共同生活介護適用施設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ｸﾞﾙｰﾌﾟﾎｰﾑ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6" name="テキスト ボックス 415">
              <a:extLst>
                <a:ext uri="{FF2B5EF4-FFF2-40B4-BE49-F238E27FC236}">
                  <a16:creationId xmlns:a16="http://schemas.microsoft.com/office/drawing/2014/main" id="{00000000-0008-0000-0300-0000A0010000}"/>
                </a:ext>
              </a:extLst>
            </xdr:cNvPr>
            <xdr:cNvSpPr txBox="1"/>
          </xdr:nvSpPr>
          <xdr:spPr>
            <a:xfrm>
              <a:off x="3410034" y="9483877"/>
              <a:ext cx="2320924" cy="2356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医療機関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療養病床以外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ja-JP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7" name="テキスト ボックス 416">
              <a:extLst>
                <a:ext uri="{FF2B5EF4-FFF2-40B4-BE49-F238E27FC236}">
                  <a16:creationId xmlns:a16="http://schemas.microsoft.com/office/drawing/2014/main" id="{00000000-0008-0000-0300-0000A1010000}"/>
                </a:ext>
              </a:extLst>
            </xdr:cNvPr>
            <xdr:cNvSpPr txBox="1"/>
          </xdr:nvSpPr>
          <xdr:spPr>
            <a:xfrm>
              <a:off x="2867406" y="9696600"/>
              <a:ext cx="1480608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有料老人ﾎｰﾑ※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1, 2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9" name="テキスト ボックス 418">
              <a:extLst>
                <a:ext uri="{FF2B5EF4-FFF2-40B4-BE49-F238E27FC236}">
                  <a16:creationId xmlns:a16="http://schemas.microsoft.com/office/drawing/2014/main" id="{00000000-0008-0000-0300-0000A3010000}"/>
                </a:ext>
              </a:extLst>
            </xdr:cNvPr>
            <xdr:cNvSpPr txBox="1"/>
          </xdr:nvSpPr>
          <xdr:spPr>
            <a:xfrm>
              <a:off x="6805846" y="9081252"/>
              <a:ext cx="1318682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介護医療院</a:t>
              </a:r>
            </a:p>
          </xdr:txBody>
        </xdr:sp>
        <xdr:sp macro="" textlink="">
          <xdr:nvSpPr>
            <xdr:cNvPr id="420" name="テキスト ボックス 419">
              <a:extLst>
                <a:ext uri="{FF2B5EF4-FFF2-40B4-BE49-F238E27FC236}">
                  <a16:creationId xmlns:a16="http://schemas.microsoft.com/office/drawing/2014/main" id="{00000000-0008-0000-0300-0000A4010000}"/>
                </a:ext>
              </a:extLst>
            </xdr:cNvPr>
            <xdr:cNvSpPr txBox="1"/>
          </xdr:nvSpPr>
          <xdr:spPr>
            <a:xfrm>
              <a:off x="6809021" y="9486976"/>
              <a:ext cx="1318682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養護老人ﾎｰﾑ※１ 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21" name="テキスト ボックス 420">
              <a:extLst>
                <a:ext uri="{FF2B5EF4-FFF2-40B4-BE49-F238E27FC236}">
                  <a16:creationId xmlns:a16="http://schemas.microsoft.com/office/drawing/2014/main" id="{00000000-0008-0000-0300-0000A5010000}"/>
                </a:ext>
              </a:extLst>
            </xdr:cNvPr>
            <xdr:cNvSpPr txBox="1"/>
          </xdr:nvSpPr>
          <xdr:spPr>
            <a:xfrm>
              <a:off x="6822018" y="9708246"/>
              <a:ext cx="1318682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その他の施設等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22" name="テキスト ボックス 421">
              <a:extLst>
                <a:ext uri="{FF2B5EF4-FFF2-40B4-BE49-F238E27FC236}">
                  <a16:creationId xmlns:a16="http://schemas.microsoft.com/office/drawing/2014/main" id="{00000000-0008-0000-0300-0000A6010000}"/>
                </a:ext>
              </a:extLst>
            </xdr:cNvPr>
            <xdr:cNvSpPr txBox="1"/>
          </xdr:nvSpPr>
          <xdr:spPr>
            <a:xfrm>
              <a:off x="4544483" y="9732433"/>
              <a:ext cx="1929341" cy="2338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ｻｰﾋﾞｽ付き高齢者向け</a:t>
              </a: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住宅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※１</a:t>
              </a:r>
            </a:p>
          </xdr:txBody>
        </xdr:sp>
        <xdr:sp macro="" textlink="">
          <xdr:nvSpPr>
            <xdr:cNvPr id="423" name="テキスト ボックス 422">
              <a:extLst>
                <a:ext uri="{FF2B5EF4-FFF2-40B4-BE49-F238E27FC236}">
                  <a16:creationId xmlns:a16="http://schemas.microsoft.com/office/drawing/2014/main" id="{00000000-0008-0000-0300-0000A7010000}"/>
                </a:ext>
              </a:extLst>
            </xdr:cNvPr>
            <xdr:cNvSpPr txBox="1"/>
          </xdr:nvSpPr>
          <xdr:spPr>
            <a:xfrm>
              <a:off x="785284" y="10058336"/>
              <a:ext cx="1736725" cy="2017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施設等連絡先 </a:t>
              </a:r>
            </a:p>
          </xdr:txBody>
        </xdr:sp>
        <xdr:sp macro="" textlink="">
          <xdr:nvSpPr>
            <xdr:cNvPr id="424" name="テキスト ボックス 423">
              <a:extLst>
                <a:ext uri="{FF2B5EF4-FFF2-40B4-BE49-F238E27FC236}">
                  <a16:creationId xmlns:a16="http://schemas.microsoft.com/office/drawing/2014/main" id="{00000000-0008-0000-0300-0000A8010000}"/>
                </a:ext>
              </a:extLst>
            </xdr:cNvPr>
            <xdr:cNvSpPr txBox="1"/>
          </xdr:nvSpPr>
          <xdr:spPr>
            <a:xfrm>
              <a:off x="1998664" y="10071472"/>
              <a:ext cx="5511799" cy="21870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施設等名 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　　　　　　　　　　　　　　　　　　　　　　　　　　　　　　　　　　　　　　　　　　　　　　　　　　　　　　　　　　）</a:t>
              </a:r>
              <a:endParaRPr lang="ja-JP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25" name="テキスト ボックス 424">
              <a:extLst>
                <a:ext uri="{FF2B5EF4-FFF2-40B4-BE49-F238E27FC236}">
                  <a16:creationId xmlns:a16="http://schemas.microsoft.com/office/drawing/2014/main" id="{00000000-0008-0000-0300-0000A9010000}"/>
                </a:ext>
              </a:extLst>
            </xdr:cNvPr>
            <xdr:cNvSpPr txBox="1"/>
          </xdr:nvSpPr>
          <xdr:spPr>
            <a:xfrm>
              <a:off x="756958" y="10320616"/>
              <a:ext cx="1736725" cy="20177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〒</a:t>
              </a: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</a:t>
              </a:r>
            </a:p>
          </xdr:txBody>
        </xdr:sp>
        <xdr:sp macro="" textlink="">
          <xdr:nvSpPr>
            <xdr:cNvPr id="426" name="テキスト ボックス 425">
              <a:extLst>
                <a:ext uri="{FF2B5EF4-FFF2-40B4-BE49-F238E27FC236}">
                  <a16:creationId xmlns:a16="http://schemas.microsoft.com/office/drawing/2014/main" id="{00000000-0008-0000-0300-0000AA010000}"/>
                </a:ext>
              </a:extLst>
            </xdr:cNvPr>
            <xdr:cNvSpPr txBox="1"/>
          </xdr:nvSpPr>
          <xdr:spPr>
            <a:xfrm>
              <a:off x="5743732" y="10290143"/>
              <a:ext cx="652990" cy="1985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電話番号　　　</a:t>
              </a:r>
              <a:endParaRPr lang="ja-JP" altLang="ja-JP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28" name="テキスト ボックス 427">
              <a:extLst>
                <a:ext uri="{FF2B5EF4-FFF2-40B4-BE49-F238E27FC236}">
                  <a16:creationId xmlns:a16="http://schemas.microsoft.com/office/drawing/2014/main" id="{00000000-0008-0000-0300-0000AC010000}"/>
                </a:ext>
              </a:extLst>
            </xdr:cNvPr>
            <xdr:cNvSpPr txBox="1"/>
          </xdr:nvSpPr>
          <xdr:spPr>
            <a:xfrm>
              <a:off x="3106209" y="13544550"/>
              <a:ext cx="29252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ja-JP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認定調査票</a:t>
              </a:r>
              <a:r>
                <a:rPr lang="en-US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基本調査</a:t>
              </a:r>
              <a:r>
                <a:rPr lang="en-US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14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29" name="テキスト ボックス 428">
              <a:extLst>
                <a:ext uri="{FF2B5EF4-FFF2-40B4-BE49-F238E27FC236}">
                  <a16:creationId xmlns:a16="http://schemas.microsoft.com/office/drawing/2014/main" id="{00000000-0008-0000-0300-0000AD010000}"/>
                </a:ext>
              </a:extLst>
            </xdr:cNvPr>
            <xdr:cNvSpPr txBox="1"/>
          </xdr:nvSpPr>
          <xdr:spPr>
            <a:xfrm>
              <a:off x="385234" y="13544550"/>
              <a:ext cx="95567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市区町村コード</a:t>
              </a:r>
            </a:p>
            <a:p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0" name="テキスト ボックス 429">
              <a:extLst>
                <a:ext uri="{FF2B5EF4-FFF2-40B4-BE49-F238E27FC236}">
                  <a16:creationId xmlns:a16="http://schemas.microsoft.com/office/drawing/2014/main" id="{00000000-0008-0000-0300-0000AE010000}"/>
                </a:ext>
              </a:extLst>
            </xdr:cNvPr>
            <xdr:cNvSpPr txBox="1"/>
          </xdr:nvSpPr>
          <xdr:spPr>
            <a:xfrm>
              <a:off x="2661707" y="13544550"/>
              <a:ext cx="8350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対象者番号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1" name="テキスト ボックス 430">
              <a:extLst>
                <a:ext uri="{FF2B5EF4-FFF2-40B4-BE49-F238E27FC236}">
                  <a16:creationId xmlns:a16="http://schemas.microsoft.com/office/drawing/2014/main" id="{00000000-0008-0000-0300-0000AF010000}"/>
                </a:ext>
              </a:extLst>
            </xdr:cNvPr>
            <xdr:cNvSpPr txBox="1"/>
          </xdr:nvSpPr>
          <xdr:spPr>
            <a:xfrm>
              <a:off x="5744633" y="13544550"/>
              <a:ext cx="6170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認定日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2" name="テキスト ボックス 431">
              <a:extLst>
                <a:ext uri="{FF2B5EF4-FFF2-40B4-BE49-F238E27FC236}">
                  <a16:creationId xmlns:a16="http://schemas.microsoft.com/office/drawing/2014/main" id="{00000000-0008-0000-0300-0000B0010000}"/>
                </a:ext>
              </a:extLst>
            </xdr:cNvPr>
            <xdr:cNvSpPr txBox="1"/>
          </xdr:nvSpPr>
          <xdr:spPr>
            <a:xfrm>
              <a:off x="8629649" y="13544550"/>
              <a:ext cx="2074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3" name="テキスト ボックス 432">
              <a:extLst>
                <a:ext uri="{FF2B5EF4-FFF2-40B4-BE49-F238E27FC236}">
                  <a16:creationId xmlns:a16="http://schemas.microsoft.com/office/drawing/2014/main" id="{00000000-0008-0000-0300-0000B1010000}"/>
                </a:ext>
              </a:extLst>
            </xdr:cNvPr>
            <xdr:cNvSpPr txBox="1"/>
          </xdr:nvSpPr>
          <xdr:spPr>
            <a:xfrm>
              <a:off x="7959725" y="13544550"/>
              <a:ext cx="1693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月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4" name="テキスト ボックス 433">
              <a:extLst>
                <a:ext uri="{FF2B5EF4-FFF2-40B4-BE49-F238E27FC236}">
                  <a16:creationId xmlns:a16="http://schemas.microsoft.com/office/drawing/2014/main" id="{00000000-0008-0000-0300-0000B2010000}"/>
                </a:ext>
              </a:extLst>
            </xdr:cNvPr>
            <xdr:cNvSpPr txBox="1"/>
          </xdr:nvSpPr>
          <xdr:spPr>
            <a:xfrm>
              <a:off x="7274984" y="13544550"/>
              <a:ext cx="1693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年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5" name="テキスト ボックス 434">
              <a:extLst>
                <a:ext uri="{FF2B5EF4-FFF2-40B4-BE49-F238E27FC236}">
                  <a16:creationId xmlns:a16="http://schemas.microsoft.com/office/drawing/2014/main" id="{00000000-0008-0000-0300-0000B3010000}"/>
                </a:ext>
              </a:extLst>
            </xdr:cNvPr>
            <xdr:cNvSpPr txBox="1"/>
          </xdr:nvSpPr>
          <xdr:spPr>
            <a:xfrm>
              <a:off x="8466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6" name="テキスト ボックス 435">
              <a:extLst>
                <a:ext uri="{FF2B5EF4-FFF2-40B4-BE49-F238E27FC236}">
                  <a16:creationId xmlns:a16="http://schemas.microsoft.com/office/drawing/2014/main" id="{00000000-0008-0000-0300-0000B4010000}"/>
                </a:ext>
              </a:extLst>
            </xdr:cNvPr>
            <xdr:cNvSpPr txBox="1"/>
          </xdr:nvSpPr>
          <xdr:spPr>
            <a:xfrm>
              <a:off x="88902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7" name="テキスト ボックス 436">
              <a:extLst>
                <a:ext uri="{FF2B5EF4-FFF2-40B4-BE49-F238E27FC236}">
                  <a16:creationId xmlns:a16="http://schemas.microsoft.com/office/drawing/2014/main" id="{00000000-0008-0000-0300-0000B5010000}"/>
                </a:ext>
              </a:extLst>
            </xdr:cNvPr>
            <xdr:cNvSpPr txBox="1"/>
          </xdr:nvSpPr>
          <xdr:spPr>
            <a:xfrm>
              <a:off x="9313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8" name="テキスト ボックス 437">
              <a:extLst>
                <a:ext uri="{FF2B5EF4-FFF2-40B4-BE49-F238E27FC236}">
                  <a16:creationId xmlns:a16="http://schemas.microsoft.com/office/drawing/2014/main" id="{00000000-0008-0000-0300-0000B6010000}"/>
                </a:ext>
              </a:extLst>
            </xdr:cNvPr>
            <xdr:cNvSpPr txBox="1"/>
          </xdr:nvSpPr>
          <xdr:spPr>
            <a:xfrm>
              <a:off x="8678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9" name="テキスト ボックス 438">
              <a:extLst>
                <a:ext uri="{FF2B5EF4-FFF2-40B4-BE49-F238E27FC236}">
                  <a16:creationId xmlns:a16="http://schemas.microsoft.com/office/drawing/2014/main" id="{00000000-0008-0000-0300-0000B7010000}"/>
                </a:ext>
              </a:extLst>
            </xdr:cNvPr>
            <xdr:cNvSpPr txBox="1"/>
          </xdr:nvSpPr>
          <xdr:spPr>
            <a:xfrm>
              <a:off x="8890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0" name="テキスト ボックス 439">
              <a:extLst>
                <a:ext uri="{FF2B5EF4-FFF2-40B4-BE49-F238E27FC236}">
                  <a16:creationId xmlns:a16="http://schemas.microsoft.com/office/drawing/2014/main" id="{00000000-0008-0000-0300-0000B8010000}"/>
                </a:ext>
              </a:extLst>
            </xdr:cNvPr>
            <xdr:cNvSpPr txBox="1"/>
          </xdr:nvSpPr>
          <xdr:spPr>
            <a:xfrm>
              <a:off x="9102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1" name="テキスト ボックス 440">
              <a:extLst>
                <a:ext uri="{FF2B5EF4-FFF2-40B4-BE49-F238E27FC236}">
                  <a16:creationId xmlns:a16="http://schemas.microsoft.com/office/drawing/2014/main" id="{00000000-0008-0000-0300-0000B9010000}"/>
                </a:ext>
              </a:extLst>
            </xdr:cNvPr>
            <xdr:cNvSpPr txBox="1"/>
          </xdr:nvSpPr>
          <xdr:spPr>
            <a:xfrm>
              <a:off x="9313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2" name="テキスト ボックス 441">
              <a:extLst>
                <a:ext uri="{FF2B5EF4-FFF2-40B4-BE49-F238E27FC236}">
                  <a16:creationId xmlns:a16="http://schemas.microsoft.com/office/drawing/2014/main" id="{00000000-0008-0000-0300-0000BA010000}"/>
                </a:ext>
              </a:extLst>
            </xdr:cNvPr>
            <xdr:cNvSpPr txBox="1"/>
          </xdr:nvSpPr>
          <xdr:spPr>
            <a:xfrm>
              <a:off x="9101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3" name="テキスト ボックス 442">
              <a:extLst>
                <a:ext uri="{FF2B5EF4-FFF2-40B4-BE49-F238E27FC236}">
                  <a16:creationId xmlns:a16="http://schemas.microsoft.com/office/drawing/2014/main" id="{00000000-0008-0000-0300-0000BB010000}"/>
                </a:ext>
              </a:extLst>
            </xdr:cNvPr>
            <xdr:cNvSpPr txBox="1"/>
          </xdr:nvSpPr>
          <xdr:spPr>
            <a:xfrm>
              <a:off x="9313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4" name="テキスト ボックス 443">
              <a:extLst>
                <a:ext uri="{FF2B5EF4-FFF2-40B4-BE49-F238E27FC236}">
                  <a16:creationId xmlns:a16="http://schemas.microsoft.com/office/drawing/2014/main" id="{00000000-0008-0000-0300-0000BC010000}"/>
                </a:ext>
              </a:extLst>
            </xdr:cNvPr>
            <xdr:cNvSpPr txBox="1"/>
          </xdr:nvSpPr>
          <xdr:spPr>
            <a:xfrm>
              <a:off x="11642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1-10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5" name="テキスト ボックス 444">
              <a:extLst>
                <a:ext uri="{FF2B5EF4-FFF2-40B4-BE49-F238E27FC236}">
                  <a16:creationId xmlns:a16="http://schemas.microsoft.com/office/drawing/2014/main" id="{00000000-0008-0000-0300-0000BD010000}"/>
                </a:ext>
              </a:extLst>
            </xdr:cNvPr>
            <xdr:cNvSpPr txBox="1"/>
          </xdr:nvSpPr>
          <xdr:spPr>
            <a:xfrm>
              <a:off x="11853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6" name="テキスト ボックス 445">
              <a:extLst>
                <a:ext uri="{FF2B5EF4-FFF2-40B4-BE49-F238E27FC236}">
                  <a16:creationId xmlns:a16="http://schemas.microsoft.com/office/drawing/2014/main" id="{00000000-0008-0000-0300-0000BE010000}"/>
                </a:ext>
              </a:extLst>
            </xdr:cNvPr>
            <xdr:cNvSpPr txBox="1"/>
          </xdr:nvSpPr>
          <xdr:spPr>
            <a:xfrm>
              <a:off x="11007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7" name="テキスト ボックス 446">
              <a:extLst>
                <a:ext uri="{FF2B5EF4-FFF2-40B4-BE49-F238E27FC236}">
                  <a16:creationId xmlns:a16="http://schemas.microsoft.com/office/drawing/2014/main" id="{00000000-0008-0000-0300-0000BF010000}"/>
                </a:ext>
              </a:extLst>
            </xdr:cNvPr>
            <xdr:cNvSpPr txBox="1"/>
          </xdr:nvSpPr>
          <xdr:spPr>
            <a:xfrm>
              <a:off x="11218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8" name="テキスト ボックス 447">
              <a:extLst>
                <a:ext uri="{FF2B5EF4-FFF2-40B4-BE49-F238E27FC236}">
                  <a16:creationId xmlns:a16="http://schemas.microsoft.com/office/drawing/2014/main" id="{00000000-0008-0000-0300-0000C0010000}"/>
                </a:ext>
              </a:extLst>
            </xdr:cNvPr>
            <xdr:cNvSpPr txBox="1"/>
          </xdr:nvSpPr>
          <xdr:spPr>
            <a:xfrm>
              <a:off x="9948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9" name="テキスト ボックス 448">
              <a:extLst>
                <a:ext uri="{FF2B5EF4-FFF2-40B4-BE49-F238E27FC236}">
                  <a16:creationId xmlns:a16="http://schemas.microsoft.com/office/drawing/2014/main" id="{00000000-0008-0000-0300-0000C1010000}"/>
                </a:ext>
              </a:extLst>
            </xdr:cNvPr>
            <xdr:cNvSpPr txBox="1"/>
          </xdr:nvSpPr>
          <xdr:spPr>
            <a:xfrm>
              <a:off x="10144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0" name="テキスト ボックス 449">
              <a:extLst>
                <a:ext uri="{FF2B5EF4-FFF2-40B4-BE49-F238E27FC236}">
                  <a16:creationId xmlns:a16="http://schemas.microsoft.com/office/drawing/2014/main" id="{00000000-0008-0000-0300-0000C2010000}"/>
                </a:ext>
              </a:extLst>
            </xdr:cNvPr>
            <xdr:cNvSpPr txBox="1"/>
          </xdr:nvSpPr>
          <xdr:spPr>
            <a:xfrm>
              <a:off x="10567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1" name="テキスト ボックス 450">
              <a:extLst>
                <a:ext uri="{FF2B5EF4-FFF2-40B4-BE49-F238E27FC236}">
                  <a16:creationId xmlns:a16="http://schemas.microsoft.com/office/drawing/2014/main" id="{00000000-0008-0000-0300-0000C3010000}"/>
                </a:ext>
              </a:extLst>
            </xdr:cNvPr>
            <xdr:cNvSpPr txBox="1"/>
          </xdr:nvSpPr>
          <xdr:spPr>
            <a:xfrm>
              <a:off x="10453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5" name="テキスト ボックス 454">
              <a:extLst>
                <a:ext uri="{FF2B5EF4-FFF2-40B4-BE49-F238E27FC236}">
                  <a16:creationId xmlns:a16="http://schemas.microsoft.com/office/drawing/2014/main" id="{00000000-0008-0000-0300-0000C7010000}"/>
                </a:ext>
              </a:extLst>
            </xdr:cNvPr>
            <xdr:cNvSpPr txBox="1"/>
          </xdr:nvSpPr>
          <xdr:spPr>
            <a:xfrm>
              <a:off x="9313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6" name="テキスト ボックス 455">
              <a:extLst>
                <a:ext uri="{FF2B5EF4-FFF2-40B4-BE49-F238E27FC236}">
                  <a16:creationId xmlns:a16="http://schemas.microsoft.com/office/drawing/2014/main" id="{00000000-0008-0000-0300-0000C8010000}"/>
                </a:ext>
              </a:extLst>
            </xdr:cNvPr>
            <xdr:cNvSpPr txBox="1"/>
          </xdr:nvSpPr>
          <xdr:spPr>
            <a:xfrm>
              <a:off x="10160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7" name="テキスト ボックス 456">
              <a:extLst>
                <a:ext uri="{FF2B5EF4-FFF2-40B4-BE49-F238E27FC236}">
                  <a16:creationId xmlns:a16="http://schemas.microsoft.com/office/drawing/2014/main" id="{00000000-0008-0000-0300-0000C9010000}"/>
                </a:ext>
              </a:extLst>
            </xdr:cNvPr>
            <xdr:cNvSpPr txBox="1"/>
          </xdr:nvSpPr>
          <xdr:spPr>
            <a:xfrm>
              <a:off x="9525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8" name="テキスト ボックス 457">
              <a:extLst>
                <a:ext uri="{FF2B5EF4-FFF2-40B4-BE49-F238E27FC236}">
                  <a16:creationId xmlns:a16="http://schemas.microsoft.com/office/drawing/2014/main" id="{00000000-0008-0000-0300-0000CA010000}"/>
                </a:ext>
              </a:extLst>
            </xdr:cNvPr>
            <xdr:cNvSpPr txBox="1"/>
          </xdr:nvSpPr>
          <xdr:spPr>
            <a:xfrm>
              <a:off x="9736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9" name="テキスト ボックス 458">
              <a:extLst>
                <a:ext uri="{FF2B5EF4-FFF2-40B4-BE49-F238E27FC236}">
                  <a16:creationId xmlns:a16="http://schemas.microsoft.com/office/drawing/2014/main" id="{00000000-0008-0000-0300-0000CB010000}"/>
                </a:ext>
              </a:extLst>
            </xdr:cNvPr>
            <xdr:cNvSpPr txBox="1"/>
          </xdr:nvSpPr>
          <xdr:spPr>
            <a:xfrm>
              <a:off x="9736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0" name="テキスト ボックス 459">
              <a:extLst>
                <a:ext uri="{FF2B5EF4-FFF2-40B4-BE49-F238E27FC236}">
                  <a16:creationId xmlns:a16="http://schemas.microsoft.com/office/drawing/2014/main" id="{00000000-0008-0000-0300-0000CC010000}"/>
                </a:ext>
              </a:extLst>
            </xdr:cNvPr>
            <xdr:cNvSpPr txBox="1"/>
          </xdr:nvSpPr>
          <xdr:spPr>
            <a:xfrm>
              <a:off x="12065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2-10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1" name="テキスト ボックス 460">
              <a:extLst>
                <a:ext uri="{FF2B5EF4-FFF2-40B4-BE49-F238E27FC236}">
                  <a16:creationId xmlns:a16="http://schemas.microsoft.com/office/drawing/2014/main" id="{00000000-0008-0000-0300-0000CD010000}"/>
                </a:ext>
              </a:extLst>
            </xdr:cNvPr>
            <xdr:cNvSpPr txBox="1"/>
          </xdr:nvSpPr>
          <xdr:spPr>
            <a:xfrm>
              <a:off x="12276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2" name="テキスト ボックス 461">
              <a:extLst>
                <a:ext uri="{FF2B5EF4-FFF2-40B4-BE49-F238E27FC236}">
                  <a16:creationId xmlns:a16="http://schemas.microsoft.com/office/drawing/2014/main" id="{00000000-0008-0000-0300-0000CE010000}"/>
                </a:ext>
              </a:extLst>
            </xdr:cNvPr>
            <xdr:cNvSpPr txBox="1"/>
          </xdr:nvSpPr>
          <xdr:spPr>
            <a:xfrm>
              <a:off x="11641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3" name="テキスト ボックス 462">
              <a:extLst>
                <a:ext uri="{FF2B5EF4-FFF2-40B4-BE49-F238E27FC236}">
                  <a16:creationId xmlns:a16="http://schemas.microsoft.com/office/drawing/2014/main" id="{00000000-0008-0000-0300-0000CF010000}"/>
                </a:ext>
              </a:extLst>
            </xdr:cNvPr>
            <xdr:cNvSpPr txBox="1"/>
          </xdr:nvSpPr>
          <xdr:spPr>
            <a:xfrm>
              <a:off x="337608" y="13544550"/>
              <a:ext cx="8710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麻痺</a:t>
              </a:r>
              <a:endParaRPr lang="en-US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（複数回答可）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4" name="テキスト ボックス 463">
              <a:extLst>
                <a:ext uri="{FF2B5EF4-FFF2-40B4-BE49-F238E27FC236}">
                  <a16:creationId xmlns:a16="http://schemas.microsoft.com/office/drawing/2014/main" id="{00000000-0008-0000-0300-0000D0010000}"/>
                </a:ext>
              </a:extLst>
            </xdr:cNvPr>
            <xdr:cNvSpPr txBox="1"/>
          </xdr:nvSpPr>
          <xdr:spPr>
            <a:xfrm>
              <a:off x="321733" y="13544550"/>
              <a:ext cx="8710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拘縮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（複数回答可）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5" name="テキスト ボックス 464">
              <a:extLst>
                <a:ext uri="{FF2B5EF4-FFF2-40B4-BE49-F238E27FC236}">
                  <a16:creationId xmlns:a16="http://schemas.microsoft.com/office/drawing/2014/main" id="{00000000-0008-0000-0300-0000D1010000}"/>
                </a:ext>
              </a:extLst>
            </xdr:cNvPr>
            <xdr:cNvSpPr txBox="1"/>
          </xdr:nvSpPr>
          <xdr:spPr>
            <a:xfrm>
              <a:off x="416984" y="13544550"/>
              <a:ext cx="67627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寝返り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6" name="テキスト ボックス 465">
              <a:extLst>
                <a:ext uri="{FF2B5EF4-FFF2-40B4-BE49-F238E27FC236}">
                  <a16:creationId xmlns:a16="http://schemas.microsoft.com/office/drawing/2014/main" id="{00000000-0008-0000-0300-0000D2010000}"/>
                </a:ext>
              </a:extLst>
            </xdr:cNvPr>
            <xdr:cNvSpPr txBox="1"/>
          </xdr:nvSpPr>
          <xdr:spPr>
            <a:xfrm>
              <a:off x="400049" y="13544550"/>
              <a:ext cx="7355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起き上がり</a:t>
              </a:r>
            </a:p>
          </xdr:txBody>
        </xdr:sp>
        <xdr:sp macro="" textlink="">
          <xdr:nvSpPr>
            <xdr:cNvPr id="467" name="テキスト ボックス 466">
              <a:extLst>
                <a:ext uri="{FF2B5EF4-FFF2-40B4-BE49-F238E27FC236}">
                  <a16:creationId xmlns:a16="http://schemas.microsoft.com/office/drawing/2014/main" id="{00000000-0008-0000-0300-0000D3010000}"/>
                </a:ext>
              </a:extLst>
            </xdr:cNvPr>
            <xdr:cNvSpPr txBox="1"/>
          </xdr:nvSpPr>
          <xdr:spPr>
            <a:xfrm>
              <a:off x="43391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座位保持</a:t>
              </a:r>
            </a:p>
          </xdr:txBody>
        </xdr:sp>
        <xdr:sp macro="" textlink="">
          <xdr:nvSpPr>
            <xdr:cNvPr id="468" name="テキスト ボックス 467">
              <a:extLst>
                <a:ext uri="{FF2B5EF4-FFF2-40B4-BE49-F238E27FC236}">
                  <a16:creationId xmlns:a16="http://schemas.microsoft.com/office/drawing/2014/main" id="{00000000-0008-0000-0300-0000D4010000}"/>
                </a:ext>
              </a:extLst>
            </xdr:cNvPr>
            <xdr:cNvSpPr txBox="1"/>
          </xdr:nvSpPr>
          <xdr:spPr>
            <a:xfrm>
              <a:off x="41698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両足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立位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9" name="テキスト ボックス 468">
              <a:extLst>
                <a:ext uri="{FF2B5EF4-FFF2-40B4-BE49-F238E27FC236}">
                  <a16:creationId xmlns:a16="http://schemas.microsoft.com/office/drawing/2014/main" id="{00000000-0008-0000-0300-0000D5010000}"/>
                </a:ext>
              </a:extLst>
            </xdr:cNvPr>
            <xdr:cNvSpPr txBox="1"/>
          </xdr:nvSpPr>
          <xdr:spPr>
            <a:xfrm>
              <a:off x="4106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歩行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0" name="テキスト ボックス 469">
              <a:extLst>
                <a:ext uri="{FF2B5EF4-FFF2-40B4-BE49-F238E27FC236}">
                  <a16:creationId xmlns:a16="http://schemas.microsoft.com/office/drawing/2014/main" id="{00000000-0008-0000-0300-0000D6010000}"/>
                </a:ext>
              </a:extLst>
            </xdr:cNvPr>
            <xdr:cNvSpPr txBox="1"/>
          </xdr:nvSpPr>
          <xdr:spPr>
            <a:xfrm>
              <a:off x="364067" y="13544550"/>
              <a:ext cx="75035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立ち上がり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1" name="テキスト ボックス 470">
              <a:extLst>
                <a:ext uri="{FF2B5EF4-FFF2-40B4-BE49-F238E27FC236}">
                  <a16:creationId xmlns:a16="http://schemas.microsoft.com/office/drawing/2014/main" id="{00000000-0008-0000-0300-0000D7010000}"/>
                </a:ext>
              </a:extLst>
            </xdr:cNvPr>
            <xdr:cNvSpPr txBox="1"/>
          </xdr:nvSpPr>
          <xdr:spPr>
            <a:xfrm>
              <a:off x="40428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片足立位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2" name="テキスト ボックス 471">
              <a:extLst>
                <a:ext uri="{FF2B5EF4-FFF2-40B4-BE49-F238E27FC236}">
                  <a16:creationId xmlns:a16="http://schemas.microsoft.com/office/drawing/2014/main" id="{00000000-0008-0000-0300-0000D8010000}"/>
                </a:ext>
              </a:extLst>
            </xdr:cNvPr>
            <xdr:cNvSpPr txBox="1"/>
          </xdr:nvSpPr>
          <xdr:spPr>
            <a:xfrm>
              <a:off x="40851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洗身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3" name="テキスト ボックス 472">
              <a:extLst>
                <a:ext uri="{FF2B5EF4-FFF2-40B4-BE49-F238E27FC236}">
                  <a16:creationId xmlns:a16="http://schemas.microsoft.com/office/drawing/2014/main" id="{00000000-0008-0000-0300-0000D9010000}"/>
                </a:ext>
              </a:extLst>
            </xdr:cNvPr>
            <xdr:cNvSpPr txBox="1"/>
          </xdr:nvSpPr>
          <xdr:spPr>
            <a:xfrm>
              <a:off x="41698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爪切り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4" name="テキスト ボックス 473">
              <a:extLst>
                <a:ext uri="{FF2B5EF4-FFF2-40B4-BE49-F238E27FC236}">
                  <a16:creationId xmlns:a16="http://schemas.microsoft.com/office/drawing/2014/main" id="{00000000-0008-0000-0300-0000DA010000}"/>
                </a:ext>
              </a:extLst>
            </xdr:cNvPr>
            <xdr:cNvSpPr txBox="1"/>
          </xdr:nvSpPr>
          <xdr:spPr>
            <a:xfrm>
              <a:off x="4106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視力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5" name="テキスト ボックス 474">
              <a:extLst>
                <a:ext uri="{FF2B5EF4-FFF2-40B4-BE49-F238E27FC236}">
                  <a16:creationId xmlns:a16="http://schemas.microsoft.com/office/drawing/2014/main" id="{00000000-0008-0000-0300-0000DB010000}"/>
                </a:ext>
              </a:extLst>
            </xdr:cNvPr>
            <xdr:cNvSpPr txBox="1"/>
          </xdr:nvSpPr>
          <xdr:spPr>
            <a:xfrm>
              <a:off x="4360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聴力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6" name="テキスト ボックス 475">
              <a:extLst>
                <a:ext uri="{FF2B5EF4-FFF2-40B4-BE49-F238E27FC236}">
                  <a16:creationId xmlns:a16="http://schemas.microsoft.com/office/drawing/2014/main" id="{00000000-0008-0000-0300-0000DC010000}"/>
                </a:ext>
              </a:extLst>
            </xdr:cNvPr>
            <xdr:cNvSpPr txBox="1"/>
          </xdr:nvSpPr>
          <xdr:spPr>
            <a:xfrm>
              <a:off x="419100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移乗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7" name="テキスト ボックス 476">
              <a:extLst>
                <a:ext uri="{FF2B5EF4-FFF2-40B4-BE49-F238E27FC236}">
                  <a16:creationId xmlns:a16="http://schemas.microsoft.com/office/drawing/2014/main" id="{00000000-0008-0000-0300-0000DD010000}"/>
                </a:ext>
              </a:extLst>
            </xdr:cNvPr>
            <xdr:cNvSpPr txBox="1"/>
          </xdr:nvSpPr>
          <xdr:spPr>
            <a:xfrm>
              <a:off x="4233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移動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8" name="テキスト ボックス 477">
              <a:extLst>
                <a:ext uri="{FF2B5EF4-FFF2-40B4-BE49-F238E27FC236}">
                  <a16:creationId xmlns:a16="http://schemas.microsoft.com/office/drawing/2014/main" id="{00000000-0008-0000-0300-0000DE010000}"/>
                </a:ext>
              </a:extLst>
            </xdr:cNvPr>
            <xdr:cNvSpPr txBox="1"/>
          </xdr:nvSpPr>
          <xdr:spPr>
            <a:xfrm>
              <a:off x="42756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嚥下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9" name="テキスト ボックス 478">
              <a:extLst>
                <a:ext uri="{FF2B5EF4-FFF2-40B4-BE49-F238E27FC236}">
                  <a16:creationId xmlns:a16="http://schemas.microsoft.com/office/drawing/2014/main" id="{00000000-0008-0000-0300-0000DF010000}"/>
                </a:ext>
              </a:extLst>
            </xdr:cNvPr>
            <xdr:cNvSpPr txBox="1"/>
          </xdr:nvSpPr>
          <xdr:spPr>
            <a:xfrm>
              <a:off x="416984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食事摂取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0" name="テキスト ボックス 479">
              <a:extLst>
                <a:ext uri="{FF2B5EF4-FFF2-40B4-BE49-F238E27FC236}">
                  <a16:creationId xmlns:a16="http://schemas.microsoft.com/office/drawing/2014/main" id="{00000000-0008-0000-0300-0000E0010000}"/>
                </a:ext>
              </a:extLst>
            </xdr:cNvPr>
            <xdr:cNvSpPr txBox="1"/>
          </xdr:nvSpPr>
          <xdr:spPr>
            <a:xfrm>
              <a:off x="42526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排尿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1" name="テキスト ボックス 480">
              <a:extLst>
                <a:ext uri="{FF2B5EF4-FFF2-40B4-BE49-F238E27FC236}">
                  <a16:creationId xmlns:a16="http://schemas.microsoft.com/office/drawing/2014/main" id="{00000000-0008-0000-0300-0000E1010000}"/>
                </a:ext>
              </a:extLst>
            </xdr:cNvPr>
            <xdr:cNvSpPr txBox="1"/>
          </xdr:nvSpPr>
          <xdr:spPr>
            <a:xfrm>
              <a:off x="422045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排便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2" name="テキスト ボックス 481">
              <a:extLst>
                <a:ext uri="{FF2B5EF4-FFF2-40B4-BE49-F238E27FC236}">
                  <a16:creationId xmlns:a16="http://schemas.microsoft.com/office/drawing/2014/main" id="{00000000-0008-0000-0300-0000E2010000}"/>
                </a:ext>
              </a:extLst>
            </xdr:cNvPr>
            <xdr:cNvSpPr txBox="1"/>
          </xdr:nvSpPr>
          <xdr:spPr>
            <a:xfrm>
              <a:off x="415050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口腔清潔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3" name="テキスト ボックス 482">
              <a:extLst>
                <a:ext uri="{FF2B5EF4-FFF2-40B4-BE49-F238E27FC236}">
                  <a16:creationId xmlns:a16="http://schemas.microsoft.com/office/drawing/2014/main" id="{00000000-0008-0000-0300-0000E3010000}"/>
                </a:ext>
              </a:extLst>
            </xdr:cNvPr>
            <xdr:cNvSpPr txBox="1"/>
          </xdr:nvSpPr>
          <xdr:spPr>
            <a:xfrm>
              <a:off x="427566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洗顔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4" name="テキスト ボックス 483">
              <a:extLst>
                <a:ext uri="{FF2B5EF4-FFF2-40B4-BE49-F238E27FC236}">
                  <a16:creationId xmlns:a16="http://schemas.microsoft.com/office/drawing/2014/main" id="{00000000-0008-0000-0300-0000E4010000}"/>
                </a:ext>
              </a:extLst>
            </xdr:cNvPr>
            <xdr:cNvSpPr txBox="1"/>
          </xdr:nvSpPr>
          <xdr:spPr>
            <a:xfrm>
              <a:off x="408701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整髪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5" name="テキスト ボックス 484">
              <a:extLst>
                <a:ext uri="{FF2B5EF4-FFF2-40B4-BE49-F238E27FC236}">
                  <a16:creationId xmlns:a16="http://schemas.microsoft.com/office/drawing/2014/main" id="{00000000-0008-0000-0300-0000E5010000}"/>
                </a:ext>
              </a:extLst>
            </xdr:cNvPr>
            <xdr:cNvSpPr txBox="1"/>
          </xdr:nvSpPr>
          <xdr:spPr>
            <a:xfrm>
              <a:off x="42526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上衣着脱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6" name="テキスト ボックス 485">
              <a:extLst>
                <a:ext uri="{FF2B5EF4-FFF2-40B4-BE49-F238E27FC236}">
                  <a16:creationId xmlns:a16="http://schemas.microsoft.com/office/drawing/2014/main" id="{00000000-0008-0000-0300-0000E6010000}"/>
                </a:ext>
              </a:extLst>
            </xdr:cNvPr>
            <xdr:cNvSpPr txBox="1"/>
          </xdr:nvSpPr>
          <xdr:spPr>
            <a:xfrm>
              <a:off x="364434" y="13544550"/>
              <a:ext cx="81210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ｽﾞﾎﾞﾝ等着脱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7" name="テキスト ボックス 486">
              <a:extLst>
                <a:ext uri="{FF2B5EF4-FFF2-40B4-BE49-F238E27FC236}">
                  <a16:creationId xmlns:a16="http://schemas.microsoft.com/office/drawing/2014/main" id="{00000000-0008-0000-0300-0000E7010000}"/>
                </a:ext>
              </a:extLst>
            </xdr:cNvPr>
            <xdr:cNvSpPr txBox="1"/>
          </xdr:nvSpPr>
          <xdr:spPr>
            <a:xfrm>
              <a:off x="420298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外出頻度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8" name="テキスト ボックス 487">
              <a:extLst>
                <a:ext uri="{FF2B5EF4-FFF2-40B4-BE49-F238E27FC236}">
                  <a16:creationId xmlns:a16="http://schemas.microsoft.com/office/drawing/2014/main" id="{00000000-0008-0000-0300-0000E8010000}"/>
                </a:ext>
              </a:extLst>
            </xdr:cNvPr>
            <xdr:cNvSpPr txBox="1"/>
          </xdr:nvSpPr>
          <xdr:spPr>
            <a:xfrm>
              <a:off x="1311919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9" name="テキスト ボックス 488">
              <a:extLst>
                <a:ext uri="{FF2B5EF4-FFF2-40B4-BE49-F238E27FC236}">
                  <a16:creationId xmlns:a16="http://schemas.microsoft.com/office/drawing/2014/main" id="{00000000-0008-0000-0300-0000E9010000}"/>
                </a:ext>
              </a:extLst>
            </xdr:cNvPr>
            <xdr:cNvSpPr txBox="1"/>
          </xdr:nvSpPr>
          <xdr:spPr>
            <a:xfrm>
              <a:off x="2220936" y="13544550"/>
              <a:ext cx="73388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左上肢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0" name="テキスト ボックス 489">
              <a:extLst>
                <a:ext uri="{FF2B5EF4-FFF2-40B4-BE49-F238E27FC236}">
                  <a16:creationId xmlns:a16="http://schemas.microsoft.com/office/drawing/2014/main" id="{00000000-0008-0000-0300-0000EA010000}"/>
                </a:ext>
              </a:extLst>
            </xdr:cNvPr>
            <xdr:cNvSpPr txBox="1"/>
          </xdr:nvSpPr>
          <xdr:spPr>
            <a:xfrm>
              <a:off x="3096822" y="13544550"/>
              <a:ext cx="7388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右上肢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1" name="テキスト ボックス 490">
              <a:extLst>
                <a:ext uri="{FF2B5EF4-FFF2-40B4-BE49-F238E27FC236}">
                  <a16:creationId xmlns:a16="http://schemas.microsoft.com/office/drawing/2014/main" id="{00000000-0008-0000-0300-0000EB010000}"/>
                </a:ext>
              </a:extLst>
            </xdr:cNvPr>
            <xdr:cNvSpPr txBox="1"/>
          </xdr:nvSpPr>
          <xdr:spPr>
            <a:xfrm>
              <a:off x="1310263" y="13544550"/>
              <a:ext cx="73388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左下肢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2" name="テキスト ボックス 491">
              <a:extLst>
                <a:ext uri="{FF2B5EF4-FFF2-40B4-BE49-F238E27FC236}">
                  <a16:creationId xmlns:a16="http://schemas.microsoft.com/office/drawing/2014/main" id="{00000000-0008-0000-0300-0000EC010000}"/>
                </a:ext>
              </a:extLst>
            </xdr:cNvPr>
            <xdr:cNvSpPr txBox="1"/>
          </xdr:nvSpPr>
          <xdr:spPr>
            <a:xfrm>
              <a:off x="2219280" y="13544550"/>
              <a:ext cx="738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右下肢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3" name="テキスト ボックス 492">
              <a:extLst>
                <a:ext uri="{FF2B5EF4-FFF2-40B4-BE49-F238E27FC236}">
                  <a16:creationId xmlns:a16="http://schemas.microsoft.com/office/drawing/2014/main" id="{00000000-0008-0000-0300-0000ED010000}"/>
                </a:ext>
              </a:extLst>
            </xdr:cNvPr>
            <xdr:cNvSpPr txBox="1"/>
          </xdr:nvSpPr>
          <xdr:spPr>
            <a:xfrm>
              <a:off x="3091852" y="13544550"/>
              <a:ext cx="7388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6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その他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4" name="テキスト ボックス 493">
              <a:extLst>
                <a:ext uri="{FF2B5EF4-FFF2-40B4-BE49-F238E27FC236}">
                  <a16:creationId xmlns:a16="http://schemas.microsoft.com/office/drawing/2014/main" id="{00000000-0008-0000-0300-0000EE010000}"/>
                </a:ext>
              </a:extLst>
            </xdr:cNvPr>
            <xdr:cNvSpPr txBox="1"/>
          </xdr:nvSpPr>
          <xdr:spPr>
            <a:xfrm>
              <a:off x="1298667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5" name="テキスト ボックス 494">
              <a:extLst>
                <a:ext uri="{FF2B5EF4-FFF2-40B4-BE49-F238E27FC236}">
                  <a16:creationId xmlns:a16="http://schemas.microsoft.com/office/drawing/2014/main" id="{00000000-0008-0000-0300-0000EF010000}"/>
                </a:ext>
              </a:extLst>
            </xdr:cNvPr>
            <xdr:cNvSpPr txBox="1"/>
          </xdr:nvSpPr>
          <xdr:spPr>
            <a:xfrm>
              <a:off x="2207684" y="13544550"/>
              <a:ext cx="73388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肩関節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6" name="テキスト ボックス 495">
              <a:extLst>
                <a:ext uri="{FF2B5EF4-FFF2-40B4-BE49-F238E27FC236}">
                  <a16:creationId xmlns:a16="http://schemas.microsoft.com/office/drawing/2014/main" id="{00000000-0008-0000-0300-0000F0010000}"/>
                </a:ext>
              </a:extLst>
            </xdr:cNvPr>
            <xdr:cNvSpPr txBox="1"/>
          </xdr:nvSpPr>
          <xdr:spPr>
            <a:xfrm>
              <a:off x="3083570" y="13544550"/>
              <a:ext cx="7388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股関節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7" name="テキスト ボックス 496">
              <a:extLst>
                <a:ext uri="{FF2B5EF4-FFF2-40B4-BE49-F238E27FC236}">
                  <a16:creationId xmlns:a16="http://schemas.microsoft.com/office/drawing/2014/main" id="{00000000-0008-0000-0300-0000F1010000}"/>
                </a:ext>
              </a:extLst>
            </xdr:cNvPr>
            <xdr:cNvSpPr txBox="1"/>
          </xdr:nvSpPr>
          <xdr:spPr>
            <a:xfrm>
              <a:off x="1297011" y="13544550"/>
              <a:ext cx="73388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膝関節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8" name="テキスト ボックス 497">
              <a:extLst>
                <a:ext uri="{FF2B5EF4-FFF2-40B4-BE49-F238E27FC236}">
                  <a16:creationId xmlns:a16="http://schemas.microsoft.com/office/drawing/2014/main" id="{00000000-0008-0000-0300-0000F2010000}"/>
                </a:ext>
              </a:extLst>
            </xdr:cNvPr>
            <xdr:cNvSpPr txBox="1"/>
          </xdr:nvSpPr>
          <xdr:spPr>
            <a:xfrm>
              <a:off x="2206028" y="13544550"/>
              <a:ext cx="738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その他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9" name="テキスト ボックス 498">
              <a:extLst>
                <a:ext uri="{FF2B5EF4-FFF2-40B4-BE49-F238E27FC236}">
                  <a16:creationId xmlns:a16="http://schemas.microsoft.com/office/drawing/2014/main" id="{00000000-0008-0000-0300-0000F3010000}"/>
                </a:ext>
              </a:extLst>
            </xdr:cNvPr>
            <xdr:cNvSpPr txBox="1"/>
          </xdr:nvSpPr>
          <xdr:spPr>
            <a:xfrm>
              <a:off x="1298666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0" name="テキスト ボックス 499">
              <a:extLst>
                <a:ext uri="{FF2B5EF4-FFF2-40B4-BE49-F238E27FC236}">
                  <a16:creationId xmlns:a16="http://schemas.microsoft.com/office/drawing/2014/main" id="{00000000-0008-0000-0300-0000F4010000}"/>
                </a:ext>
              </a:extLst>
            </xdr:cNvPr>
            <xdr:cNvSpPr txBox="1"/>
          </xdr:nvSpPr>
          <xdr:spPr>
            <a:xfrm>
              <a:off x="2199400" y="13544550"/>
              <a:ext cx="10038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1" name="テキスト ボックス 500">
              <a:extLst>
                <a:ext uri="{FF2B5EF4-FFF2-40B4-BE49-F238E27FC236}">
                  <a16:creationId xmlns:a16="http://schemas.microsoft.com/office/drawing/2014/main" id="{00000000-0008-0000-0300-0000F5010000}"/>
                </a:ext>
              </a:extLst>
            </xdr:cNvPr>
            <xdr:cNvSpPr txBox="1"/>
          </xdr:nvSpPr>
          <xdr:spPr>
            <a:xfrm>
              <a:off x="3537044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2" name="テキスト ボックス 501">
              <a:extLst>
                <a:ext uri="{FF2B5EF4-FFF2-40B4-BE49-F238E27FC236}">
                  <a16:creationId xmlns:a16="http://schemas.microsoft.com/office/drawing/2014/main" id="{00000000-0008-0000-0300-0000F6010000}"/>
                </a:ext>
              </a:extLst>
            </xdr:cNvPr>
            <xdr:cNvSpPr txBox="1"/>
          </xdr:nvSpPr>
          <xdr:spPr>
            <a:xfrm>
              <a:off x="131026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3" name="テキスト ボックス 502">
              <a:extLst>
                <a:ext uri="{FF2B5EF4-FFF2-40B4-BE49-F238E27FC236}">
                  <a16:creationId xmlns:a16="http://schemas.microsoft.com/office/drawing/2014/main" id="{00000000-0008-0000-0300-0000F7010000}"/>
                </a:ext>
              </a:extLst>
            </xdr:cNvPr>
            <xdr:cNvSpPr txBox="1"/>
          </xdr:nvSpPr>
          <xdr:spPr>
            <a:xfrm>
              <a:off x="2219278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4" name="テキスト ボックス 503">
              <a:extLst>
                <a:ext uri="{FF2B5EF4-FFF2-40B4-BE49-F238E27FC236}">
                  <a16:creationId xmlns:a16="http://schemas.microsoft.com/office/drawing/2014/main" id="{00000000-0008-0000-0300-0000F8010000}"/>
                </a:ext>
              </a:extLst>
            </xdr:cNvPr>
            <xdr:cNvSpPr txBox="1"/>
          </xdr:nvSpPr>
          <xdr:spPr>
            <a:xfrm>
              <a:off x="3556922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5" name="テキスト ボックス 504">
              <a:extLst>
                <a:ext uri="{FF2B5EF4-FFF2-40B4-BE49-F238E27FC236}">
                  <a16:creationId xmlns:a16="http://schemas.microsoft.com/office/drawing/2014/main" id="{00000000-0008-0000-0300-0000F9010000}"/>
                </a:ext>
              </a:extLst>
            </xdr:cNvPr>
            <xdr:cNvSpPr txBox="1"/>
          </xdr:nvSpPr>
          <xdr:spPr>
            <a:xfrm>
              <a:off x="1308698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6" name="テキスト ボックス 505">
              <a:extLst>
                <a:ext uri="{FF2B5EF4-FFF2-40B4-BE49-F238E27FC236}">
                  <a16:creationId xmlns:a16="http://schemas.microsoft.com/office/drawing/2014/main" id="{00000000-0008-0000-0300-0000FA010000}"/>
                </a:ext>
              </a:extLst>
            </xdr:cNvPr>
            <xdr:cNvSpPr txBox="1"/>
          </xdr:nvSpPr>
          <xdr:spPr>
            <a:xfrm>
              <a:off x="2225998" y="13544550"/>
              <a:ext cx="71225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自分で支えれば可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7" name="テキスト ボックス 506">
              <a:extLst>
                <a:ext uri="{FF2B5EF4-FFF2-40B4-BE49-F238E27FC236}">
                  <a16:creationId xmlns:a16="http://schemas.microsoft.com/office/drawing/2014/main" id="{00000000-0008-0000-0300-0000FB010000}"/>
                </a:ext>
              </a:extLst>
            </xdr:cNvPr>
            <xdr:cNvSpPr txBox="1"/>
          </xdr:nvSpPr>
          <xdr:spPr>
            <a:xfrm>
              <a:off x="3885372" y="13544550"/>
              <a:ext cx="78974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8" name="テキスト ボックス 507">
              <a:extLst>
                <a:ext uri="{FF2B5EF4-FFF2-40B4-BE49-F238E27FC236}">
                  <a16:creationId xmlns:a16="http://schemas.microsoft.com/office/drawing/2014/main" id="{00000000-0008-0000-0300-0000FC010000}"/>
                </a:ext>
              </a:extLst>
            </xdr:cNvPr>
            <xdr:cNvSpPr txBox="1"/>
          </xdr:nvSpPr>
          <xdr:spPr>
            <a:xfrm>
              <a:off x="3068753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支えが必要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9" name="テキスト ボックス 508">
              <a:extLst>
                <a:ext uri="{FF2B5EF4-FFF2-40B4-BE49-F238E27FC236}">
                  <a16:creationId xmlns:a16="http://schemas.microsoft.com/office/drawing/2014/main" id="{00000000-0008-0000-0300-0000FD010000}"/>
                </a:ext>
              </a:extLst>
            </xdr:cNvPr>
            <xdr:cNvSpPr txBox="1"/>
          </xdr:nvSpPr>
          <xdr:spPr>
            <a:xfrm>
              <a:off x="130529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0" name="テキスト ボックス 509">
              <a:extLst>
                <a:ext uri="{FF2B5EF4-FFF2-40B4-BE49-F238E27FC236}">
                  <a16:creationId xmlns:a16="http://schemas.microsoft.com/office/drawing/2014/main" id="{00000000-0008-0000-0300-0000FE010000}"/>
                </a:ext>
              </a:extLst>
            </xdr:cNvPr>
            <xdr:cNvSpPr txBox="1"/>
          </xdr:nvSpPr>
          <xdr:spPr>
            <a:xfrm>
              <a:off x="2214308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支えが必要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1" name="テキスト ボックス 510">
              <a:extLst>
                <a:ext uri="{FF2B5EF4-FFF2-40B4-BE49-F238E27FC236}">
                  <a16:creationId xmlns:a16="http://schemas.microsoft.com/office/drawing/2014/main" id="{00000000-0008-0000-0300-0000FF010000}"/>
                </a:ext>
              </a:extLst>
            </xdr:cNvPr>
            <xdr:cNvSpPr txBox="1"/>
          </xdr:nvSpPr>
          <xdr:spPr>
            <a:xfrm>
              <a:off x="3551952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2" name="テキスト ボックス 511">
              <a:extLst>
                <a:ext uri="{FF2B5EF4-FFF2-40B4-BE49-F238E27FC236}">
                  <a16:creationId xmlns:a16="http://schemas.microsoft.com/office/drawing/2014/main" id="{00000000-0008-0000-0300-000000020000}"/>
                </a:ext>
              </a:extLst>
            </xdr:cNvPr>
            <xdr:cNvSpPr txBox="1"/>
          </xdr:nvSpPr>
          <xdr:spPr>
            <a:xfrm>
              <a:off x="130860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3" name="テキスト ボックス 512">
              <a:extLst>
                <a:ext uri="{FF2B5EF4-FFF2-40B4-BE49-F238E27FC236}">
                  <a16:creationId xmlns:a16="http://schemas.microsoft.com/office/drawing/2014/main" id="{00000000-0008-0000-0300-000001020000}"/>
                </a:ext>
              </a:extLst>
            </xdr:cNvPr>
            <xdr:cNvSpPr txBox="1"/>
          </xdr:nvSpPr>
          <xdr:spPr>
            <a:xfrm>
              <a:off x="2217621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4" name="テキスト ボックス 513">
              <a:extLst>
                <a:ext uri="{FF2B5EF4-FFF2-40B4-BE49-F238E27FC236}">
                  <a16:creationId xmlns:a16="http://schemas.microsoft.com/office/drawing/2014/main" id="{00000000-0008-0000-0300-000002020000}"/>
                </a:ext>
              </a:extLst>
            </xdr:cNvPr>
            <xdr:cNvSpPr txBox="1"/>
          </xdr:nvSpPr>
          <xdr:spPr>
            <a:xfrm>
              <a:off x="3555265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5" name="テキスト ボックス 514">
              <a:extLst>
                <a:ext uri="{FF2B5EF4-FFF2-40B4-BE49-F238E27FC236}">
                  <a16:creationId xmlns:a16="http://schemas.microsoft.com/office/drawing/2014/main" id="{00000000-0008-0000-0300-000003020000}"/>
                </a:ext>
              </a:extLst>
            </xdr:cNvPr>
            <xdr:cNvSpPr txBox="1"/>
          </xdr:nvSpPr>
          <xdr:spPr>
            <a:xfrm>
              <a:off x="130363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6" name="テキスト ボックス 515">
              <a:extLst>
                <a:ext uri="{FF2B5EF4-FFF2-40B4-BE49-F238E27FC236}">
                  <a16:creationId xmlns:a16="http://schemas.microsoft.com/office/drawing/2014/main" id="{00000000-0008-0000-0300-000004020000}"/>
                </a:ext>
              </a:extLst>
            </xdr:cNvPr>
            <xdr:cNvSpPr txBox="1"/>
          </xdr:nvSpPr>
          <xdr:spPr>
            <a:xfrm>
              <a:off x="2212651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7" name="テキスト ボックス 516">
              <a:extLst>
                <a:ext uri="{FF2B5EF4-FFF2-40B4-BE49-F238E27FC236}">
                  <a16:creationId xmlns:a16="http://schemas.microsoft.com/office/drawing/2014/main" id="{00000000-0008-0000-0300-000005020000}"/>
                </a:ext>
              </a:extLst>
            </xdr:cNvPr>
            <xdr:cNvSpPr txBox="1"/>
          </xdr:nvSpPr>
          <xdr:spPr>
            <a:xfrm>
              <a:off x="3550295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8" name="テキスト ボックス 517">
              <a:extLst>
                <a:ext uri="{FF2B5EF4-FFF2-40B4-BE49-F238E27FC236}">
                  <a16:creationId xmlns:a16="http://schemas.microsoft.com/office/drawing/2014/main" id="{00000000-0008-0000-0300-000006020000}"/>
                </a:ext>
              </a:extLst>
            </xdr:cNvPr>
            <xdr:cNvSpPr txBox="1"/>
          </xdr:nvSpPr>
          <xdr:spPr>
            <a:xfrm>
              <a:off x="130860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9" name="テキスト ボックス 518">
              <a:extLst>
                <a:ext uri="{FF2B5EF4-FFF2-40B4-BE49-F238E27FC236}">
                  <a16:creationId xmlns:a16="http://schemas.microsoft.com/office/drawing/2014/main" id="{00000000-0008-0000-0300-000007020000}"/>
                </a:ext>
              </a:extLst>
            </xdr:cNvPr>
            <xdr:cNvSpPr txBox="1"/>
          </xdr:nvSpPr>
          <xdr:spPr>
            <a:xfrm>
              <a:off x="2217621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支えが必要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0" name="テキスト ボックス 519">
              <a:extLst>
                <a:ext uri="{FF2B5EF4-FFF2-40B4-BE49-F238E27FC236}">
                  <a16:creationId xmlns:a16="http://schemas.microsoft.com/office/drawing/2014/main" id="{00000000-0008-0000-0300-000008020000}"/>
                </a:ext>
              </a:extLst>
            </xdr:cNvPr>
            <xdr:cNvSpPr txBox="1"/>
          </xdr:nvSpPr>
          <xdr:spPr>
            <a:xfrm>
              <a:off x="3555265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1" name="テキスト ボックス 520">
              <a:extLst>
                <a:ext uri="{FF2B5EF4-FFF2-40B4-BE49-F238E27FC236}">
                  <a16:creationId xmlns:a16="http://schemas.microsoft.com/office/drawing/2014/main" id="{00000000-0008-0000-0300-000009020000}"/>
                </a:ext>
              </a:extLst>
            </xdr:cNvPr>
            <xdr:cNvSpPr txBox="1"/>
          </xdr:nvSpPr>
          <xdr:spPr>
            <a:xfrm>
              <a:off x="1303728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2" name="テキスト ボックス 521">
              <a:extLst>
                <a:ext uri="{FF2B5EF4-FFF2-40B4-BE49-F238E27FC236}">
                  <a16:creationId xmlns:a16="http://schemas.microsoft.com/office/drawing/2014/main" id="{00000000-0008-0000-0300-00000A020000}"/>
                </a:ext>
              </a:extLst>
            </xdr:cNvPr>
            <xdr:cNvSpPr txBox="1"/>
          </xdr:nvSpPr>
          <xdr:spPr>
            <a:xfrm>
              <a:off x="2247899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3" name="テキスト ボックス 522">
              <a:extLst>
                <a:ext uri="{FF2B5EF4-FFF2-40B4-BE49-F238E27FC236}">
                  <a16:creationId xmlns:a16="http://schemas.microsoft.com/office/drawing/2014/main" id="{00000000-0008-0000-0300-00000B020000}"/>
                </a:ext>
              </a:extLst>
            </xdr:cNvPr>
            <xdr:cNvSpPr txBox="1"/>
          </xdr:nvSpPr>
          <xdr:spPr>
            <a:xfrm>
              <a:off x="3913534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行っていない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4" name="テキスト ボックス 523">
              <a:extLst>
                <a:ext uri="{FF2B5EF4-FFF2-40B4-BE49-F238E27FC236}">
                  <a16:creationId xmlns:a16="http://schemas.microsoft.com/office/drawing/2014/main" id="{00000000-0008-0000-0300-00000C020000}"/>
                </a:ext>
              </a:extLst>
            </xdr:cNvPr>
            <xdr:cNvSpPr txBox="1"/>
          </xdr:nvSpPr>
          <xdr:spPr>
            <a:xfrm>
              <a:off x="3080348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5" name="テキスト ボックス 524">
              <a:extLst>
                <a:ext uri="{FF2B5EF4-FFF2-40B4-BE49-F238E27FC236}">
                  <a16:creationId xmlns:a16="http://schemas.microsoft.com/office/drawing/2014/main" id="{00000000-0008-0000-0300-00000D020000}"/>
                </a:ext>
              </a:extLst>
            </xdr:cNvPr>
            <xdr:cNvSpPr txBox="1"/>
          </xdr:nvSpPr>
          <xdr:spPr>
            <a:xfrm>
              <a:off x="1307041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6" name="テキスト ボックス 525">
              <a:extLst>
                <a:ext uri="{FF2B5EF4-FFF2-40B4-BE49-F238E27FC236}">
                  <a16:creationId xmlns:a16="http://schemas.microsoft.com/office/drawing/2014/main" id="{00000000-0008-0000-0300-00000E020000}"/>
                </a:ext>
              </a:extLst>
            </xdr:cNvPr>
            <xdr:cNvSpPr txBox="1"/>
          </xdr:nvSpPr>
          <xdr:spPr>
            <a:xfrm>
              <a:off x="2251212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7" name="テキスト ボックス 526">
              <a:extLst>
                <a:ext uri="{FF2B5EF4-FFF2-40B4-BE49-F238E27FC236}">
                  <a16:creationId xmlns:a16="http://schemas.microsoft.com/office/drawing/2014/main" id="{00000000-0008-0000-0300-00000F020000}"/>
                </a:ext>
              </a:extLst>
            </xdr:cNvPr>
            <xdr:cNvSpPr txBox="1"/>
          </xdr:nvSpPr>
          <xdr:spPr>
            <a:xfrm>
              <a:off x="3083661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8" name="テキスト ボックス 527">
              <a:extLst>
                <a:ext uri="{FF2B5EF4-FFF2-40B4-BE49-F238E27FC236}">
                  <a16:creationId xmlns:a16="http://schemas.microsoft.com/office/drawing/2014/main" id="{00000000-0008-0000-0300-000010020000}"/>
                </a:ext>
              </a:extLst>
            </xdr:cNvPr>
            <xdr:cNvSpPr txBox="1"/>
          </xdr:nvSpPr>
          <xdr:spPr>
            <a:xfrm>
              <a:off x="1287070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普通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9" name="テキスト ボックス 528">
              <a:extLst>
                <a:ext uri="{FF2B5EF4-FFF2-40B4-BE49-F238E27FC236}">
                  <a16:creationId xmlns:a16="http://schemas.microsoft.com/office/drawing/2014/main" id="{00000000-0008-0000-0300-000011020000}"/>
                </a:ext>
              </a:extLst>
            </xdr:cNvPr>
            <xdr:cNvSpPr txBox="1"/>
          </xdr:nvSpPr>
          <xdr:spPr>
            <a:xfrm>
              <a:off x="2196086" y="13544550"/>
              <a:ext cx="10038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</a:t>
              </a: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1m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先が見える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0" name="テキスト ボックス 529">
              <a:extLst>
                <a:ext uri="{FF2B5EF4-FFF2-40B4-BE49-F238E27FC236}">
                  <a16:creationId xmlns:a16="http://schemas.microsoft.com/office/drawing/2014/main" id="{00000000-0008-0000-0300-000012020000}"/>
                </a:ext>
              </a:extLst>
            </xdr:cNvPr>
            <xdr:cNvSpPr txBox="1"/>
          </xdr:nvSpPr>
          <xdr:spPr>
            <a:xfrm>
              <a:off x="3533730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目の前が見える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1" name="テキスト ボックス 530">
              <a:extLst>
                <a:ext uri="{FF2B5EF4-FFF2-40B4-BE49-F238E27FC236}">
                  <a16:creationId xmlns:a16="http://schemas.microsoft.com/office/drawing/2014/main" id="{00000000-0008-0000-0300-000013020000}"/>
                </a:ext>
              </a:extLst>
            </xdr:cNvPr>
            <xdr:cNvSpPr txBox="1"/>
          </xdr:nvSpPr>
          <xdr:spPr>
            <a:xfrm>
              <a:off x="1290382" y="13544550"/>
              <a:ext cx="12503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ほとんど見えず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2" name="テキスト ボックス 531">
              <a:extLst>
                <a:ext uri="{FF2B5EF4-FFF2-40B4-BE49-F238E27FC236}">
                  <a16:creationId xmlns:a16="http://schemas.microsoft.com/office/drawing/2014/main" id="{00000000-0008-0000-0300-000014020000}"/>
                </a:ext>
              </a:extLst>
            </xdr:cNvPr>
            <xdr:cNvSpPr txBox="1"/>
          </xdr:nvSpPr>
          <xdr:spPr>
            <a:xfrm>
              <a:off x="3537043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判断不能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3" name="テキスト ボックス 532">
              <a:extLst>
                <a:ext uri="{FF2B5EF4-FFF2-40B4-BE49-F238E27FC236}">
                  <a16:creationId xmlns:a16="http://schemas.microsoft.com/office/drawing/2014/main" id="{00000000-0008-0000-0300-000015020000}"/>
                </a:ext>
              </a:extLst>
            </xdr:cNvPr>
            <xdr:cNvSpPr txBox="1"/>
          </xdr:nvSpPr>
          <xdr:spPr>
            <a:xfrm>
              <a:off x="1290383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普通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4" name="テキスト ボックス 533">
              <a:extLst>
                <a:ext uri="{FF2B5EF4-FFF2-40B4-BE49-F238E27FC236}">
                  <a16:creationId xmlns:a16="http://schemas.microsoft.com/office/drawing/2014/main" id="{00000000-0008-0000-0300-000016020000}"/>
                </a:ext>
              </a:extLst>
            </xdr:cNvPr>
            <xdr:cNvSpPr txBox="1"/>
          </xdr:nvSpPr>
          <xdr:spPr>
            <a:xfrm>
              <a:off x="2199399" y="13544550"/>
              <a:ext cx="10038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やっと聞こえる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5" name="テキスト ボックス 534">
              <a:extLst>
                <a:ext uri="{FF2B5EF4-FFF2-40B4-BE49-F238E27FC236}">
                  <a16:creationId xmlns:a16="http://schemas.microsoft.com/office/drawing/2014/main" id="{00000000-0008-0000-0300-000017020000}"/>
                </a:ext>
              </a:extLst>
            </xdr:cNvPr>
            <xdr:cNvSpPr txBox="1"/>
          </xdr:nvSpPr>
          <xdr:spPr>
            <a:xfrm>
              <a:off x="3537043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大声が聞こえる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6" name="テキスト ボックス 535">
              <a:extLst>
                <a:ext uri="{FF2B5EF4-FFF2-40B4-BE49-F238E27FC236}">
                  <a16:creationId xmlns:a16="http://schemas.microsoft.com/office/drawing/2014/main" id="{00000000-0008-0000-0300-000018020000}"/>
                </a:ext>
              </a:extLst>
            </xdr:cNvPr>
            <xdr:cNvSpPr txBox="1"/>
          </xdr:nvSpPr>
          <xdr:spPr>
            <a:xfrm>
              <a:off x="1293695" y="13544550"/>
              <a:ext cx="13712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ほとんど聞こえず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7" name="テキスト ボックス 536">
              <a:extLst>
                <a:ext uri="{FF2B5EF4-FFF2-40B4-BE49-F238E27FC236}">
                  <a16:creationId xmlns:a16="http://schemas.microsoft.com/office/drawing/2014/main" id="{00000000-0008-0000-0300-000019020000}"/>
                </a:ext>
              </a:extLst>
            </xdr:cNvPr>
            <xdr:cNvSpPr txBox="1"/>
          </xdr:nvSpPr>
          <xdr:spPr>
            <a:xfrm>
              <a:off x="3540356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判断不能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8" name="テキスト ボックス 537">
              <a:extLst>
                <a:ext uri="{FF2B5EF4-FFF2-40B4-BE49-F238E27FC236}">
                  <a16:creationId xmlns:a16="http://schemas.microsoft.com/office/drawing/2014/main" id="{00000000-0008-0000-0300-00001A020000}"/>
                </a:ext>
              </a:extLst>
            </xdr:cNvPr>
            <xdr:cNvSpPr txBox="1"/>
          </xdr:nvSpPr>
          <xdr:spPr>
            <a:xfrm>
              <a:off x="1307041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9" name="テキスト ボックス 538">
              <a:extLst>
                <a:ext uri="{FF2B5EF4-FFF2-40B4-BE49-F238E27FC236}">
                  <a16:creationId xmlns:a16="http://schemas.microsoft.com/office/drawing/2014/main" id="{00000000-0008-0000-0300-00001B020000}"/>
                </a:ext>
              </a:extLst>
            </xdr:cNvPr>
            <xdr:cNvSpPr txBox="1"/>
          </xdr:nvSpPr>
          <xdr:spPr>
            <a:xfrm>
              <a:off x="2218081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40" name="テキスト ボックス 539">
              <a:extLst>
                <a:ext uri="{FF2B5EF4-FFF2-40B4-BE49-F238E27FC236}">
                  <a16:creationId xmlns:a16="http://schemas.microsoft.com/office/drawing/2014/main" id="{00000000-0008-0000-0300-00001C020000}"/>
                </a:ext>
              </a:extLst>
            </xdr:cNvPr>
            <xdr:cNvSpPr txBox="1"/>
          </xdr:nvSpPr>
          <xdr:spPr>
            <a:xfrm>
              <a:off x="3916847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2" name="テキスト ボックス 541">
              <a:extLst>
                <a:ext uri="{FF2B5EF4-FFF2-40B4-BE49-F238E27FC236}">
                  <a16:creationId xmlns:a16="http://schemas.microsoft.com/office/drawing/2014/main" id="{00000000-0008-0000-0300-00001E020000}"/>
                </a:ext>
              </a:extLst>
            </xdr:cNvPr>
            <xdr:cNvSpPr txBox="1"/>
          </xdr:nvSpPr>
          <xdr:spPr>
            <a:xfrm>
              <a:off x="1310354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3" name="テキスト ボックス 542">
              <a:extLst>
                <a:ext uri="{FF2B5EF4-FFF2-40B4-BE49-F238E27FC236}">
                  <a16:creationId xmlns:a16="http://schemas.microsoft.com/office/drawing/2014/main" id="{00000000-0008-0000-0300-00001F020000}"/>
                </a:ext>
              </a:extLst>
            </xdr:cNvPr>
            <xdr:cNvSpPr txBox="1"/>
          </xdr:nvSpPr>
          <xdr:spPr>
            <a:xfrm>
              <a:off x="2221394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44" name="テキスト ボックス 543">
              <a:extLst>
                <a:ext uri="{FF2B5EF4-FFF2-40B4-BE49-F238E27FC236}">
                  <a16:creationId xmlns:a16="http://schemas.microsoft.com/office/drawing/2014/main" id="{00000000-0008-0000-0300-000020020000}"/>
                </a:ext>
              </a:extLst>
            </xdr:cNvPr>
            <xdr:cNvSpPr txBox="1"/>
          </xdr:nvSpPr>
          <xdr:spPr>
            <a:xfrm>
              <a:off x="3920160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6" name="テキスト ボックス 545">
              <a:extLst>
                <a:ext uri="{FF2B5EF4-FFF2-40B4-BE49-F238E27FC236}">
                  <a16:creationId xmlns:a16="http://schemas.microsoft.com/office/drawing/2014/main" id="{00000000-0008-0000-0300-000022020000}"/>
                </a:ext>
              </a:extLst>
            </xdr:cNvPr>
            <xdr:cNvSpPr txBox="1"/>
          </xdr:nvSpPr>
          <xdr:spPr>
            <a:xfrm>
              <a:off x="1313667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7" name="テキスト ボックス 546">
              <a:extLst>
                <a:ext uri="{FF2B5EF4-FFF2-40B4-BE49-F238E27FC236}">
                  <a16:creationId xmlns:a16="http://schemas.microsoft.com/office/drawing/2014/main" id="{00000000-0008-0000-0300-000023020000}"/>
                </a:ext>
              </a:extLst>
            </xdr:cNvPr>
            <xdr:cNvSpPr txBox="1"/>
          </xdr:nvSpPr>
          <xdr:spPr>
            <a:xfrm>
              <a:off x="2224707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48" name="テキスト ボックス 547">
              <a:extLst>
                <a:ext uri="{FF2B5EF4-FFF2-40B4-BE49-F238E27FC236}">
                  <a16:creationId xmlns:a16="http://schemas.microsoft.com/office/drawing/2014/main" id="{00000000-0008-0000-0300-000024020000}"/>
                </a:ext>
              </a:extLst>
            </xdr:cNvPr>
            <xdr:cNvSpPr txBox="1"/>
          </xdr:nvSpPr>
          <xdr:spPr>
            <a:xfrm>
              <a:off x="3923473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0" name="テキスト ボックス 549">
              <a:extLst>
                <a:ext uri="{FF2B5EF4-FFF2-40B4-BE49-F238E27FC236}">
                  <a16:creationId xmlns:a16="http://schemas.microsoft.com/office/drawing/2014/main" id="{00000000-0008-0000-0300-000026020000}"/>
                </a:ext>
              </a:extLst>
            </xdr:cNvPr>
            <xdr:cNvSpPr txBox="1"/>
          </xdr:nvSpPr>
          <xdr:spPr>
            <a:xfrm>
              <a:off x="1308699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1" name="テキスト ボックス 550">
              <a:extLst>
                <a:ext uri="{FF2B5EF4-FFF2-40B4-BE49-F238E27FC236}">
                  <a16:creationId xmlns:a16="http://schemas.microsoft.com/office/drawing/2014/main" id="{00000000-0008-0000-0300-000027020000}"/>
                </a:ext>
              </a:extLst>
            </xdr:cNvPr>
            <xdr:cNvSpPr txBox="1"/>
          </xdr:nvSpPr>
          <xdr:spPr>
            <a:xfrm>
              <a:off x="2219739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52" name="テキスト ボックス 551">
              <a:extLst>
                <a:ext uri="{FF2B5EF4-FFF2-40B4-BE49-F238E27FC236}">
                  <a16:creationId xmlns:a16="http://schemas.microsoft.com/office/drawing/2014/main" id="{00000000-0008-0000-0300-000028020000}"/>
                </a:ext>
              </a:extLst>
            </xdr:cNvPr>
            <xdr:cNvSpPr txBox="1"/>
          </xdr:nvSpPr>
          <xdr:spPr>
            <a:xfrm>
              <a:off x="3918505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4" name="テキスト ボックス 553">
              <a:extLst>
                <a:ext uri="{FF2B5EF4-FFF2-40B4-BE49-F238E27FC236}">
                  <a16:creationId xmlns:a16="http://schemas.microsoft.com/office/drawing/2014/main" id="{00000000-0008-0000-0300-00002A020000}"/>
                </a:ext>
              </a:extLst>
            </xdr:cNvPr>
            <xdr:cNvSpPr txBox="1"/>
          </xdr:nvSpPr>
          <xdr:spPr>
            <a:xfrm>
              <a:off x="1303729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5" name="テキスト ボックス 554">
              <a:extLst>
                <a:ext uri="{FF2B5EF4-FFF2-40B4-BE49-F238E27FC236}">
                  <a16:creationId xmlns:a16="http://schemas.microsoft.com/office/drawing/2014/main" id="{00000000-0008-0000-0300-00002B020000}"/>
                </a:ext>
              </a:extLst>
            </xdr:cNvPr>
            <xdr:cNvSpPr txBox="1"/>
          </xdr:nvSpPr>
          <xdr:spPr>
            <a:xfrm>
              <a:off x="2214769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56" name="テキスト ボックス 555">
              <a:extLst>
                <a:ext uri="{FF2B5EF4-FFF2-40B4-BE49-F238E27FC236}">
                  <a16:creationId xmlns:a16="http://schemas.microsoft.com/office/drawing/2014/main" id="{00000000-0008-0000-0300-00002C020000}"/>
                </a:ext>
              </a:extLst>
            </xdr:cNvPr>
            <xdr:cNvSpPr txBox="1"/>
          </xdr:nvSpPr>
          <xdr:spPr>
            <a:xfrm>
              <a:off x="3913535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8" name="テキスト ボックス 557">
              <a:extLst>
                <a:ext uri="{FF2B5EF4-FFF2-40B4-BE49-F238E27FC236}">
                  <a16:creationId xmlns:a16="http://schemas.microsoft.com/office/drawing/2014/main" id="{00000000-0008-0000-0300-00002E020000}"/>
                </a:ext>
              </a:extLst>
            </xdr:cNvPr>
            <xdr:cNvSpPr txBox="1"/>
          </xdr:nvSpPr>
          <xdr:spPr>
            <a:xfrm>
              <a:off x="1298760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9" name="テキスト ボックス 558">
              <a:extLst>
                <a:ext uri="{FF2B5EF4-FFF2-40B4-BE49-F238E27FC236}">
                  <a16:creationId xmlns:a16="http://schemas.microsoft.com/office/drawing/2014/main" id="{00000000-0008-0000-0300-00002F020000}"/>
                </a:ext>
              </a:extLst>
            </xdr:cNvPr>
            <xdr:cNvSpPr txBox="1"/>
          </xdr:nvSpPr>
          <xdr:spPr>
            <a:xfrm>
              <a:off x="2209800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61" name="テキスト ボックス 560">
              <a:extLst>
                <a:ext uri="{FF2B5EF4-FFF2-40B4-BE49-F238E27FC236}">
                  <a16:creationId xmlns:a16="http://schemas.microsoft.com/office/drawing/2014/main" id="{00000000-0008-0000-0300-000031020000}"/>
                </a:ext>
              </a:extLst>
            </xdr:cNvPr>
            <xdr:cNvSpPr txBox="1"/>
          </xdr:nvSpPr>
          <xdr:spPr>
            <a:xfrm>
              <a:off x="3083662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66" name="テキスト ボックス 565">
              <a:extLst>
                <a:ext uri="{FF2B5EF4-FFF2-40B4-BE49-F238E27FC236}">
                  <a16:creationId xmlns:a16="http://schemas.microsoft.com/office/drawing/2014/main" id="{00000000-0008-0000-0300-000036020000}"/>
                </a:ext>
              </a:extLst>
            </xdr:cNvPr>
            <xdr:cNvSpPr txBox="1"/>
          </xdr:nvSpPr>
          <xdr:spPr>
            <a:xfrm>
              <a:off x="1302073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67" name="テキスト ボックス 566">
              <a:extLst>
                <a:ext uri="{FF2B5EF4-FFF2-40B4-BE49-F238E27FC236}">
                  <a16:creationId xmlns:a16="http://schemas.microsoft.com/office/drawing/2014/main" id="{00000000-0008-0000-0300-000037020000}"/>
                </a:ext>
              </a:extLst>
            </xdr:cNvPr>
            <xdr:cNvSpPr txBox="1"/>
          </xdr:nvSpPr>
          <xdr:spPr>
            <a:xfrm>
              <a:off x="2213113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68" name="テキスト ボックス 567">
              <a:extLst>
                <a:ext uri="{FF2B5EF4-FFF2-40B4-BE49-F238E27FC236}">
                  <a16:creationId xmlns:a16="http://schemas.microsoft.com/office/drawing/2014/main" id="{00000000-0008-0000-0300-000038020000}"/>
                </a:ext>
              </a:extLst>
            </xdr:cNvPr>
            <xdr:cNvSpPr txBox="1"/>
          </xdr:nvSpPr>
          <xdr:spPr>
            <a:xfrm>
              <a:off x="3086975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69" name="テキスト ボックス 568">
              <a:extLst>
                <a:ext uri="{FF2B5EF4-FFF2-40B4-BE49-F238E27FC236}">
                  <a16:creationId xmlns:a16="http://schemas.microsoft.com/office/drawing/2014/main" id="{00000000-0008-0000-0300-000039020000}"/>
                </a:ext>
              </a:extLst>
            </xdr:cNvPr>
            <xdr:cNvSpPr txBox="1"/>
          </xdr:nvSpPr>
          <xdr:spPr>
            <a:xfrm>
              <a:off x="1305386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0" name="テキスト ボックス 569">
              <a:extLst>
                <a:ext uri="{FF2B5EF4-FFF2-40B4-BE49-F238E27FC236}">
                  <a16:creationId xmlns:a16="http://schemas.microsoft.com/office/drawing/2014/main" id="{00000000-0008-0000-0300-00003A020000}"/>
                </a:ext>
              </a:extLst>
            </xdr:cNvPr>
            <xdr:cNvSpPr txBox="1"/>
          </xdr:nvSpPr>
          <xdr:spPr>
            <a:xfrm>
              <a:off x="2216426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71" name="テキスト ボックス 570">
              <a:extLst>
                <a:ext uri="{FF2B5EF4-FFF2-40B4-BE49-F238E27FC236}">
                  <a16:creationId xmlns:a16="http://schemas.microsoft.com/office/drawing/2014/main" id="{00000000-0008-0000-0300-00003B020000}"/>
                </a:ext>
              </a:extLst>
            </xdr:cNvPr>
            <xdr:cNvSpPr txBox="1"/>
          </xdr:nvSpPr>
          <xdr:spPr>
            <a:xfrm>
              <a:off x="3090288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2" name="テキスト ボックス 571">
              <a:extLst>
                <a:ext uri="{FF2B5EF4-FFF2-40B4-BE49-F238E27FC236}">
                  <a16:creationId xmlns:a16="http://schemas.microsoft.com/office/drawing/2014/main" id="{00000000-0008-0000-0300-00003C020000}"/>
                </a:ext>
              </a:extLst>
            </xdr:cNvPr>
            <xdr:cNvSpPr txBox="1"/>
          </xdr:nvSpPr>
          <xdr:spPr>
            <a:xfrm>
              <a:off x="130704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3" name="テキスト ボックス 572">
              <a:extLst>
                <a:ext uri="{FF2B5EF4-FFF2-40B4-BE49-F238E27FC236}">
                  <a16:creationId xmlns:a16="http://schemas.microsoft.com/office/drawing/2014/main" id="{00000000-0008-0000-0300-00003D020000}"/>
                </a:ext>
              </a:extLst>
            </xdr:cNvPr>
            <xdr:cNvSpPr txBox="1"/>
          </xdr:nvSpPr>
          <xdr:spPr>
            <a:xfrm>
              <a:off x="2218082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74" name="テキスト ボックス 573">
              <a:extLst>
                <a:ext uri="{FF2B5EF4-FFF2-40B4-BE49-F238E27FC236}">
                  <a16:creationId xmlns:a16="http://schemas.microsoft.com/office/drawing/2014/main" id="{00000000-0008-0000-0300-00003E020000}"/>
                </a:ext>
              </a:extLst>
            </xdr:cNvPr>
            <xdr:cNvSpPr txBox="1"/>
          </xdr:nvSpPr>
          <xdr:spPr>
            <a:xfrm>
              <a:off x="3916848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5" name="テキスト ボックス 574">
              <a:extLst>
                <a:ext uri="{FF2B5EF4-FFF2-40B4-BE49-F238E27FC236}">
                  <a16:creationId xmlns:a16="http://schemas.microsoft.com/office/drawing/2014/main" id="{00000000-0008-0000-0300-00003F020000}"/>
                </a:ext>
              </a:extLst>
            </xdr:cNvPr>
            <xdr:cNvSpPr txBox="1"/>
          </xdr:nvSpPr>
          <xdr:spPr>
            <a:xfrm>
              <a:off x="3084617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6" name="テキスト ボックス 575">
              <a:extLst>
                <a:ext uri="{FF2B5EF4-FFF2-40B4-BE49-F238E27FC236}">
                  <a16:creationId xmlns:a16="http://schemas.microsoft.com/office/drawing/2014/main" id="{00000000-0008-0000-0300-000040020000}"/>
                </a:ext>
              </a:extLst>
            </xdr:cNvPr>
            <xdr:cNvSpPr txBox="1"/>
          </xdr:nvSpPr>
          <xdr:spPr>
            <a:xfrm>
              <a:off x="131035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7" name="テキスト ボックス 576">
              <a:extLst>
                <a:ext uri="{FF2B5EF4-FFF2-40B4-BE49-F238E27FC236}">
                  <a16:creationId xmlns:a16="http://schemas.microsoft.com/office/drawing/2014/main" id="{00000000-0008-0000-0300-000041020000}"/>
                </a:ext>
              </a:extLst>
            </xdr:cNvPr>
            <xdr:cNvSpPr txBox="1"/>
          </xdr:nvSpPr>
          <xdr:spPr>
            <a:xfrm>
              <a:off x="2221395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78" name="テキスト ボックス 577">
              <a:extLst>
                <a:ext uri="{FF2B5EF4-FFF2-40B4-BE49-F238E27FC236}">
                  <a16:creationId xmlns:a16="http://schemas.microsoft.com/office/drawing/2014/main" id="{00000000-0008-0000-0300-000042020000}"/>
                </a:ext>
              </a:extLst>
            </xdr:cNvPr>
            <xdr:cNvSpPr txBox="1"/>
          </xdr:nvSpPr>
          <xdr:spPr>
            <a:xfrm>
              <a:off x="3920161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80" name="テキスト ボックス 579">
              <a:extLst>
                <a:ext uri="{FF2B5EF4-FFF2-40B4-BE49-F238E27FC236}">
                  <a16:creationId xmlns:a16="http://schemas.microsoft.com/office/drawing/2014/main" id="{00000000-0008-0000-0300-000044020000}"/>
                </a:ext>
              </a:extLst>
            </xdr:cNvPr>
            <xdr:cNvSpPr txBox="1"/>
          </xdr:nvSpPr>
          <xdr:spPr>
            <a:xfrm>
              <a:off x="1310356" y="13544550"/>
              <a:ext cx="74704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回以上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81" name="テキスト ボックス 580">
              <a:extLst>
                <a:ext uri="{FF2B5EF4-FFF2-40B4-BE49-F238E27FC236}">
                  <a16:creationId xmlns:a16="http://schemas.microsoft.com/office/drawing/2014/main" id="{00000000-0008-0000-0300-000045020000}"/>
                </a:ext>
              </a:extLst>
            </xdr:cNvPr>
            <xdr:cNvSpPr txBox="1"/>
          </xdr:nvSpPr>
          <xdr:spPr>
            <a:xfrm>
              <a:off x="2221396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月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回以上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2" name="テキスト ボックス 581">
              <a:extLst>
                <a:ext uri="{FF2B5EF4-FFF2-40B4-BE49-F238E27FC236}">
                  <a16:creationId xmlns:a16="http://schemas.microsoft.com/office/drawing/2014/main" id="{00000000-0008-0000-0300-000046020000}"/>
                </a:ext>
              </a:extLst>
            </xdr:cNvPr>
            <xdr:cNvSpPr txBox="1"/>
          </xdr:nvSpPr>
          <xdr:spPr>
            <a:xfrm>
              <a:off x="3095258" y="13544550"/>
              <a:ext cx="7015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月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回未満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83" name="テキスト ボックス 582">
              <a:extLst>
                <a:ext uri="{FF2B5EF4-FFF2-40B4-BE49-F238E27FC236}">
                  <a16:creationId xmlns:a16="http://schemas.microsoft.com/office/drawing/2014/main" id="{00000000-0008-0000-0300-000047020000}"/>
                </a:ext>
              </a:extLst>
            </xdr:cNvPr>
            <xdr:cNvSpPr txBox="1"/>
          </xdr:nvSpPr>
          <xdr:spPr>
            <a:xfrm>
              <a:off x="4472762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4" name="テキスト ボックス 583">
              <a:extLst>
                <a:ext uri="{FF2B5EF4-FFF2-40B4-BE49-F238E27FC236}">
                  <a16:creationId xmlns:a16="http://schemas.microsoft.com/office/drawing/2014/main" id="{00000000-0008-0000-0300-000048020000}"/>
                </a:ext>
              </a:extLst>
            </xdr:cNvPr>
            <xdr:cNvSpPr txBox="1"/>
          </xdr:nvSpPr>
          <xdr:spPr>
            <a:xfrm>
              <a:off x="447699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5" name="テキスト ボックス 584">
              <a:extLst>
                <a:ext uri="{FF2B5EF4-FFF2-40B4-BE49-F238E27FC236}">
                  <a16:creationId xmlns:a16="http://schemas.microsoft.com/office/drawing/2014/main" id="{00000000-0008-0000-0300-000049020000}"/>
                </a:ext>
              </a:extLst>
            </xdr:cNvPr>
            <xdr:cNvSpPr txBox="1"/>
          </xdr:nvSpPr>
          <xdr:spPr>
            <a:xfrm>
              <a:off x="447390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6" name="テキスト ボックス 585">
              <a:extLst>
                <a:ext uri="{FF2B5EF4-FFF2-40B4-BE49-F238E27FC236}">
                  <a16:creationId xmlns:a16="http://schemas.microsoft.com/office/drawing/2014/main" id="{00000000-0008-0000-0300-00004A020000}"/>
                </a:ext>
              </a:extLst>
            </xdr:cNvPr>
            <xdr:cNvSpPr txBox="1"/>
          </xdr:nvSpPr>
          <xdr:spPr>
            <a:xfrm>
              <a:off x="446755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7" name="テキスト ボックス 586">
              <a:extLst>
                <a:ext uri="{FF2B5EF4-FFF2-40B4-BE49-F238E27FC236}">
                  <a16:creationId xmlns:a16="http://schemas.microsoft.com/office/drawing/2014/main" id="{00000000-0008-0000-0300-00004B020000}"/>
                </a:ext>
              </a:extLst>
            </xdr:cNvPr>
            <xdr:cNvSpPr txBox="1"/>
          </xdr:nvSpPr>
          <xdr:spPr>
            <a:xfrm>
              <a:off x="446966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8" name="テキスト ボックス 587">
              <a:extLst>
                <a:ext uri="{FF2B5EF4-FFF2-40B4-BE49-F238E27FC236}">
                  <a16:creationId xmlns:a16="http://schemas.microsoft.com/office/drawing/2014/main" id="{00000000-0008-0000-0300-00004C020000}"/>
                </a:ext>
              </a:extLst>
            </xdr:cNvPr>
            <xdr:cNvSpPr txBox="1"/>
          </xdr:nvSpPr>
          <xdr:spPr>
            <a:xfrm>
              <a:off x="447178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9" name="テキスト ボックス 588">
              <a:extLst>
                <a:ext uri="{FF2B5EF4-FFF2-40B4-BE49-F238E27FC236}">
                  <a16:creationId xmlns:a16="http://schemas.microsoft.com/office/drawing/2014/main" id="{00000000-0008-0000-0300-00004D020000}"/>
                </a:ext>
              </a:extLst>
            </xdr:cNvPr>
            <xdr:cNvSpPr txBox="1"/>
          </xdr:nvSpPr>
          <xdr:spPr>
            <a:xfrm>
              <a:off x="447390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0" name="テキスト ボックス 589">
              <a:extLst>
                <a:ext uri="{FF2B5EF4-FFF2-40B4-BE49-F238E27FC236}">
                  <a16:creationId xmlns:a16="http://schemas.microsoft.com/office/drawing/2014/main" id="{00000000-0008-0000-0300-00004E020000}"/>
                </a:ext>
              </a:extLst>
            </xdr:cNvPr>
            <xdr:cNvSpPr txBox="1"/>
          </xdr:nvSpPr>
          <xdr:spPr>
            <a:xfrm>
              <a:off x="447178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1" name="テキスト ボックス 590">
              <a:extLst>
                <a:ext uri="{FF2B5EF4-FFF2-40B4-BE49-F238E27FC236}">
                  <a16:creationId xmlns:a16="http://schemas.microsoft.com/office/drawing/2014/main" id="{00000000-0008-0000-0300-00004F020000}"/>
                </a:ext>
              </a:extLst>
            </xdr:cNvPr>
            <xdr:cNvSpPr txBox="1"/>
          </xdr:nvSpPr>
          <xdr:spPr>
            <a:xfrm>
              <a:off x="447390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2" name="テキスト ボックス 591">
              <a:extLst>
                <a:ext uri="{FF2B5EF4-FFF2-40B4-BE49-F238E27FC236}">
                  <a16:creationId xmlns:a16="http://schemas.microsoft.com/office/drawing/2014/main" id="{00000000-0008-0000-0300-000050020000}"/>
                </a:ext>
              </a:extLst>
            </xdr:cNvPr>
            <xdr:cNvSpPr txBox="1"/>
          </xdr:nvSpPr>
          <xdr:spPr>
            <a:xfrm>
              <a:off x="447862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3" name="テキスト ボックス 592">
              <a:extLst>
                <a:ext uri="{FF2B5EF4-FFF2-40B4-BE49-F238E27FC236}">
                  <a16:creationId xmlns:a16="http://schemas.microsoft.com/office/drawing/2014/main" id="{00000000-0008-0000-0300-000051020000}"/>
                </a:ext>
              </a:extLst>
            </xdr:cNvPr>
            <xdr:cNvSpPr txBox="1"/>
          </xdr:nvSpPr>
          <xdr:spPr>
            <a:xfrm>
              <a:off x="448285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4" name="テキスト ボックス 593">
              <a:extLst>
                <a:ext uri="{FF2B5EF4-FFF2-40B4-BE49-F238E27FC236}">
                  <a16:creationId xmlns:a16="http://schemas.microsoft.com/office/drawing/2014/main" id="{00000000-0008-0000-0300-000052020000}"/>
                </a:ext>
              </a:extLst>
            </xdr:cNvPr>
            <xdr:cNvSpPr txBox="1"/>
          </xdr:nvSpPr>
          <xdr:spPr>
            <a:xfrm>
              <a:off x="447276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5" name="テキスト ボックス 594">
              <a:extLst>
                <a:ext uri="{FF2B5EF4-FFF2-40B4-BE49-F238E27FC236}">
                  <a16:creationId xmlns:a16="http://schemas.microsoft.com/office/drawing/2014/main" id="{00000000-0008-0000-0300-000053020000}"/>
                </a:ext>
              </a:extLst>
            </xdr:cNvPr>
            <xdr:cNvSpPr txBox="1"/>
          </xdr:nvSpPr>
          <xdr:spPr>
            <a:xfrm>
              <a:off x="446641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6" name="テキスト ボックス 595">
              <a:extLst>
                <a:ext uri="{FF2B5EF4-FFF2-40B4-BE49-F238E27FC236}">
                  <a16:creationId xmlns:a16="http://schemas.microsoft.com/office/drawing/2014/main" id="{00000000-0008-0000-0300-000054020000}"/>
                </a:ext>
              </a:extLst>
            </xdr:cNvPr>
            <xdr:cNvSpPr txBox="1"/>
          </xdr:nvSpPr>
          <xdr:spPr>
            <a:xfrm>
              <a:off x="4468525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7" name="テキスト ボックス 596">
              <a:extLst>
                <a:ext uri="{FF2B5EF4-FFF2-40B4-BE49-F238E27FC236}">
                  <a16:creationId xmlns:a16="http://schemas.microsoft.com/office/drawing/2014/main" id="{00000000-0008-0000-0300-000055020000}"/>
                </a:ext>
              </a:extLst>
            </xdr:cNvPr>
            <xdr:cNvSpPr txBox="1"/>
          </xdr:nvSpPr>
          <xdr:spPr>
            <a:xfrm>
              <a:off x="4470645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8" name="テキスト ボックス 597">
              <a:extLst>
                <a:ext uri="{FF2B5EF4-FFF2-40B4-BE49-F238E27FC236}">
                  <a16:creationId xmlns:a16="http://schemas.microsoft.com/office/drawing/2014/main" id="{00000000-0008-0000-0300-000056020000}"/>
                </a:ext>
              </a:extLst>
            </xdr:cNvPr>
            <xdr:cNvSpPr txBox="1"/>
          </xdr:nvSpPr>
          <xdr:spPr>
            <a:xfrm>
              <a:off x="447275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9" name="テキスト ボックス 598">
              <a:extLst>
                <a:ext uri="{FF2B5EF4-FFF2-40B4-BE49-F238E27FC236}">
                  <a16:creationId xmlns:a16="http://schemas.microsoft.com/office/drawing/2014/main" id="{00000000-0008-0000-0300-000057020000}"/>
                </a:ext>
              </a:extLst>
            </xdr:cNvPr>
            <xdr:cNvSpPr txBox="1"/>
          </xdr:nvSpPr>
          <xdr:spPr>
            <a:xfrm>
              <a:off x="447064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0" name="テキスト ボックス 599">
              <a:extLst>
                <a:ext uri="{FF2B5EF4-FFF2-40B4-BE49-F238E27FC236}">
                  <a16:creationId xmlns:a16="http://schemas.microsoft.com/office/drawing/2014/main" id="{00000000-0008-0000-0300-000058020000}"/>
                </a:ext>
              </a:extLst>
            </xdr:cNvPr>
            <xdr:cNvSpPr txBox="1"/>
          </xdr:nvSpPr>
          <xdr:spPr>
            <a:xfrm>
              <a:off x="447275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1" name="テキスト ボックス 600">
              <a:extLst>
                <a:ext uri="{FF2B5EF4-FFF2-40B4-BE49-F238E27FC236}">
                  <a16:creationId xmlns:a16="http://schemas.microsoft.com/office/drawing/2014/main" id="{00000000-0008-0000-0300-000059020000}"/>
                </a:ext>
              </a:extLst>
            </xdr:cNvPr>
            <xdr:cNvSpPr txBox="1"/>
          </xdr:nvSpPr>
          <xdr:spPr>
            <a:xfrm>
              <a:off x="4496045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4-10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2" name="テキスト ボックス 601">
              <a:extLst>
                <a:ext uri="{FF2B5EF4-FFF2-40B4-BE49-F238E27FC236}">
                  <a16:creationId xmlns:a16="http://schemas.microsoft.com/office/drawing/2014/main" id="{00000000-0008-0000-0300-00005A020000}"/>
                </a:ext>
              </a:extLst>
            </xdr:cNvPr>
            <xdr:cNvSpPr txBox="1"/>
          </xdr:nvSpPr>
          <xdr:spPr>
            <a:xfrm>
              <a:off x="449815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3" name="テキスト ボックス 602">
              <a:extLst>
                <a:ext uri="{FF2B5EF4-FFF2-40B4-BE49-F238E27FC236}">
                  <a16:creationId xmlns:a16="http://schemas.microsoft.com/office/drawing/2014/main" id="{00000000-0008-0000-0300-00005B020000}"/>
                </a:ext>
              </a:extLst>
            </xdr:cNvPr>
            <xdr:cNvSpPr txBox="1"/>
          </xdr:nvSpPr>
          <xdr:spPr>
            <a:xfrm>
              <a:off x="450190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4" name="テキスト ボックス 603">
              <a:extLst>
                <a:ext uri="{FF2B5EF4-FFF2-40B4-BE49-F238E27FC236}">
                  <a16:creationId xmlns:a16="http://schemas.microsoft.com/office/drawing/2014/main" id="{00000000-0008-0000-0300-00005C020000}"/>
                </a:ext>
              </a:extLst>
            </xdr:cNvPr>
            <xdr:cNvSpPr txBox="1"/>
          </xdr:nvSpPr>
          <xdr:spPr>
            <a:xfrm>
              <a:off x="450402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5" name="テキスト ボックス 604">
              <a:extLst>
                <a:ext uri="{FF2B5EF4-FFF2-40B4-BE49-F238E27FC236}">
                  <a16:creationId xmlns:a16="http://schemas.microsoft.com/office/drawing/2014/main" id="{00000000-0008-0000-0300-00005D020000}"/>
                </a:ext>
              </a:extLst>
            </xdr:cNvPr>
            <xdr:cNvSpPr txBox="1"/>
          </xdr:nvSpPr>
          <xdr:spPr>
            <a:xfrm>
              <a:off x="450776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6" name="テキスト ボックス 605">
              <a:extLst>
                <a:ext uri="{FF2B5EF4-FFF2-40B4-BE49-F238E27FC236}">
                  <a16:creationId xmlns:a16="http://schemas.microsoft.com/office/drawing/2014/main" id="{00000000-0008-0000-0300-00005E020000}"/>
                </a:ext>
              </a:extLst>
            </xdr:cNvPr>
            <xdr:cNvSpPr txBox="1"/>
          </xdr:nvSpPr>
          <xdr:spPr>
            <a:xfrm>
              <a:off x="450988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7" name="テキスト ボックス 606">
              <a:extLst>
                <a:ext uri="{FF2B5EF4-FFF2-40B4-BE49-F238E27FC236}">
                  <a16:creationId xmlns:a16="http://schemas.microsoft.com/office/drawing/2014/main" id="{00000000-0008-0000-0300-00005F020000}"/>
                </a:ext>
              </a:extLst>
            </xdr:cNvPr>
            <xdr:cNvSpPr txBox="1"/>
          </xdr:nvSpPr>
          <xdr:spPr>
            <a:xfrm>
              <a:off x="448657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8" name="テキスト ボックス 607">
              <a:extLst>
                <a:ext uri="{FF2B5EF4-FFF2-40B4-BE49-F238E27FC236}">
                  <a16:creationId xmlns:a16="http://schemas.microsoft.com/office/drawing/2014/main" id="{00000000-0008-0000-0300-000060020000}"/>
                </a:ext>
              </a:extLst>
            </xdr:cNvPr>
            <xdr:cNvSpPr txBox="1"/>
          </xdr:nvSpPr>
          <xdr:spPr>
            <a:xfrm>
              <a:off x="447388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9" name="テキスト ボックス 608">
              <a:extLst>
                <a:ext uri="{FF2B5EF4-FFF2-40B4-BE49-F238E27FC236}">
                  <a16:creationId xmlns:a16="http://schemas.microsoft.com/office/drawing/2014/main" id="{00000000-0008-0000-0300-000061020000}"/>
                </a:ext>
              </a:extLst>
            </xdr:cNvPr>
            <xdr:cNvSpPr txBox="1"/>
          </xdr:nvSpPr>
          <xdr:spPr>
            <a:xfrm>
              <a:off x="447811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0" name="テキスト ボックス 609">
              <a:extLst>
                <a:ext uri="{FF2B5EF4-FFF2-40B4-BE49-F238E27FC236}">
                  <a16:creationId xmlns:a16="http://schemas.microsoft.com/office/drawing/2014/main" id="{00000000-0008-0000-0300-000062020000}"/>
                </a:ext>
              </a:extLst>
            </xdr:cNvPr>
            <xdr:cNvSpPr txBox="1"/>
          </xdr:nvSpPr>
          <xdr:spPr>
            <a:xfrm>
              <a:off x="448429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1" name="テキスト ボックス 610">
              <a:extLst>
                <a:ext uri="{FF2B5EF4-FFF2-40B4-BE49-F238E27FC236}">
                  <a16:creationId xmlns:a16="http://schemas.microsoft.com/office/drawing/2014/main" id="{00000000-0008-0000-0300-000063020000}"/>
                </a:ext>
              </a:extLst>
            </xdr:cNvPr>
            <xdr:cNvSpPr txBox="1"/>
          </xdr:nvSpPr>
          <xdr:spPr>
            <a:xfrm>
              <a:off x="448022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2" name="テキスト ボックス 611">
              <a:extLst>
                <a:ext uri="{FF2B5EF4-FFF2-40B4-BE49-F238E27FC236}">
                  <a16:creationId xmlns:a16="http://schemas.microsoft.com/office/drawing/2014/main" id="{00000000-0008-0000-0300-000064020000}"/>
                </a:ext>
              </a:extLst>
            </xdr:cNvPr>
            <xdr:cNvSpPr txBox="1"/>
          </xdr:nvSpPr>
          <xdr:spPr>
            <a:xfrm>
              <a:off x="448446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3" name="テキスト ボックス 612">
              <a:extLst>
                <a:ext uri="{FF2B5EF4-FFF2-40B4-BE49-F238E27FC236}">
                  <a16:creationId xmlns:a16="http://schemas.microsoft.com/office/drawing/2014/main" id="{00000000-0008-0000-0300-000065020000}"/>
                </a:ext>
              </a:extLst>
            </xdr:cNvPr>
            <xdr:cNvSpPr txBox="1"/>
          </xdr:nvSpPr>
          <xdr:spPr>
            <a:xfrm>
              <a:off x="571779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4" name="テキスト ボックス 613">
              <a:extLst>
                <a:ext uri="{FF2B5EF4-FFF2-40B4-BE49-F238E27FC236}">
                  <a16:creationId xmlns:a16="http://schemas.microsoft.com/office/drawing/2014/main" id="{00000000-0008-0000-0300-000066020000}"/>
                </a:ext>
              </a:extLst>
            </xdr:cNvPr>
            <xdr:cNvSpPr txBox="1"/>
          </xdr:nvSpPr>
          <xdr:spPr>
            <a:xfrm>
              <a:off x="6785802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5" name="テキスト ボックス 614">
              <a:extLst>
                <a:ext uri="{FF2B5EF4-FFF2-40B4-BE49-F238E27FC236}">
                  <a16:creationId xmlns:a16="http://schemas.microsoft.com/office/drawing/2014/main" id="{00000000-0008-0000-0300-000067020000}"/>
                </a:ext>
              </a:extLst>
            </xdr:cNvPr>
            <xdr:cNvSpPr txBox="1"/>
          </xdr:nvSpPr>
          <xdr:spPr>
            <a:xfrm>
              <a:off x="570899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6" name="テキスト ボックス 615">
              <a:extLst>
                <a:ext uri="{FF2B5EF4-FFF2-40B4-BE49-F238E27FC236}">
                  <a16:creationId xmlns:a16="http://schemas.microsoft.com/office/drawing/2014/main" id="{00000000-0008-0000-0300-000068020000}"/>
                </a:ext>
              </a:extLst>
            </xdr:cNvPr>
            <xdr:cNvSpPr txBox="1"/>
          </xdr:nvSpPr>
          <xdr:spPr>
            <a:xfrm>
              <a:off x="6777010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7" name="テキスト ボックス 616">
              <a:extLst>
                <a:ext uri="{FF2B5EF4-FFF2-40B4-BE49-F238E27FC236}">
                  <a16:creationId xmlns:a16="http://schemas.microsoft.com/office/drawing/2014/main" id="{00000000-0008-0000-0300-000069020000}"/>
                </a:ext>
              </a:extLst>
            </xdr:cNvPr>
            <xdr:cNvSpPr txBox="1"/>
          </xdr:nvSpPr>
          <xdr:spPr>
            <a:xfrm>
              <a:off x="571486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8" name="テキスト ボックス 617">
              <a:extLst>
                <a:ext uri="{FF2B5EF4-FFF2-40B4-BE49-F238E27FC236}">
                  <a16:creationId xmlns:a16="http://schemas.microsoft.com/office/drawing/2014/main" id="{00000000-0008-0000-0300-00006A020000}"/>
                </a:ext>
              </a:extLst>
            </xdr:cNvPr>
            <xdr:cNvSpPr txBox="1"/>
          </xdr:nvSpPr>
          <xdr:spPr>
            <a:xfrm>
              <a:off x="6782872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9" name="テキスト ボックス 618">
              <a:extLst>
                <a:ext uri="{FF2B5EF4-FFF2-40B4-BE49-F238E27FC236}">
                  <a16:creationId xmlns:a16="http://schemas.microsoft.com/office/drawing/2014/main" id="{00000000-0008-0000-0300-00006B020000}"/>
                </a:ext>
              </a:extLst>
            </xdr:cNvPr>
            <xdr:cNvSpPr txBox="1"/>
          </xdr:nvSpPr>
          <xdr:spPr>
            <a:xfrm>
              <a:off x="5720721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0" name="テキスト ボックス 619">
              <a:extLst>
                <a:ext uri="{FF2B5EF4-FFF2-40B4-BE49-F238E27FC236}">
                  <a16:creationId xmlns:a16="http://schemas.microsoft.com/office/drawing/2014/main" id="{00000000-0008-0000-0300-00006C020000}"/>
                </a:ext>
              </a:extLst>
            </xdr:cNvPr>
            <xdr:cNvSpPr txBox="1"/>
          </xdr:nvSpPr>
          <xdr:spPr>
            <a:xfrm>
              <a:off x="6788733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1" name="テキスト ボックス 620">
              <a:extLst>
                <a:ext uri="{FF2B5EF4-FFF2-40B4-BE49-F238E27FC236}">
                  <a16:creationId xmlns:a16="http://schemas.microsoft.com/office/drawing/2014/main" id="{00000000-0008-0000-0300-00006D020000}"/>
                </a:ext>
              </a:extLst>
            </xdr:cNvPr>
            <xdr:cNvSpPr txBox="1"/>
          </xdr:nvSpPr>
          <xdr:spPr>
            <a:xfrm>
              <a:off x="5719256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2" name="テキスト ボックス 621">
              <a:extLst>
                <a:ext uri="{FF2B5EF4-FFF2-40B4-BE49-F238E27FC236}">
                  <a16:creationId xmlns:a16="http://schemas.microsoft.com/office/drawing/2014/main" id="{00000000-0008-0000-0300-00006E020000}"/>
                </a:ext>
              </a:extLst>
            </xdr:cNvPr>
            <xdr:cNvSpPr txBox="1"/>
          </xdr:nvSpPr>
          <xdr:spPr>
            <a:xfrm>
              <a:off x="6787268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3" name="テキスト ボックス 622">
              <a:extLst>
                <a:ext uri="{FF2B5EF4-FFF2-40B4-BE49-F238E27FC236}">
                  <a16:creationId xmlns:a16="http://schemas.microsoft.com/office/drawing/2014/main" id="{00000000-0008-0000-0300-00006F020000}"/>
                </a:ext>
              </a:extLst>
            </xdr:cNvPr>
            <xdr:cNvSpPr txBox="1"/>
          </xdr:nvSpPr>
          <xdr:spPr>
            <a:xfrm>
              <a:off x="5703835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4" name="テキスト ボックス 623">
              <a:extLst>
                <a:ext uri="{FF2B5EF4-FFF2-40B4-BE49-F238E27FC236}">
                  <a16:creationId xmlns:a16="http://schemas.microsoft.com/office/drawing/2014/main" id="{00000000-0008-0000-0300-000070020000}"/>
                </a:ext>
              </a:extLst>
            </xdr:cNvPr>
            <xdr:cNvSpPr txBox="1"/>
          </xdr:nvSpPr>
          <xdr:spPr>
            <a:xfrm>
              <a:off x="6771846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5" name="テキスト ボックス 624">
              <a:extLst>
                <a:ext uri="{FF2B5EF4-FFF2-40B4-BE49-F238E27FC236}">
                  <a16:creationId xmlns:a16="http://schemas.microsoft.com/office/drawing/2014/main" id="{00000000-0008-0000-0300-000071020000}"/>
                </a:ext>
              </a:extLst>
            </xdr:cNvPr>
            <xdr:cNvSpPr txBox="1"/>
          </xdr:nvSpPr>
          <xdr:spPr>
            <a:xfrm>
              <a:off x="7950495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9" name="テキスト ボックス 628">
              <a:extLst>
                <a:ext uri="{FF2B5EF4-FFF2-40B4-BE49-F238E27FC236}">
                  <a16:creationId xmlns:a16="http://schemas.microsoft.com/office/drawing/2014/main" id="{00000000-0008-0000-0300-000075020000}"/>
                </a:ext>
              </a:extLst>
            </xdr:cNvPr>
            <xdr:cNvSpPr txBox="1"/>
          </xdr:nvSpPr>
          <xdr:spPr>
            <a:xfrm>
              <a:off x="571046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0" name="テキスト ボックス 629">
              <a:extLst>
                <a:ext uri="{FF2B5EF4-FFF2-40B4-BE49-F238E27FC236}">
                  <a16:creationId xmlns:a16="http://schemas.microsoft.com/office/drawing/2014/main" id="{00000000-0008-0000-0300-000076020000}"/>
                </a:ext>
              </a:extLst>
            </xdr:cNvPr>
            <xdr:cNvSpPr txBox="1"/>
          </xdr:nvSpPr>
          <xdr:spPr>
            <a:xfrm>
              <a:off x="6778476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1" name="テキスト ボックス 630">
              <a:extLst>
                <a:ext uri="{FF2B5EF4-FFF2-40B4-BE49-F238E27FC236}">
                  <a16:creationId xmlns:a16="http://schemas.microsoft.com/office/drawing/2014/main" id="{00000000-0008-0000-0300-000077020000}"/>
                </a:ext>
              </a:extLst>
            </xdr:cNvPr>
            <xdr:cNvSpPr txBox="1"/>
          </xdr:nvSpPr>
          <xdr:spPr>
            <a:xfrm>
              <a:off x="5709697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2" name="テキスト ボックス 631">
              <a:extLst>
                <a:ext uri="{FF2B5EF4-FFF2-40B4-BE49-F238E27FC236}">
                  <a16:creationId xmlns:a16="http://schemas.microsoft.com/office/drawing/2014/main" id="{00000000-0008-0000-0300-000078020000}"/>
                </a:ext>
              </a:extLst>
            </xdr:cNvPr>
            <xdr:cNvSpPr txBox="1"/>
          </xdr:nvSpPr>
          <xdr:spPr>
            <a:xfrm>
              <a:off x="6777708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3" name="テキスト ボックス 632">
              <a:extLst>
                <a:ext uri="{FF2B5EF4-FFF2-40B4-BE49-F238E27FC236}">
                  <a16:creationId xmlns:a16="http://schemas.microsoft.com/office/drawing/2014/main" id="{00000000-0008-0000-0300-000079020000}"/>
                </a:ext>
              </a:extLst>
            </xdr:cNvPr>
            <xdr:cNvSpPr txBox="1"/>
          </xdr:nvSpPr>
          <xdr:spPr>
            <a:xfrm>
              <a:off x="7956357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4" name="テキスト ボックス 633">
              <a:extLst>
                <a:ext uri="{FF2B5EF4-FFF2-40B4-BE49-F238E27FC236}">
                  <a16:creationId xmlns:a16="http://schemas.microsoft.com/office/drawing/2014/main" id="{00000000-0008-0000-0300-00007A020000}"/>
                </a:ext>
              </a:extLst>
            </xdr:cNvPr>
            <xdr:cNvSpPr txBox="1"/>
          </xdr:nvSpPr>
          <xdr:spPr>
            <a:xfrm>
              <a:off x="571555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5" name="テキスト ボックス 634">
              <a:extLst>
                <a:ext uri="{FF2B5EF4-FFF2-40B4-BE49-F238E27FC236}">
                  <a16:creationId xmlns:a16="http://schemas.microsoft.com/office/drawing/2014/main" id="{00000000-0008-0000-0300-00007B020000}"/>
                </a:ext>
              </a:extLst>
            </xdr:cNvPr>
            <xdr:cNvSpPr txBox="1"/>
          </xdr:nvSpPr>
          <xdr:spPr>
            <a:xfrm>
              <a:off x="6783569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6" name="テキスト ボックス 635">
              <a:extLst>
                <a:ext uri="{FF2B5EF4-FFF2-40B4-BE49-F238E27FC236}">
                  <a16:creationId xmlns:a16="http://schemas.microsoft.com/office/drawing/2014/main" id="{00000000-0008-0000-0300-00007C020000}"/>
                </a:ext>
              </a:extLst>
            </xdr:cNvPr>
            <xdr:cNvSpPr txBox="1"/>
          </xdr:nvSpPr>
          <xdr:spPr>
            <a:xfrm>
              <a:off x="7962218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7" name="テキスト ボックス 636">
              <a:extLst>
                <a:ext uri="{FF2B5EF4-FFF2-40B4-BE49-F238E27FC236}">
                  <a16:creationId xmlns:a16="http://schemas.microsoft.com/office/drawing/2014/main" id="{00000000-0008-0000-0300-00007D020000}"/>
                </a:ext>
              </a:extLst>
            </xdr:cNvPr>
            <xdr:cNvSpPr txBox="1"/>
          </xdr:nvSpPr>
          <xdr:spPr>
            <a:xfrm>
              <a:off x="5714093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8" name="テキスト ボックス 637">
              <a:extLst>
                <a:ext uri="{FF2B5EF4-FFF2-40B4-BE49-F238E27FC236}">
                  <a16:creationId xmlns:a16="http://schemas.microsoft.com/office/drawing/2014/main" id="{00000000-0008-0000-0300-00007E020000}"/>
                </a:ext>
              </a:extLst>
            </xdr:cNvPr>
            <xdr:cNvSpPr txBox="1"/>
          </xdr:nvSpPr>
          <xdr:spPr>
            <a:xfrm>
              <a:off x="6782104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9" name="テキスト ボックス 638">
              <a:extLst>
                <a:ext uri="{FF2B5EF4-FFF2-40B4-BE49-F238E27FC236}">
                  <a16:creationId xmlns:a16="http://schemas.microsoft.com/office/drawing/2014/main" id="{00000000-0008-0000-0300-00007F020000}"/>
                </a:ext>
              </a:extLst>
            </xdr:cNvPr>
            <xdr:cNvSpPr txBox="1"/>
          </xdr:nvSpPr>
          <xdr:spPr>
            <a:xfrm>
              <a:off x="7960753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0" name="テキスト ボックス 639">
              <a:extLst>
                <a:ext uri="{FF2B5EF4-FFF2-40B4-BE49-F238E27FC236}">
                  <a16:creationId xmlns:a16="http://schemas.microsoft.com/office/drawing/2014/main" id="{00000000-0008-0000-0300-000080020000}"/>
                </a:ext>
              </a:extLst>
            </xdr:cNvPr>
            <xdr:cNvSpPr txBox="1"/>
          </xdr:nvSpPr>
          <xdr:spPr>
            <a:xfrm>
              <a:off x="571262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1" name="テキスト ボックス 640">
              <a:extLst>
                <a:ext uri="{FF2B5EF4-FFF2-40B4-BE49-F238E27FC236}">
                  <a16:creationId xmlns:a16="http://schemas.microsoft.com/office/drawing/2014/main" id="{00000000-0008-0000-0300-000081020000}"/>
                </a:ext>
              </a:extLst>
            </xdr:cNvPr>
            <xdr:cNvSpPr txBox="1"/>
          </xdr:nvSpPr>
          <xdr:spPr>
            <a:xfrm>
              <a:off x="6780639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2" name="テキスト ボックス 641">
              <a:extLst>
                <a:ext uri="{FF2B5EF4-FFF2-40B4-BE49-F238E27FC236}">
                  <a16:creationId xmlns:a16="http://schemas.microsoft.com/office/drawing/2014/main" id="{00000000-0008-0000-0300-000082020000}"/>
                </a:ext>
              </a:extLst>
            </xdr:cNvPr>
            <xdr:cNvSpPr txBox="1"/>
          </xdr:nvSpPr>
          <xdr:spPr>
            <a:xfrm>
              <a:off x="7959288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3" name="テキスト ボックス 642">
              <a:extLst>
                <a:ext uri="{FF2B5EF4-FFF2-40B4-BE49-F238E27FC236}">
                  <a16:creationId xmlns:a16="http://schemas.microsoft.com/office/drawing/2014/main" id="{00000000-0008-0000-0300-000083020000}"/>
                </a:ext>
              </a:extLst>
            </xdr:cNvPr>
            <xdr:cNvSpPr txBox="1"/>
          </xdr:nvSpPr>
          <xdr:spPr>
            <a:xfrm>
              <a:off x="571849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4" name="テキスト ボックス 643">
              <a:extLst>
                <a:ext uri="{FF2B5EF4-FFF2-40B4-BE49-F238E27FC236}">
                  <a16:creationId xmlns:a16="http://schemas.microsoft.com/office/drawing/2014/main" id="{00000000-0008-0000-0300-000084020000}"/>
                </a:ext>
              </a:extLst>
            </xdr:cNvPr>
            <xdr:cNvSpPr txBox="1"/>
          </xdr:nvSpPr>
          <xdr:spPr>
            <a:xfrm>
              <a:off x="6786501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5" name="テキスト ボックス 644">
              <a:extLst>
                <a:ext uri="{FF2B5EF4-FFF2-40B4-BE49-F238E27FC236}">
                  <a16:creationId xmlns:a16="http://schemas.microsoft.com/office/drawing/2014/main" id="{00000000-0008-0000-0300-000085020000}"/>
                </a:ext>
              </a:extLst>
            </xdr:cNvPr>
            <xdr:cNvSpPr txBox="1"/>
          </xdr:nvSpPr>
          <xdr:spPr>
            <a:xfrm>
              <a:off x="7965150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6" name="テキスト ボックス 645">
              <a:extLst>
                <a:ext uri="{FF2B5EF4-FFF2-40B4-BE49-F238E27FC236}">
                  <a16:creationId xmlns:a16="http://schemas.microsoft.com/office/drawing/2014/main" id="{00000000-0008-0000-0300-000086020000}"/>
                </a:ext>
              </a:extLst>
            </xdr:cNvPr>
            <xdr:cNvSpPr txBox="1"/>
          </xdr:nvSpPr>
          <xdr:spPr>
            <a:xfrm>
              <a:off x="571702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7" name="テキスト ボックス 646">
              <a:extLst>
                <a:ext uri="{FF2B5EF4-FFF2-40B4-BE49-F238E27FC236}">
                  <a16:creationId xmlns:a16="http://schemas.microsoft.com/office/drawing/2014/main" id="{00000000-0008-0000-0300-000087020000}"/>
                </a:ext>
              </a:extLst>
            </xdr:cNvPr>
            <xdr:cNvSpPr txBox="1"/>
          </xdr:nvSpPr>
          <xdr:spPr>
            <a:xfrm>
              <a:off x="6785035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8" name="テキスト ボックス 647">
              <a:extLst>
                <a:ext uri="{FF2B5EF4-FFF2-40B4-BE49-F238E27FC236}">
                  <a16:creationId xmlns:a16="http://schemas.microsoft.com/office/drawing/2014/main" id="{00000000-0008-0000-0300-000088020000}"/>
                </a:ext>
              </a:extLst>
            </xdr:cNvPr>
            <xdr:cNvSpPr txBox="1"/>
          </xdr:nvSpPr>
          <xdr:spPr>
            <a:xfrm>
              <a:off x="7963684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9" name="テキスト ボックス 648">
              <a:extLst>
                <a:ext uri="{FF2B5EF4-FFF2-40B4-BE49-F238E27FC236}">
                  <a16:creationId xmlns:a16="http://schemas.microsoft.com/office/drawing/2014/main" id="{00000000-0008-0000-0300-000089020000}"/>
                </a:ext>
              </a:extLst>
            </xdr:cNvPr>
            <xdr:cNvSpPr txBox="1"/>
          </xdr:nvSpPr>
          <xdr:spPr>
            <a:xfrm>
              <a:off x="571555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0" name="テキスト ボックス 649">
              <a:extLst>
                <a:ext uri="{FF2B5EF4-FFF2-40B4-BE49-F238E27FC236}">
                  <a16:creationId xmlns:a16="http://schemas.microsoft.com/office/drawing/2014/main" id="{00000000-0008-0000-0300-00008A020000}"/>
                </a:ext>
              </a:extLst>
            </xdr:cNvPr>
            <xdr:cNvSpPr txBox="1"/>
          </xdr:nvSpPr>
          <xdr:spPr>
            <a:xfrm>
              <a:off x="6783570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1" name="テキスト ボックス 650">
              <a:extLst>
                <a:ext uri="{FF2B5EF4-FFF2-40B4-BE49-F238E27FC236}">
                  <a16:creationId xmlns:a16="http://schemas.microsoft.com/office/drawing/2014/main" id="{00000000-0008-0000-0300-00008B020000}"/>
                </a:ext>
              </a:extLst>
            </xdr:cNvPr>
            <xdr:cNvSpPr txBox="1"/>
          </xdr:nvSpPr>
          <xdr:spPr>
            <a:xfrm>
              <a:off x="7962219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2" name="テキスト ボックス 651">
              <a:extLst>
                <a:ext uri="{FF2B5EF4-FFF2-40B4-BE49-F238E27FC236}">
                  <a16:creationId xmlns:a16="http://schemas.microsoft.com/office/drawing/2014/main" id="{00000000-0008-0000-0300-00008C020000}"/>
                </a:ext>
              </a:extLst>
            </xdr:cNvPr>
            <xdr:cNvSpPr txBox="1"/>
          </xdr:nvSpPr>
          <xdr:spPr>
            <a:xfrm>
              <a:off x="571409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3" name="テキスト ボックス 652">
              <a:extLst>
                <a:ext uri="{FF2B5EF4-FFF2-40B4-BE49-F238E27FC236}">
                  <a16:creationId xmlns:a16="http://schemas.microsoft.com/office/drawing/2014/main" id="{00000000-0008-0000-0300-00008D020000}"/>
                </a:ext>
              </a:extLst>
            </xdr:cNvPr>
            <xdr:cNvSpPr txBox="1"/>
          </xdr:nvSpPr>
          <xdr:spPr>
            <a:xfrm>
              <a:off x="6782105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4" name="テキスト ボックス 653">
              <a:extLst>
                <a:ext uri="{FF2B5EF4-FFF2-40B4-BE49-F238E27FC236}">
                  <a16:creationId xmlns:a16="http://schemas.microsoft.com/office/drawing/2014/main" id="{00000000-0008-0000-0300-00008E020000}"/>
                </a:ext>
              </a:extLst>
            </xdr:cNvPr>
            <xdr:cNvSpPr txBox="1"/>
          </xdr:nvSpPr>
          <xdr:spPr>
            <a:xfrm>
              <a:off x="7960754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5" name="テキスト ボックス 654">
              <a:extLst>
                <a:ext uri="{FF2B5EF4-FFF2-40B4-BE49-F238E27FC236}">
                  <a16:creationId xmlns:a16="http://schemas.microsoft.com/office/drawing/2014/main" id="{00000000-0008-0000-0300-00008F020000}"/>
                </a:ext>
              </a:extLst>
            </xdr:cNvPr>
            <xdr:cNvSpPr txBox="1"/>
          </xdr:nvSpPr>
          <xdr:spPr>
            <a:xfrm>
              <a:off x="571262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6" name="テキスト ボックス 655">
              <a:extLst>
                <a:ext uri="{FF2B5EF4-FFF2-40B4-BE49-F238E27FC236}">
                  <a16:creationId xmlns:a16="http://schemas.microsoft.com/office/drawing/2014/main" id="{00000000-0008-0000-0300-000090020000}"/>
                </a:ext>
              </a:extLst>
            </xdr:cNvPr>
            <xdr:cNvSpPr txBox="1"/>
          </xdr:nvSpPr>
          <xdr:spPr>
            <a:xfrm>
              <a:off x="6780640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7" name="テキスト ボックス 656">
              <a:extLst>
                <a:ext uri="{FF2B5EF4-FFF2-40B4-BE49-F238E27FC236}">
                  <a16:creationId xmlns:a16="http://schemas.microsoft.com/office/drawing/2014/main" id="{00000000-0008-0000-0300-000091020000}"/>
                </a:ext>
              </a:extLst>
            </xdr:cNvPr>
            <xdr:cNvSpPr txBox="1"/>
          </xdr:nvSpPr>
          <xdr:spPr>
            <a:xfrm>
              <a:off x="7959289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8" name="テキスト ボックス 657">
              <a:extLst>
                <a:ext uri="{FF2B5EF4-FFF2-40B4-BE49-F238E27FC236}">
                  <a16:creationId xmlns:a16="http://schemas.microsoft.com/office/drawing/2014/main" id="{00000000-0008-0000-0300-000092020000}"/>
                </a:ext>
              </a:extLst>
            </xdr:cNvPr>
            <xdr:cNvSpPr txBox="1"/>
          </xdr:nvSpPr>
          <xdr:spPr>
            <a:xfrm>
              <a:off x="571849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9" name="テキスト ボックス 658">
              <a:extLst>
                <a:ext uri="{FF2B5EF4-FFF2-40B4-BE49-F238E27FC236}">
                  <a16:creationId xmlns:a16="http://schemas.microsoft.com/office/drawing/2014/main" id="{00000000-0008-0000-0300-000093020000}"/>
                </a:ext>
              </a:extLst>
            </xdr:cNvPr>
            <xdr:cNvSpPr txBox="1"/>
          </xdr:nvSpPr>
          <xdr:spPr>
            <a:xfrm>
              <a:off x="6786501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0" name="テキスト ボックス 659">
              <a:extLst>
                <a:ext uri="{FF2B5EF4-FFF2-40B4-BE49-F238E27FC236}">
                  <a16:creationId xmlns:a16="http://schemas.microsoft.com/office/drawing/2014/main" id="{00000000-0008-0000-0300-000094020000}"/>
                </a:ext>
              </a:extLst>
            </xdr:cNvPr>
            <xdr:cNvSpPr txBox="1"/>
          </xdr:nvSpPr>
          <xdr:spPr>
            <a:xfrm>
              <a:off x="7965150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1" name="テキスト ボックス 660">
              <a:extLst>
                <a:ext uri="{FF2B5EF4-FFF2-40B4-BE49-F238E27FC236}">
                  <a16:creationId xmlns:a16="http://schemas.microsoft.com/office/drawing/2014/main" id="{00000000-0008-0000-0300-000095020000}"/>
                </a:ext>
              </a:extLst>
            </xdr:cNvPr>
            <xdr:cNvSpPr txBox="1"/>
          </xdr:nvSpPr>
          <xdr:spPr>
            <a:xfrm>
              <a:off x="5717025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2" name="テキスト ボックス 661">
              <a:extLst>
                <a:ext uri="{FF2B5EF4-FFF2-40B4-BE49-F238E27FC236}">
                  <a16:creationId xmlns:a16="http://schemas.microsoft.com/office/drawing/2014/main" id="{00000000-0008-0000-0300-000096020000}"/>
                </a:ext>
              </a:extLst>
            </xdr:cNvPr>
            <xdr:cNvSpPr txBox="1"/>
          </xdr:nvSpPr>
          <xdr:spPr>
            <a:xfrm>
              <a:off x="6785036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3" name="テキスト ボックス 662">
              <a:extLst>
                <a:ext uri="{FF2B5EF4-FFF2-40B4-BE49-F238E27FC236}">
                  <a16:creationId xmlns:a16="http://schemas.microsoft.com/office/drawing/2014/main" id="{00000000-0008-0000-0300-000097020000}"/>
                </a:ext>
              </a:extLst>
            </xdr:cNvPr>
            <xdr:cNvSpPr txBox="1"/>
          </xdr:nvSpPr>
          <xdr:spPr>
            <a:xfrm>
              <a:off x="7963685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4" name="テキスト ボックス 663">
              <a:extLst>
                <a:ext uri="{FF2B5EF4-FFF2-40B4-BE49-F238E27FC236}">
                  <a16:creationId xmlns:a16="http://schemas.microsoft.com/office/drawing/2014/main" id="{00000000-0008-0000-0300-000098020000}"/>
                </a:ext>
              </a:extLst>
            </xdr:cNvPr>
            <xdr:cNvSpPr txBox="1"/>
          </xdr:nvSpPr>
          <xdr:spPr>
            <a:xfrm>
              <a:off x="571555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5" name="テキスト ボックス 664">
              <a:extLst>
                <a:ext uri="{FF2B5EF4-FFF2-40B4-BE49-F238E27FC236}">
                  <a16:creationId xmlns:a16="http://schemas.microsoft.com/office/drawing/2014/main" id="{00000000-0008-0000-0300-000099020000}"/>
                </a:ext>
              </a:extLst>
            </xdr:cNvPr>
            <xdr:cNvSpPr txBox="1"/>
          </xdr:nvSpPr>
          <xdr:spPr>
            <a:xfrm>
              <a:off x="6783570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6" name="テキスト ボックス 665">
              <a:extLst>
                <a:ext uri="{FF2B5EF4-FFF2-40B4-BE49-F238E27FC236}">
                  <a16:creationId xmlns:a16="http://schemas.microsoft.com/office/drawing/2014/main" id="{00000000-0008-0000-0300-00009A020000}"/>
                </a:ext>
              </a:extLst>
            </xdr:cNvPr>
            <xdr:cNvSpPr txBox="1"/>
          </xdr:nvSpPr>
          <xdr:spPr>
            <a:xfrm>
              <a:off x="7962219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7" name="テキスト ボックス 666">
              <a:extLst>
                <a:ext uri="{FF2B5EF4-FFF2-40B4-BE49-F238E27FC236}">
                  <a16:creationId xmlns:a16="http://schemas.microsoft.com/office/drawing/2014/main" id="{00000000-0008-0000-0300-00009B020000}"/>
                </a:ext>
              </a:extLst>
            </xdr:cNvPr>
            <xdr:cNvSpPr txBox="1"/>
          </xdr:nvSpPr>
          <xdr:spPr>
            <a:xfrm>
              <a:off x="5725817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8" name="テキスト ボックス 667">
              <a:extLst>
                <a:ext uri="{FF2B5EF4-FFF2-40B4-BE49-F238E27FC236}">
                  <a16:creationId xmlns:a16="http://schemas.microsoft.com/office/drawing/2014/main" id="{00000000-0008-0000-0300-00009C020000}"/>
                </a:ext>
              </a:extLst>
            </xdr:cNvPr>
            <xdr:cNvSpPr txBox="1"/>
          </xdr:nvSpPr>
          <xdr:spPr>
            <a:xfrm>
              <a:off x="6793828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9" name="テキスト ボックス 668">
              <a:extLst>
                <a:ext uri="{FF2B5EF4-FFF2-40B4-BE49-F238E27FC236}">
                  <a16:creationId xmlns:a16="http://schemas.microsoft.com/office/drawing/2014/main" id="{00000000-0008-0000-0300-00009D020000}"/>
                </a:ext>
              </a:extLst>
            </xdr:cNvPr>
            <xdr:cNvSpPr txBox="1"/>
          </xdr:nvSpPr>
          <xdr:spPr>
            <a:xfrm>
              <a:off x="7972477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0" name="テキスト ボックス 669">
              <a:extLst>
                <a:ext uri="{FF2B5EF4-FFF2-40B4-BE49-F238E27FC236}">
                  <a16:creationId xmlns:a16="http://schemas.microsoft.com/office/drawing/2014/main" id="{00000000-0008-0000-0300-00009E020000}"/>
                </a:ext>
              </a:extLst>
            </xdr:cNvPr>
            <xdr:cNvSpPr txBox="1"/>
          </xdr:nvSpPr>
          <xdr:spPr>
            <a:xfrm>
              <a:off x="573167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1" name="テキスト ボックス 670">
              <a:extLst>
                <a:ext uri="{FF2B5EF4-FFF2-40B4-BE49-F238E27FC236}">
                  <a16:creationId xmlns:a16="http://schemas.microsoft.com/office/drawing/2014/main" id="{00000000-0008-0000-0300-00009F020000}"/>
                </a:ext>
              </a:extLst>
            </xdr:cNvPr>
            <xdr:cNvSpPr txBox="1"/>
          </xdr:nvSpPr>
          <xdr:spPr>
            <a:xfrm>
              <a:off x="6799689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2" name="テキスト ボックス 671">
              <a:extLst>
                <a:ext uri="{FF2B5EF4-FFF2-40B4-BE49-F238E27FC236}">
                  <a16:creationId xmlns:a16="http://schemas.microsoft.com/office/drawing/2014/main" id="{00000000-0008-0000-0300-0000A0020000}"/>
                </a:ext>
              </a:extLst>
            </xdr:cNvPr>
            <xdr:cNvSpPr txBox="1"/>
          </xdr:nvSpPr>
          <xdr:spPr>
            <a:xfrm>
              <a:off x="7978338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3" name="テキスト ボックス 672">
              <a:extLst>
                <a:ext uri="{FF2B5EF4-FFF2-40B4-BE49-F238E27FC236}">
                  <a16:creationId xmlns:a16="http://schemas.microsoft.com/office/drawing/2014/main" id="{00000000-0008-0000-0300-0000A1020000}"/>
                </a:ext>
              </a:extLst>
            </xdr:cNvPr>
            <xdr:cNvSpPr txBox="1"/>
          </xdr:nvSpPr>
          <xdr:spPr>
            <a:xfrm>
              <a:off x="5730213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4" name="テキスト ボックス 673">
              <a:extLst>
                <a:ext uri="{FF2B5EF4-FFF2-40B4-BE49-F238E27FC236}">
                  <a16:creationId xmlns:a16="http://schemas.microsoft.com/office/drawing/2014/main" id="{00000000-0008-0000-0300-0000A2020000}"/>
                </a:ext>
              </a:extLst>
            </xdr:cNvPr>
            <xdr:cNvSpPr txBox="1"/>
          </xdr:nvSpPr>
          <xdr:spPr>
            <a:xfrm>
              <a:off x="6798224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5" name="テキスト ボックス 674">
              <a:extLst>
                <a:ext uri="{FF2B5EF4-FFF2-40B4-BE49-F238E27FC236}">
                  <a16:creationId xmlns:a16="http://schemas.microsoft.com/office/drawing/2014/main" id="{00000000-0008-0000-0300-0000A3020000}"/>
                </a:ext>
              </a:extLst>
            </xdr:cNvPr>
            <xdr:cNvSpPr txBox="1"/>
          </xdr:nvSpPr>
          <xdr:spPr>
            <a:xfrm>
              <a:off x="7976873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6" name="テキスト ボックス 675">
              <a:extLst>
                <a:ext uri="{FF2B5EF4-FFF2-40B4-BE49-F238E27FC236}">
                  <a16:creationId xmlns:a16="http://schemas.microsoft.com/office/drawing/2014/main" id="{00000000-0008-0000-0300-0000A4020000}"/>
                </a:ext>
              </a:extLst>
            </xdr:cNvPr>
            <xdr:cNvSpPr txBox="1"/>
          </xdr:nvSpPr>
          <xdr:spPr>
            <a:xfrm>
              <a:off x="5728747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7" name="テキスト ボックス 676">
              <a:extLst>
                <a:ext uri="{FF2B5EF4-FFF2-40B4-BE49-F238E27FC236}">
                  <a16:creationId xmlns:a16="http://schemas.microsoft.com/office/drawing/2014/main" id="{00000000-0008-0000-0300-0000A5020000}"/>
                </a:ext>
              </a:extLst>
            </xdr:cNvPr>
            <xdr:cNvSpPr txBox="1"/>
          </xdr:nvSpPr>
          <xdr:spPr>
            <a:xfrm>
              <a:off x="6796758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8" name="テキスト ボックス 677">
              <a:extLst>
                <a:ext uri="{FF2B5EF4-FFF2-40B4-BE49-F238E27FC236}">
                  <a16:creationId xmlns:a16="http://schemas.microsoft.com/office/drawing/2014/main" id="{00000000-0008-0000-0300-0000A6020000}"/>
                </a:ext>
              </a:extLst>
            </xdr:cNvPr>
            <xdr:cNvSpPr txBox="1"/>
          </xdr:nvSpPr>
          <xdr:spPr>
            <a:xfrm>
              <a:off x="7975407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9" name="テキスト ボックス 678">
              <a:extLst>
                <a:ext uri="{FF2B5EF4-FFF2-40B4-BE49-F238E27FC236}">
                  <a16:creationId xmlns:a16="http://schemas.microsoft.com/office/drawing/2014/main" id="{00000000-0008-0000-0300-0000A7020000}"/>
                </a:ext>
              </a:extLst>
            </xdr:cNvPr>
            <xdr:cNvSpPr txBox="1"/>
          </xdr:nvSpPr>
          <xdr:spPr>
            <a:xfrm>
              <a:off x="5726611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0" name="テキスト ボックス 679">
              <a:extLst>
                <a:ext uri="{FF2B5EF4-FFF2-40B4-BE49-F238E27FC236}">
                  <a16:creationId xmlns:a16="http://schemas.microsoft.com/office/drawing/2014/main" id="{00000000-0008-0000-0300-0000A8020000}"/>
                </a:ext>
              </a:extLst>
            </xdr:cNvPr>
            <xdr:cNvSpPr txBox="1"/>
          </xdr:nvSpPr>
          <xdr:spPr>
            <a:xfrm>
              <a:off x="6796646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1" name="テキスト ボックス 680">
              <a:extLst>
                <a:ext uri="{FF2B5EF4-FFF2-40B4-BE49-F238E27FC236}">
                  <a16:creationId xmlns:a16="http://schemas.microsoft.com/office/drawing/2014/main" id="{00000000-0008-0000-0300-0000A9020000}"/>
                </a:ext>
              </a:extLst>
            </xdr:cNvPr>
            <xdr:cNvSpPr txBox="1"/>
          </xdr:nvSpPr>
          <xdr:spPr>
            <a:xfrm>
              <a:off x="7978238" y="13544550"/>
              <a:ext cx="59878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2" name="テキスト ボックス 681">
              <a:extLst>
                <a:ext uri="{FF2B5EF4-FFF2-40B4-BE49-F238E27FC236}">
                  <a16:creationId xmlns:a16="http://schemas.microsoft.com/office/drawing/2014/main" id="{00000000-0008-0000-0300-0000AA020000}"/>
                </a:ext>
              </a:extLst>
            </xdr:cNvPr>
            <xdr:cNvSpPr txBox="1"/>
          </xdr:nvSpPr>
          <xdr:spPr>
            <a:xfrm>
              <a:off x="5725146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3" name="テキスト ボックス 682">
              <a:extLst>
                <a:ext uri="{FF2B5EF4-FFF2-40B4-BE49-F238E27FC236}">
                  <a16:creationId xmlns:a16="http://schemas.microsoft.com/office/drawing/2014/main" id="{00000000-0008-0000-0300-0000AB020000}"/>
                </a:ext>
              </a:extLst>
            </xdr:cNvPr>
            <xdr:cNvSpPr txBox="1"/>
          </xdr:nvSpPr>
          <xdr:spPr>
            <a:xfrm>
              <a:off x="6795181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4" name="テキスト ボックス 683">
              <a:extLst>
                <a:ext uri="{FF2B5EF4-FFF2-40B4-BE49-F238E27FC236}">
                  <a16:creationId xmlns:a16="http://schemas.microsoft.com/office/drawing/2014/main" id="{00000000-0008-0000-0300-0000AC020000}"/>
                </a:ext>
              </a:extLst>
            </xdr:cNvPr>
            <xdr:cNvSpPr txBox="1"/>
          </xdr:nvSpPr>
          <xdr:spPr>
            <a:xfrm>
              <a:off x="7976773" y="13544550"/>
              <a:ext cx="59878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5" name="テキスト ボックス 684">
              <a:extLst>
                <a:ext uri="{FF2B5EF4-FFF2-40B4-BE49-F238E27FC236}">
                  <a16:creationId xmlns:a16="http://schemas.microsoft.com/office/drawing/2014/main" id="{00000000-0008-0000-0300-0000AD020000}"/>
                </a:ext>
              </a:extLst>
            </xdr:cNvPr>
            <xdr:cNvSpPr txBox="1"/>
          </xdr:nvSpPr>
          <xdr:spPr>
            <a:xfrm>
              <a:off x="5723681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6" name="テキスト ボックス 685">
              <a:extLst>
                <a:ext uri="{FF2B5EF4-FFF2-40B4-BE49-F238E27FC236}">
                  <a16:creationId xmlns:a16="http://schemas.microsoft.com/office/drawing/2014/main" id="{00000000-0008-0000-0300-0000AE020000}"/>
                </a:ext>
              </a:extLst>
            </xdr:cNvPr>
            <xdr:cNvSpPr txBox="1"/>
          </xdr:nvSpPr>
          <xdr:spPr>
            <a:xfrm>
              <a:off x="6793716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特別な場合以外可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7" name="テキスト ボックス 686">
              <a:extLst>
                <a:ext uri="{FF2B5EF4-FFF2-40B4-BE49-F238E27FC236}">
                  <a16:creationId xmlns:a16="http://schemas.microsoft.com/office/drawing/2014/main" id="{00000000-0008-0000-0300-0000AF020000}"/>
                </a:ext>
              </a:extLst>
            </xdr:cNvPr>
            <xdr:cNvSpPr txBox="1"/>
          </xdr:nvSpPr>
          <xdr:spPr>
            <a:xfrm>
              <a:off x="8297692" y="13544550"/>
              <a:ext cx="66899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8" name="テキスト ボックス 687">
              <a:extLst>
                <a:ext uri="{FF2B5EF4-FFF2-40B4-BE49-F238E27FC236}">
                  <a16:creationId xmlns:a16="http://schemas.microsoft.com/office/drawing/2014/main" id="{00000000-0008-0000-0300-0000B0020000}"/>
                </a:ext>
              </a:extLst>
            </xdr:cNvPr>
            <xdr:cNvSpPr txBox="1"/>
          </xdr:nvSpPr>
          <xdr:spPr>
            <a:xfrm>
              <a:off x="7639976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日常的に困難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9" name="テキスト ボックス 688">
              <a:extLst>
                <a:ext uri="{FF2B5EF4-FFF2-40B4-BE49-F238E27FC236}">
                  <a16:creationId xmlns:a16="http://schemas.microsoft.com/office/drawing/2014/main" id="{00000000-0008-0000-0300-0000B1020000}"/>
                </a:ext>
              </a:extLst>
            </xdr:cNvPr>
            <xdr:cNvSpPr txBox="1"/>
          </xdr:nvSpPr>
          <xdr:spPr>
            <a:xfrm>
              <a:off x="570530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0" name="テキスト ボックス 689">
              <a:extLst>
                <a:ext uri="{FF2B5EF4-FFF2-40B4-BE49-F238E27FC236}">
                  <a16:creationId xmlns:a16="http://schemas.microsoft.com/office/drawing/2014/main" id="{00000000-0008-0000-0300-0000B2020000}"/>
                </a:ext>
              </a:extLst>
            </xdr:cNvPr>
            <xdr:cNvSpPr txBox="1"/>
          </xdr:nvSpPr>
          <xdr:spPr>
            <a:xfrm>
              <a:off x="6773311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1" name="テキスト ボックス 690">
              <a:extLst>
                <a:ext uri="{FF2B5EF4-FFF2-40B4-BE49-F238E27FC236}">
                  <a16:creationId xmlns:a16="http://schemas.microsoft.com/office/drawing/2014/main" id="{00000000-0008-0000-0300-0000B3020000}"/>
                </a:ext>
              </a:extLst>
            </xdr:cNvPr>
            <xdr:cNvSpPr txBox="1"/>
          </xdr:nvSpPr>
          <xdr:spPr>
            <a:xfrm>
              <a:off x="7951960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2" name="テキスト ボックス 691">
              <a:extLst>
                <a:ext uri="{FF2B5EF4-FFF2-40B4-BE49-F238E27FC236}">
                  <a16:creationId xmlns:a16="http://schemas.microsoft.com/office/drawing/2014/main" id="{00000000-0008-0000-0300-0000B4020000}"/>
                </a:ext>
              </a:extLst>
            </xdr:cNvPr>
            <xdr:cNvSpPr txBox="1"/>
          </xdr:nvSpPr>
          <xdr:spPr>
            <a:xfrm>
              <a:off x="3090478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3" name="テキスト ボックス 692">
              <a:extLst>
                <a:ext uri="{FF2B5EF4-FFF2-40B4-BE49-F238E27FC236}">
                  <a16:creationId xmlns:a16="http://schemas.microsoft.com/office/drawing/2014/main" id="{00000000-0008-0000-0300-0000B5020000}"/>
                </a:ext>
              </a:extLst>
            </xdr:cNvPr>
            <xdr:cNvSpPr txBox="1"/>
          </xdr:nvSpPr>
          <xdr:spPr>
            <a:xfrm>
              <a:off x="3075825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4" name="テキスト ボックス 693">
              <a:extLst>
                <a:ext uri="{FF2B5EF4-FFF2-40B4-BE49-F238E27FC236}">
                  <a16:creationId xmlns:a16="http://schemas.microsoft.com/office/drawing/2014/main" id="{00000000-0008-0000-0300-0000B6020000}"/>
                </a:ext>
              </a:extLst>
            </xdr:cNvPr>
            <xdr:cNvSpPr txBox="1"/>
          </xdr:nvSpPr>
          <xdr:spPr>
            <a:xfrm>
              <a:off x="3081686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7" name="テキスト ボックス 696">
              <a:extLst>
                <a:ext uri="{FF2B5EF4-FFF2-40B4-BE49-F238E27FC236}">
                  <a16:creationId xmlns:a16="http://schemas.microsoft.com/office/drawing/2014/main" id="{00000000-0008-0000-0300-0000B9020000}"/>
                </a:ext>
              </a:extLst>
            </xdr:cNvPr>
            <xdr:cNvSpPr txBox="1"/>
          </xdr:nvSpPr>
          <xdr:spPr>
            <a:xfrm>
              <a:off x="3074360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8" name="テキスト ボックス 697">
              <a:extLst>
                <a:ext uri="{FF2B5EF4-FFF2-40B4-BE49-F238E27FC236}">
                  <a16:creationId xmlns:a16="http://schemas.microsoft.com/office/drawing/2014/main" id="{00000000-0008-0000-0300-0000BA020000}"/>
                </a:ext>
              </a:extLst>
            </xdr:cNvPr>
            <xdr:cNvSpPr txBox="1"/>
          </xdr:nvSpPr>
          <xdr:spPr>
            <a:xfrm>
              <a:off x="3080221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9" name="テキスト ボックス 698">
              <a:extLst>
                <a:ext uri="{FF2B5EF4-FFF2-40B4-BE49-F238E27FC236}">
                  <a16:creationId xmlns:a16="http://schemas.microsoft.com/office/drawing/2014/main" id="{00000000-0008-0000-0300-0000BB020000}"/>
                </a:ext>
              </a:extLst>
            </xdr:cNvPr>
            <xdr:cNvSpPr txBox="1"/>
          </xdr:nvSpPr>
          <xdr:spPr>
            <a:xfrm>
              <a:off x="3086082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0" name="テキスト ボックス 699">
              <a:extLst>
                <a:ext uri="{FF2B5EF4-FFF2-40B4-BE49-F238E27FC236}">
                  <a16:creationId xmlns:a16="http://schemas.microsoft.com/office/drawing/2014/main" id="{00000000-0008-0000-0300-0000BC020000}"/>
                </a:ext>
              </a:extLst>
            </xdr:cNvPr>
            <xdr:cNvSpPr txBox="1"/>
          </xdr:nvSpPr>
          <xdr:spPr>
            <a:xfrm>
              <a:off x="570959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1" name="テキスト ボックス 700">
              <a:extLst>
                <a:ext uri="{FF2B5EF4-FFF2-40B4-BE49-F238E27FC236}">
                  <a16:creationId xmlns:a16="http://schemas.microsoft.com/office/drawing/2014/main" id="{00000000-0008-0000-0300-0000BD020000}"/>
                </a:ext>
              </a:extLst>
            </xdr:cNvPr>
            <xdr:cNvSpPr txBox="1"/>
          </xdr:nvSpPr>
          <xdr:spPr>
            <a:xfrm>
              <a:off x="6779634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702" name="テキスト ボックス 701">
              <a:extLst>
                <a:ext uri="{FF2B5EF4-FFF2-40B4-BE49-F238E27FC236}">
                  <a16:creationId xmlns:a16="http://schemas.microsoft.com/office/drawing/2014/main" id="{00000000-0008-0000-0300-0000BE020000}"/>
                </a:ext>
              </a:extLst>
            </xdr:cNvPr>
            <xdr:cNvSpPr txBox="1"/>
          </xdr:nvSpPr>
          <xdr:spPr>
            <a:xfrm>
              <a:off x="8459349" y="13544550"/>
              <a:ext cx="4949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3" name="テキスト ボックス 702">
              <a:extLst>
                <a:ext uri="{FF2B5EF4-FFF2-40B4-BE49-F238E27FC236}">
                  <a16:creationId xmlns:a16="http://schemas.microsoft.com/office/drawing/2014/main" id="{00000000-0008-0000-0300-0000BF020000}"/>
                </a:ext>
              </a:extLst>
            </xdr:cNvPr>
            <xdr:cNvSpPr txBox="1"/>
          </xdr:nvSpPr>
          <xdr:spPr>
            <a:xfrm>
              <a:off x="7650946" y="13544550"/>
              <a:ext cx="5312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4" name="テキスト ボックス 703">
              <a:extLst>
                <a:ext uri="{FF2B5EF4-FFF2-40B4-BE49-F238E27FC236}">
                  <a16:creationId xmlns:a16="http://schemas.microsoft.com/office/drawing/2014/main" id="{00000000-0008-0000-0300-0000C0020000}"/>
                </a:ext>
              </a:extLst>
            </xdr:cNvPr>
            <xdr:cNvSpPr txBox="1"/>
          </xdr:nvSpPr>
          <xdr:spPr>
            <a:xfrm>
              <a:off x="570813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5" name="テキスト ボックス 704">
              <a:extLst>
                <a:ext uri="{FF2B5EF4-FFF2-40B4-BE49-F238E27FC236}">
                  <a16:creationId xmlns:a16="http://schemas.microsoft.com/office/drawing/2014/main" id="{00000000-0008-0000-0300-0000C1020000}"/>
                </a:ext>
              </a:extLst>
            </xdr:cNvPr>
            <xdr:cNvSpPr txBox="1"/>
          </xdr:nvSpPr>
          <xdr:spPr>
            <a:xfrm>
              <a:off x="6778169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706" name="テキスト ボックス 705">
              <a:extLst>
                <a:ext uri="{FF2B5EF4-FFF2-40B4-BE49-F238E27FC236}">
                  <a16:creationId xmlns:a16="http://schemas.microsoft.com/office/drawing/2014/main" id="{00000000-0008-0000-0300-0000C2020000}"/>
                </a:ext>
              </a:extLst>
            </xdr:cNvPr>
            <xdr:cNvSpPr txBox="1"/>
          </xdr:nvSpPr>
          <xdr:spPr>
            <a:xfrm>
              <a:off x="8457884" y="13544550"/>
              <a:ext cx="4949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7" name="テキスト ボックス 706">
              <a:extLst>
                <a:ext uri="{FF2B5EF4-FFF2-40B4-BE49-F238E27FC236}">
                  <a16:creationId xmlns:a16="http://schemas.microsoft.com/office/drawing/2014/main" id="{00000000-0008-0000-0300-0000C3020000}"/>
                </a:ext>
              </a:extLst>
            </xdr:cNvPr>
            <xdr:cNvSpPr txBox="1"/>
          </xdr:nvSpPr>
          <xdr:spPr>
            <a:xfrm>
              <a:off x="7649481" y="13544550"/>
              <a:ext cx="5312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8" name="テキスト ボックス 707">
              <a:extLst>
                <a:ext uri="{FF2B5EF4-FFF2-40B4-BE49-F238E27FC236}">
                  <a16:creationId xmlns:a16="http://schemas.microsoft.com/office/drawing/2014/main" id="{00000000-0008-0000-0300-0000C4020000}"/>
                </a:ext>
              </a:extLst>
            </xdr:cNvPr>
            <xdr:cNvSpPr txBox="1"/>
          </xdr:nvSpPr>
          <xdr:spPr>
            <a:xfrm>
              <a:off x="4761767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意思の伝達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9" name="テキスト ボックス 708">
              <a:extLst>
                <a:ext uri="{FF2B5EF4-FFF2-40B4-BE49-F238E27FC236}">
                  <a16:creationId xmlns:a16="http://schemas.microsoft.com/office/drawing/2014/main" id="{00000000-0008-0000-0300-0000C5020000}"/>
                </a:ext>
              </a:extLst>
            </xdr:cNvPr>
            <xdr:cNvSpPr txBox="1"/>
          </xdr:nvSpPr>
          <xdr:spPr>
            <a:xfrm>
              <a:off x="571632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0" name="テキスト ボックス 709">
              <a:extLst>
                <a:ext uri="{FF2B5EF4-FFF2-40B4-BE49-F238E27FC236}">
                  <a16:creationId xmlns:a16="http://schemas.microsoft.com/office/drawing/2014/main" id="{00000000-0008-0000-0300-0000C6020000}"/>
                </a:ext>
              </a:extLst>
            </xdr:cNvPr>
            <xdr:cNvSpPr txBox="1"/>
          </xdr:nvSpPr>
          <xdr:spPr>
            <a:xfrm>
              <a:off x="6782263" y="13544550"/>
              <a:ext cx="4860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とｋどきできる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1" name="テキスト ボックス 710">
              <a:extLst>
                <a:ext uri="{FF2B5EF4-FFF2-40B4-BE49-F238E27FC236}">
                  <a16:creationId xmlns:a16="http://schemas.microsoft.com/office/drawing/2014/main" id="{00000000-0008-0000-0300-0000C7020000}"/>
                </a:ext>
              </a:extLst>
            </xdr:cNvPr>
            <xdr:cNvSpPr txBox="1"/>
          </xdr:nvSpPr>
          <xdr:spPr>
            <a:xfrm>
              <a:off x="7643176" y="13544550"/>
              <a:ext cx="4860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ほとんど不可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2" name="テキスト ボックス 711">
              <a:extLst>
                <a:ext uri="{FF2B5EF4-FFF2-40B4-BE49-F238E27FC236}">
                  <a16:creationId xmlns:a16="http://schemas.microsoft.com/office/drawing/2014/main" id="{00000000-0008-0000-0300-0000C8020000}"/>
                </a:ext>
              </a:extLst>
            </xdr:cNvPr>
            <xdr:cNvSpPr txBox="1"/>
          </xdr:nvSpPr>
          <xdr:spPr>
            <a:xfrm>
              <a:off x="8280092" y="13544550"/>
              <a:ext cx="7706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3" name="テキスト ボックス 712">
              <a:extLst>
                <a:ext uri="{FF2B5EF4-FFF2-40B4-BE49-F238E27FC236}">
                  <a16:creationId xmlns:a16="http://schemas.microsoft.com/office/drawing/2014/main" id="{00000000-0008-0000-0300-0000C9020000}"/>
                </a:ext>
              </a:extLst>
            </xdr:cNvPr>
            <xdr:cNvSpPr txBox="1"/>
          </xdr:nvSpPr>
          <xdr:spPr>
            <a:xfrm>
              <a:off x="4752975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毎日の日課を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理解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4" name="テキスト ボックス 713">
              <a:extLst>
                <a:ext uri="{FF2B5EF4-FFF2-40B4-BE49-F238E27FC236}">
                  <a16:creationId xmlns:a16="http://schemas.microsoft.com/office/drawing/2014/main" id="{00000000-0008-0000-0300-0000CA020000}"/>
                </a:ext>
              </a:extLst>
            </xdr:cNvPr>
            <xdr:cNvSpPr txBox="1"/>
          </xdr:nvSpPr>
          <xdr:spPr>
            <a:xfrm>
              <a:off x="4766164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生年月日をいう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5" name="テキスト ボックス 714">
              <a:extLst>
                <a:ext uri="{FF2B5EF4-FFF2-40B4-BE49-F238E27FC236}">
                  <a16:creationId xmlns:a16="http://schemas.microsoft.com/office/drawing/2014/main" id="{00000000-0008-0000-0300-0000CB020000}"/>
                </a:ext>
              </a:extLst>
            </xdr:cNvPr>
            <xdr:cNvSpPr txBox="1"/>
          </xdr:nvSpPr>
          <xdr:spPr>
            <a:xfrm>
              <a:off x="4767628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短期記憶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6" name="テキスト ボックス 715">
              <a:extLst>
                <a:ext uri="{FF2B5EF4-FFF2-40B4-BE49-F238E27FC236}">
                  <a16:creationId xmlns:a16="http://schemas.microsoft.com/office/drawing/2014/main" id="{00000000-0008-0000-0300-0000CC020000}"/>
                </a:ext>
              </a:extLst>
            </xdr:cNvPr>
            <xdr:cNvSpPr txBox="1"/>
          </xdr:nvSpPr>
          <xdr:spPr>
            <a:xfrm>
              <a:off x="4794006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自分の名前をいう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7" name="テキスト ボックス 716">
              <a:extLst>
                <a:ext uri="{FF2B5EF4-FFF2-40B4-BE49-F238E27FC236}">
                  <a16:creationId xmlns:a16="http://schemas.microsoft.com/office/drawing/2014/main" id="{00000000-0008-0000-0300-0000CD020000}"/>
                </a:ext>
              </a:extLst>
            </xdr:cNvPr>
            <xdr:cNvSpPr txBox="1"/>
          </xdr:nvSpPr>
          <xdr:spPr>
            <a:xfrm>
              <a:off x="4807194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今の季節を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理解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8" name="テキスト ボックス 717">
              <a:extLst>
                <a:ext uri="{FF2B5EF4-FFF2-40B4-BE49-F238E27FC236}">
                  <a16:creationId xmlns:a16="http://schemas.microsoft.com/office/drawing/2014/main" id="{00000000-0008-0000-0300-0000CE020000}"/>
                </a:ext>
              </a:extLst>
            </xdr:cNvPr>
            <xdr:cNvSpPr txBox="1"/>
          </xdr:nvSpPr>
          <xdr:spPr>
            <a:xfrm>
              <a:off x="480572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場所の理解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9" name="テキスト ボックス 718">
              <a:extLst>
                <a:ext uri="{FF2B5EF4-FFF2-40B4-BE49-F238E27FC236}">
                  <a16:creationId xmlns:a16="http://schemas.microsoft.com/office/drawing/2014/main" id="{00000000-0008-0000-0300-0000CF020000}"/>
                </a:ext>
              </a:extLst>
            </xdr:cNvPr>
            <xdr:cNvSpPr txBox="1"/>
          </xdr:nvSpPr>
          <xdr:spPr>
            <a:xfrm>
              <a:off x="4766163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徘徊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0" name="テキスト ボックス 719">
              <a:extLst>
                <a:ext uri="{FF2B5EF4-FFF2-40B4-BE49-F238E27FC236}">
                  <a16:creationId xmlns:a16="http://schemas.microsoft.com/office/drawing/2014/main" id="{00000000-0008-0000-0300-0000D0020000}"/>
                </a:ext>
              </a:extLst>
            </xdr:cNvPr>
            <xdr:cNvSpPr txBox="1"/>
          </xdr:nvSpPr>
          <xdr:spPr>
            <a:xfrm>
              <a:off x="480572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外出して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戻れない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1" name="テキスト ボックス 720">
              <a:extLst>
                <a:ext uri="{FF2B5EF4-FFF2-40B4-BE49-F238E27FC236}">
                  <a16:creationId xmlns:a16="http://schemas.microsoft.com/office/drawing/2014/main" id="{00000000-0008-0000-0300-0000D1020000}"/>
                </a:ext>
              </a:extLst>
            </xdr:cNvPr>
            <xdr:cNvSpPr txBox="1"/>
          </xdr:nvSpPr>
          <xdr:spPr>
            <a:xfrm>
              <a:off x="4750044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被害的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2" name="テキスト ボックス 721">
              <a:extLst>
                <a:ext uri="{FF2B5EF4-FFF2-40B4-BE49-F238E27FC236}">
                  <a16:creationId xmlns:a16="http://schemas.microsoft.com/office/drawing/2014/main" id="{00000000-0008-0000-0300-0000D2020000}"/>
                </a:ext>
              </a:extLst>
            </xdr:cNvPr>
            <xdr:cNvSpPr txBox="1"/>
          </xdr:nvSpPr>
          <xdr:spPr>
            <a:xfrm>
              <a:off x="4755905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作話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3" name="テキスト ボックス 722">
              <a:extLst>
                <a:ext uri="{FF2B5EF4-FFF2-40B4-BE49-F238E27FC236}">
                  <a16:creationId xmlns:a16="http://schemas.microsoft.com/office/drawing/2014/main" id="{00000000-0008-0000-0300-0000D3020000}"/>
                </a:ext>
              </a:extLst>
            </xdr:cNvPr>
            <xdr:cNvSpPr txBox="1"/>
          </xdr:nvSpPr>
          <xdr:spPr>
            <a:xfrm>
              <a:off x="4759489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感情不安定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4" name="テキスト ボックス 723">
              <a:extLst>
                <a:ext uri="{FF2B5EF4-FFF2-40B4-BE49-F238E27FC236}">
                  <a16:creationId xmlns:a16="http://schemas.microsoft.com/office/drawing/2014/main" id="{00000000-0008-0000-0300-0000D4020000}"/>
                </a:ext>
              </a:extLst>
            </xdr:cNvPr>
            <xdr:cNvSpPr txBox="1"/>
          </xdr:nvSpPr>
          <xdr:spPr>
            <a:xfrm>
              <a:off x="4758024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昼夜逆転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5" name="テキスト ボックス 724">
              <a:extLst>
                <a:ext uri="{FF2B5EF4-FFF2-40B4-BE49-F238E27FC236}">
                  <a16:creationId xmlns:a16="http://schemas.microsoft.com/office/drawing/2014/main" id="{00000000-0008-0000-0300-0000D5020000}"/>
                </a:ext>
              </a:extLst>
            </xdr:cNvPr>
            <xdr:cNvSpPr txBox="1"/>
          </xdr:nvSpPr>
          <xdr:spPr>
            <a:xfrm>
              <a:off x="4796936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同じ話をする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6" name="テキスト ボックス 725">
              <a:extLst>
                <a:ext uri="{FF2B5EF4-FFF2-40B4-BE49-F238E27FC236}">
                  <a16:creationId xmlns:a16="http://schemas.microsoft.com/office/drawing/2014/main" id="{00000000-0008-0000-0300-0000D6020000}"/>
                </a:ext>
              </a:extLst>
            </xdr:cNvPr>
            <xdr:cNvSpPr txBox="1"/>
          </xdr:nvSpPr>
          <xdr:spPr>
            <a:xfrm>
              <a:off x="4756558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大声を出す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7" name="テキスト ボックス 726">
              <a:extLst>
                <a:ext uri="{FF2B5EF4-FFF2-40B4-BE49-F238E27FC236}">
                  <a16:creationId xmlns:a16="http://schemas.microsoft.com/office/drawing/2014/main" id="{00000000-0008-0000-0300-0000D7020000}"/>
                </a:ext>
              </a:extLst>
            </xdr:cNvPr>
            <xdr:cNvSpPr txBox="1"/>
          </xdr:nvSpPr>
          <xdr:spPr>
            <a:xfrm>
              <a:off x="4762420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介護に抵抗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8" name="テキスト ボックス 727">
              <a:extLst>
                <a:ext uri="{FF2B5EF4-FFF2-40B4-BE49-F238E27FC236}">
                  <a16:creationId xmlns:a16="http://schemas.microsoft.com/office/drawing/2014/main" id="{00000000-0008-0000-0300-0000D8020000}"/>
                </a:ext>
              </a:extLst>
            </xdr:cNvPr>
            <xdr:cNvSpPr txBox="1"/>
          </xdr:nvSpPr>
          <xdr:spPr>
            <a:xfrm>
              <a:off x="4800601" y="13544550"/>
              <a:ext cx="74587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落着きなし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9" name="テキスト ボックス 728">
              <a:extLst>
                <a:ext uri="{FF2B5EF4-FFF2-40B4-BE49-F238E27FC236}">
                  <a16:creationId xmlns:a16="http://schemas.microsoft.com/office/drawing/2014/main" id="{00000000-0008-0000-0300-0000D9020000}"/>
                </a:ext>
              </a:extLst>
            </xdr:cNvPr>
            <xdr:cNvSpPr txBox="1"/>
          </xdr:nvSpPr>
          <xdr:spPr>
            <a:xfrm>
              <a:off x="4792095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一人で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出たがる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0" name="テキスト ボックス 729">
              <a:extLst>
                <a:ext uri="{FF2B5EF4-FFF2-40B4-BE49-F238E27FC236}">
                  <a16:creationId xmlns:a16="http://schemas.microsoft.com/office/drawing/2014/main" id="{00000000-0008-0000-0300-0000DA020000}"/>
                </a:ext>
              </a:extLst>
            </xdr:cNvPr>
            <xdr:cNvSpPr txBox="1"/>
          </xdr:nvSpPr>
          <xdr:spPr>
            <a:xfrm>
              <a:off x="4753628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収集癖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1" name="テキスト ボックス 730">
              <a:extLst>
                <a:ext uri="{FF2B5EF4-FFF2-40B4-BE49-F238E27FC236}">
                  <a16:creationId xmlns:a16="http://schemas.microsoft.com/office/drawing/2014/main" id="{00000000-0008-0000-0300-0000DB020000}"/>
                </a:ext>
              </a:extLst>
            </xdr:cNvPr>
            <xdr:cNvSpPr txBox="1"/>
          </xdr:nvSpPr>
          <xdr:spPr>
            <a:xfrm>
              <a:off x="4779351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物や衣類を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壊す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2" name="テキスト ボックス 731">
              <a:extLst>
                <a:ext uri="{FF2B5EF4-FFF2-40B4-BE49-F238E27FC236}">
                  <a16:creationId xmlns:a16="http://schemas.microsoft.com/office/drawing/2014/main" id="{00000000-0008-0000-0300-0000DC020000}"/>
                </a:ext>
              </a:extLst>
            </xdr:cNvPr>
            <xdr:cNvSpPr txBox="1"/>
          </xdr:nvSpPr>
          <xdr:spPr>
            <a:xfrm>
              <a:off x="479253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ひどい物忘れ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3" name="テキスト ボックス 732">
              <a:extLst>
                <a:ext uri="{FF2B5EF4-FFF2-40B4-BE49-F238E27FC236}">
                  <a16:creationId xmlns:a16="http://schemas.microsoft.com/office/drawing/2014/main" id="{00000000-0008-0000-0300-0000DD020000}"/>
                </a:ext>
              </a:extLst>
            </xdr:cNvPr>
            <xdr:cNvSpPr txBox="1"/>
          </xdr:nvSpPr>
          <xdr:spPr>
            <a:xfrm>
              <a:off x="479062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自分勝手に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行動する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4" name="テキスト ボックス 733">
              <a:extLst>
                <a:ext uri="{FF2B5EF4-FFF2-40B4-BE49-F238E27FC236}">
                  <a16:creationId xmlns:a16="http://schemas.microsoft.com/office/drawing/2014/main" id="{00000000-0008-0000-0300-0000DE020000}"/>
                </a:ext>
              </a:extLst>
            </xdr:cNvPr>
            <xdr:cNvSpPr txBox="1"/>
          </xdr:nvSpPr>
          <xdr:spPr>
            <a:xfrm>
              <a:off x="4803817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話がまとまらない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5" name="テキスト ボックス 734">
              <a:extLst>
                <a:ext uri="{FF2B5EF4-FFF2-40B4-BE49-F238E27FC236}">
                  <a16:creationId xmlns:a16="http://schemas.microsoft.com/office/drawing/2014/main" id="{00000000-0008-0000-0300-0000DF020000}"/>
                </a:ext>
              </a:extLst>
            </xdr:cNvPr>
            <xdr:cNvSpPr txBox="1"/>
          </xdr:nvSpPr>
          <xdr:spPr>
            <a:xfrm>
              <a:off x="4759489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薬の内服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6" name="テキスト ボックス 735">
              <a:extLst>
                <a:ext uri="{FF2B5EF4-FFF2-40B4-BE49-F238E27FC236}">
                  <a16:creationId xmlns:a16="http://schemas.microsoft.com/office/drawing/2014/main" id="{00000000-0008-0000-0300-0000E0020000}"/>
                </a:ext>
              </a:extLst>
            </xdr:cNvPr>
            <xdr:cNvSpPr txBox="1"/>
          </xdr:nvSpPr>
          <xdr:spPr>
            <a:xfrm>
              <a:off x="4796490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独り言・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独り笑い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7" name="テキスト ボックス 736">
              <a:extLst>
                <a:ext uri="{FF2B5EF4-FFF2-40B4-BE49-F238E27FC236}">
                  <a16:creationId xmlns:a16="http://schemas.microsoft.com/office/drawing/2014/main" id="{00000000-0008-0000-0300-0000E1020000}"/>
                </a:ext>
              </a:extLst>
            </xdr:cNvPr>
            <xdr:cNvSpPr txBox="1"/>
          </xdr:nvSpPr>
          <xdr:spPr>
            <a:xfrm>
              <a:off x="4765350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金銭の管理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8" name="テキスト ボックス 737">
              <a:extLst>
                <a:ext uri="{FF2B5EF4-FFF2-40B4-BE49-F238E27FC236}">
                  <a16:creationId xmlns:a16="http://schemas.microsoft.com/office/drawing/2014/main" id="{00000000-0008-0000-0300-0000E2020000}"/>
                </a:ext>
              </a:extLst>
            </xdr:cNvPr>
            <xdr:cNvSpPr txBox="1"/>
          </xdr:nvSpPr>
          <xdr:spPr>
            <a:xfrm>
              <a:off x="4788797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日常の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意思決定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9" name="テキスト ボックス 738">
              <a:extLst>
                <a:ext uri="{FF2B5EF4-FFF2-40B4-BE49-F238E27FC236}">
                  <a16:creationId xmlns:a16="http://schemas.microsoft.com/office/drawing/2014/main" id="{00000000-0008-0000-0300-0000E3020000}"/>
                </a:ext>
              </a:extLst>
            </xdr:cNvPr>
            <xdr:cNvSpPr txBox="1"/>
          </xdr:nvSpPr>
          <xdr:spPr>
            <a:xfrm>
              <a:off x="4794658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集団への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不適応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41" name="テキスト ボックス 740">
              <a:extLst>
                <a:ext uri="{FF2B5EF4-FFF2-40B4-BE49-F238E27FC236}">
                  <a16:creationId xmlns:a16="http://schemas.microsoft.com/office/drawing/2014/main" id="{00000000-0008-0000-0300-0000E5020000}"/>
                </a:ext>
              </a:extLst>
            </xdr:cNvPr>
            <xdr:cNvSpPr txBox="1"/>
          </xdr:nvSpPr>
          <xdr:spPr>
            <a:xfrm>
              <a:off x="4765350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買い物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42" name="テキスト ボックス 741">
              <a:extLst>
                <a:ext uri="{FF2B5EF4-FFF2-40B4-BE49-F238E27FC236}">
                  <a16:creationId xmlns:a16="http://schemas.microsoft.com/office/drawing/2014/main" id="{00000000-0008-0000-0300-0000E6020000}"/>
                </a:ext>
              </a:extLst>
            </xdr:cNvPr>
            <xdr:cNvSpPr txBox="1"/>
          </xdr:nvSpPr>
          <xdr:spPr>
            <a:xfrm>
              <a:off x="4771211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簡単な調理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44" name="テキスト ボックス 743">
              <a:extLst>
                <a:ext uri="{FF2B5EF4-FFF2-40B4-BE49-F238E27FC236}">
                  <a16:creationId xmlns:a16="http://schemas.microsoft.com/office/drawing/2014/main" id="{00000000-0008-0000-0300-0000E8020000}"/>
                </a:ext>
              </a:extLst>
            </xdr:cNvPr>
            <xdr:cNvSpPr txBox="1"/>
          </xdr:nvSpPr>
          <xdr:spPr>
            <a:xfrm>
              <a:off x="2587789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</a:t>
              </a:r>
              <a:r>
                <a:rPr lang="ja-JP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点滴の管理</a:t>
              </a:r>
            </a:p>
          </xdr:txBody>
        </xdr:sp>
        <xdr:sp macro="" textlink="">
          <xdr:nvSpPr>
            <xdr:cNvPr id="745" name="テキスト ボックス 744">
              <a:extLst>
                <a:ext uri="{FF2B5EF4-FFF2-40B4-BE49-F238E27FC236}">
                  <a16:creationId xmlns:a16="http://schemas.microsoft.com/office/drawing/2014/main" id="{00000000-0008-0000-0300-0000E9020000}"/>
                </a:ext>
              </a:extLst>
            </xdr:cNvPr>
            <xdr:cNvSpPr txBox="1"/>
          </xdr:nvSpPr>
          <xdr:spPr>
            <a:xfrm>
              <a:off x="3968914" y="13544550"/>
              <a:ext cx="13313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中心静脈栄養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46" name="テキスト ボックス 745">
              <a:extLst>
                <a:ext uri="{FF2B5EF4-FFF2-40B4-BE49-F238E27FC236}">
                  <a16:creationId xmlns:a16="http://schemas.microsoft.com/office/drawing/2014/main" id="{00000000-0008-0000-0300-0000EA020000}"/>
                </a:ext>
              </a:extLst>
            </xdr:cNvPr>
            <xdr:cNvSpPr txBox="1"/>
          </xdr:nvSpPr>
          <xdr:spPr>
            <a:xfrm>
              <a:off x="2593651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酸素療法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47" name="テキスト ボックス 746">
              <a:extLst>
                <a:ext uri="{FF2B5EF4-FFF2-40B4-BE49-F238E27FC236}">
                  <a16:creationId xmlns:a16="http://schemas.microsoft.com/office/drawing/2014/main" id="{00000000-0008-0000-0300-0000EB020000}"/>
                </a:ext>
              </a:extLst>
            </xdr:cNvPr>
            <xdr:cNvSpPr txBox="1"/>
          </xdr:nvSpPr>
          <xdr:spPr>
            <a:xfrm>
              <a:off x="3974776" y="13544550"/>
              <a:ext cx="13313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6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レスピレーター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0" name="テキスト ボックス 749">
              <a:extLst>
                <a:ext uri="{FF2B5EF4-FFF2-40B4-BE49-F238E27FC236}">
                  <a16:creationId xmlns:a16="http://schemas.microsoft.com/office/drawing/2014/main" id="{00000000-0008-0000-0300-0000EE020000}"/>
                </a:ext>
              </a:extLst>
            </xdr:cNvPr>
            <xdr:cNvSpPr txBox="1"/>
          </xdr:nvSpPr>
          <xdr:spPr>
            <a:xfrm>
              <a:off x="2599513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8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疼痛の看護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1" name="テキスト ボックス 750">
              <a:extLst>
                <a:ext uri="{FF2B5EF4-FFF2-40B4-BE49-F238E27FC236}">
                  <a16:creationId xmlns:a16="http://schemas.microsoft.com/office/drawing/2014/main" id="{00000000-0008-0000-0300-0000EF020000}"/>
                </a:ext>
              </a:extLst>
            </xdr:cNvPr>
            <xdr:cNvSpPr txBox="1"/>
          </xdr:nvSpPr>
          <xdr:spPr>
            <a:xfrm>
              <a:off x="3973311" y="13544550"/>
              <a:ext cx="13313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9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経管栄養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2" name="テキスト ボックス 751">
              <a:extLst>
                <a:ext uri="{FF2B5EF4-FFF2-40B4-BE49-F238E27FC236}">
                  <a16:creationId xmlns:a16="http://schemas.microsoft.com/office/drawing/2014/main" id="{00000000-0008-0000-0300-0000F0020000}"/>
                </a:ext>
              </a:extLst>
            </xdr:cNvPr>
            <xdr:cNvSpPr txBox="1"/>
          </xdr:nvSpPr>
          <xdr:spPr>
            <a:xfrm>
              <a:off x="5627729" y="13544550"/>
              <a:ext cx="13313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透析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3" name="テキスト ボックス 752">
              <a:extLst>
                <a:ext uri="{FF2B5EF4-FFF2-40B4-BE49-F238E27FC236}">
                  <a16:creationId xmlns:a16="http://schemas.microsoft.com/office/drawing/2014/main" id="{00000000-0008-0000-0300-0000F1020000}"/>
                </a:ext>
              </a:extLst>
            </xdr:cNvPr>
            <xdr:cNvSpPr txBox="1"/>
          </xdr:nvSpPr>
          <xdr:spPr>
            <a:xfrm>
              <a:off x="6918734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ストーマの処置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4" name="テキスト ボックス 753">
              <a:extLst>
                <a:ext uri="{FF2B5EF4-FFF2-40B4-BE49-F238E27FC236}">
                  <a16:creationId xmlns:a16="http://schemas.microsoft.com/office/drawing/2014/main" id="{00000000-0008-0000-0300-0000F2020000}"/>
                </a:ext>
              </a:extLst>
            </xdr:cNvPr>
            <xdr:cNvSpPr txBox="1"/>
          </xdr:nvSpPr>
          <xdr:spPr>
            <a:xfrm>
              <a:off x="6924596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7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気管切開の処置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5" name="テキスト ボックス 754">
              <a:extLst>
                <a:ext uri="{FF2B5EF4-FFF2-40B4-BE49-F238E27FC236}">
                  <a16:creationId xmlns:a16="http://schemas.microsoft.com/office/drawing/2014/main" id="{00000000-0008-0000-0300-0000F3020000}"/>
                </a:ext>
              </a:extLst>
            </xdr:cNvPr>
            <xdr:cNvSpPr txBox="1"/>
          </xdr:nvSpPr>
          <xdr:spPr>
            <a:xfrm>
              <a:off x="6923131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じょくそうの処置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6" name="テキスト ボックス 755">
              <a:extLst>
                <a:ext uri="{FF2B5EF4-FFF2-40B4-BE49-F238E27FC236}">
                  <a16:creationId xmlns:a16="http://schemas.microsoft.com/office/drawing/2014/main" id="{00000000-0008-0000-0300-0000F4020000}"/>
                </a:ext>
              </a:extLst>
            </xdr:cNvPr>
            <xdr:cNvSpPr txBox="1"/>
          </xdr:nvSpPr>
          <xdr:spPr>
            <a:xfrm>
              <a:off x="2593650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10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モニター測定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7" name="テキスト ボックス 756">
              <a:extLst>
                <a:ext uri="{FF2B5EF4-FFF2-40B4-BE49-F238E27FC236}">
                  <a16:creationId xmlns:a16="http://schemas.microsoft.com/office/drawing/2014/main" id="{00000000-0008-0000-0300-0000F5020000}"/>
                </a:ext>
              </a:extLst>
            </xdr:cNvPr>
            <xdr:cNvSpPr txBox="1"/>
          </xdr:nvSpPr>
          <xdr:spPr>
            <a:xfrm>
              <a:off x="2599512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カテーテル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8" name="テキスト ボックス 757">
              <a:extLst>
                <a:ext uri="{FF2B5EF4-FFF2-40B4-BE49-F238E27FC236}">
                  <a16:creationId xmlns:a16="http://schemas.microsoft.com/office/drawing/2014/main" id="{00000000-0008-0000-0300-0000F6020000}"/>
                </a:ext>
              </a:extLst>
            </xdr:cNvPr>
            <xdr:cNvSpPr txBox="1"/>
          </xdr:nvSpPr>
          <xdr:spPr>
            <a:xfrm>
              <a:off x="1314915" y="13544550"/>
              <a:ext cx="70379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処置内容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59" name="テキスト ボックス 758">
              <a:extLst>
                <a:ext uri="{FF2B5EF4-FFF2-40B4-BE49-F238E27FC236}">
                  <a16:creationId xmlns:a16="http://schemas.microsoft.com/office/drawing/2014/main" id="{00000000-0008-0000-0300-0000F7020000}"/>
                </a:ext>
              </a:extLst>
            </xdr:cNvPr>
            <xdr:cNvSpPr txBox="1"/>
          </xdr:nvSpPr>
          <xdr:spPr>
            <a:xfrm>
              <a:off x="1275617" y="13544550"/>
              <a:ext cx="81841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特別な対応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0" name="テキスト ボックス 759">
              <a:extLst>
                <a:ext uri="{FF2B5EF4-FFF2-40B4-BE49-F238E27FC236}">
                  <a16:creationId xmlns:a16="http://schemas.microsoft.com/office/drawing/2014/main" id="{00000000-0008-0000-0300-0000F8020000}"/>
                </a:ext>
              </a:extLst>
            </xdr:cNvPr>
            <xdr:cNvSpPr txBox="1"/>
          </xdr:nvSpPr>
          <xdr:spPr>
            <a:xfrm>
              <a:off x="168519" y="13544550"/>
              <a:ext cx="93857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6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特別な医療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（複数回答可）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1" name="テキスト ボックス 760">
              <a:extLst>
                <a:ext uri="{FF2B5EF4-FFF2-40B4-BE49-F238E27FC236}">
                  <a16:creationId xmlns:a16="http://schemas.microsoft.com/office/drawing/2014/main" id="{00000000-0008-0000-0300-0000F9020000}"/>
                </a:ext>
              </a:extLst>
            </xdr:cNvPr>
            <xdr:cNvSpPr txBox="1"/>
          </xdr:nvSpPr>
          <xdr:spPr>
            <a:xfrm>
              <a:off x="203688" y="13544550"/>
              <a:ext cx="93857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7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日常生活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自立度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2" name="テキスト ボックス 761">
              <a:extLst>
                <a:ext uri="{FF2B5EF4-FFF2-40B4-BE49-F238E27FC236}">
                  <a16:creationId xmlns:a16="http://schemas.microsoft.com/office/drawing/2014/main" id="{00000000-0008-0000-0300-0000FA020000}"/>
                </a:ext>
              </a:extLst>
            </xdr:cNvPr>
            <xdr:cNvSpPr txBox="1"/>
          </xdr:nvSpPr>
          <xdr:spPr>
            <a:xfrm>
              <a:off x="1143732" y="13544550"/>
              <a:ext cx="110416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障害高齢者自立度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3" name="テキスト ボックス 762">
              <a:extLst>
                <a:ext uri="{FF2B5EF4-FFF2-40B4-BE49-F238E27FC236}">
                  <a16:creationId xmlns:a16="http://schemas.microsoft.com/office/drawing/2014/main" id="{00000000-0008-0000-0300-0000FB020000}"/>
                </a:ext>
              </a:extLst>
            </xdr:cNvPr>
            <xdr:cNvSpPr txBox="1"/>
          </xdr:nvSpPr>
          <xdr:spPr>
            <a:xfrm>
              <a:off x="1107098" y="13544550"/>
              <a:ext cx="11613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認知症高齢者自立度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4" name="テキスト ボックス 763">
              <a:extLst>
                <a:ext uri="{FF2B5EF4-FFF2-40B4-BE49-F238E27FC236}">
                  <a16:creationId xmlns:a16="http://schemas.microsoft.com/office/drawing/2014/main" id="{00000000-0008-0000-0300-0000FC020000}"/>
                </a:ext>
              </a:extLst>
            </xdr:cNvPr>
            <xdr:cNvSpPr txBox="1"/>
          </xdr:nvSpPr>
          <xdr:spPr>
            <a:xfrm>
              <a:off x="2582740" y="13544550"/>
              <a:ext cx="37367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自立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5" name="テキスト ボックス 764">
              <a:extLst>
                <a:ext uri="{FF2B5EF4-FFF2-40B4-BE49-F238E27FC236}">
                  <a16:creationId xmlns:a16="http://schemas.microsoft.com/office/drawing/2014/main" id="{00000000-0008-0000-0300-0000FD020000}"/>
                </a:ext>
              </a:extLst>
            </xdr:cNvPr>
            <xdr:cNvSpPr txBox="1"/>
          </xdr:nvSpPr>
          <xdr:spPr>
            <a:xfrm>
              <a:off x="3117605" y="13544550"/>
              <a:ext cx="48284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J1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6" name="テキスト ボックス 765">
              <a:extLst>
                <a:ext uri="{FF2B5EF4-FFF2-40B4-BE49-F238E27FC236}">
                  <a16:creationId xmlns:a16="http://schemas.microsoft.com/office/drawing/2014/main" id="{00000000-0008-0000-0300-0000FE020000}"/>
                </a:ext>
              </a:extLst>
            </xdr:cNvPr>
            <xdr:cNvSpPr txBox="1"/>
          </xdr:nvSpPr>
          <xdr:spPr>
            <a:xfrm>
              <a:off x="3773366" y="13544550"/>
              <a:ext cx="27842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J2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7" name="テキスト ボックス 766">
              <a:extLst>
                <a:ext uri="{FF2B5EF4-FFF2-40B4-BE49-F238E27FC236}">
                  <a16:creationId xmlns:a16="http://schemas.microsoft.com/office/drawing/2014/main" id="{00000000-0008-0000-0300-0000FF020000}"/>
                </a:ext>
              </a:extLst>
            </xdr:cNvPr>
            <xdr:cNvSpPr txBox="1"/>
          </xdr:nvSpPr>
          <xdr:spPr>
            <a:xfrm>
              <a:off x="4452571" y="13544550"/>
              <a:ext cx="3311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A1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8" name="テキスト ボックス 767">
              <a:extLst>
                <a:ext uri="{FF2B5EF4-FFF2-40B4-BE49-F238E27FC236}">
                  <a16:creationId xmlns:a16="http://schemas.microsoft.com/office/drawing/2014/main" id="{00000000-0008-0000-0300-000000030000}"/>
                </a:ext>
              </a:extLst>
            </xdr:cNvPr>
            <xdr:cNvSpPr txBox="1"/>
          </xdr:nvSpPr>
          <xdr:spPr>
            <a:xfrm>
              <a:off x="5108330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A2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9" name="テキスト ボックス 768">
              <a:extLst>
                <a:ext uri="{FF2B5EF4-FFF2-40B4-BE49-F238E27FC236}">
                  <a16:creationId xmlns:a16="http://schemas.microsoft.com/office/drawing/2014/main" id="{00000000-0008-0000-0300-000001030000}"/>
                </a:ext>
              </a:extLst>
            </xdr:cNvPr>
            <xdr:cNvSpPr txBox="1"/>
          </xdr:nvSpPr>
          <xdr:spPr>
            <a:xfrm>
              <a:off x="5613888" y="13544550"/>
              <a:ext cx="4843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B1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0" name="テキスト ボックス 769">
              <a:extLst>
                <a:ext uri="{FF2B5EF4-FFF2-40B4-BE49-F238E27FC236}">
                  <a16:creationId xmlns:a16="http://schemas.microsoft.com/office/drawing/2014/main" id="{00000000-0008-0000-0300-000002030000}"/>
                </a:ext>
              </a:extLst>
            </xdr:cNvPr>
            <xdr:cNvSpPr txBox="1"/>
          </xdr:nvSpPr>
          <xdr:spPr>
            <a:xfrm>
              <a:off x="6269648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B2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1" name="テキスト ボックス 770">
              <a:extLst>
                <a:ext uri="{FF2B5EF4-FFF2-40B4-BE49-F238E27FC236}">
                  <a16:creationId xmlns:a16="http://schemas.microsoft.com/office/drawing/2014/main" id="{00000000-0008-0000-0300-000003030000}"/>
                </a:ext>
              </a:extLst>
            </xdr:cNvPr>
            <xdr:cNvSpPr txBox="1"/>
          </xdr:nvSpPr>
          <xdr:spPr>
            <a:xfrm>
              <a:off x="6963508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C1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2" name="テキスト ボックス 771">
              <a:extLst>
                <a:ext uri="{FF2B5EF4-FFF2-40B4-BE49-F238E27FC236}">
                  <a16:creationId xmlns:a16="http://schemas.microsoft.com/office/drawing/2014/main" id="{00000000-0008-0000-0300-000004030000}"/>
                </a:ext>
              </a:extLst>
            </xdr:cNvPr>
            <xdr:cNvSpPr txBox="1"/>
          </xdr:nvSpPr>
          <xdr:spPr>
            <a:xfrm>
              <a:off x="7619267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C2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3" name="テキスト ボックス 772">
              <a:extLst>
                <a:ext uri="{FF2B5EF4-FFF2-40B4-BE49-F238E27FC236}">
                  <a16:creationId xmlns:a16="http://schemas.microsoft.com/office/drawing/2014/main" id="{00000000-0008-0000-0300-000005030000}"/>
                </a:ext>
              </a:extLst>
            </xdr:cNvPr>
            <xdr:cNvSpPr txBox="1"/>
          </xdr:nvSpPr>
          <xdr:spPr>
            <a:xfrm>
              <a:off x="2573948" y="13544550"/>
              <a:ext cx="37367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自立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4" name="テキスト ボックス 773">
              <a:extLst>
                <a:ext uri="{FF2B5EF4-FFF2-40B4-BE49-F238E27FC236}">
                  <a16:creationId xmlns:a16="http://schemas.microsoft.com/office/drawing/2014/main" id="{00000000-0008-0000-0300-000006030000}"/>
                </a:ext>
              </a:extLst>
            </xdr:cNvPr>
            <xdr:cNvSpPr txBox="1"/>
          </xdr:nvSpPr>
          <xdr:spPr>
            <a:xfrm>
              <a:off x="3127864" y="13544550"/>
              <a:ext cx="43741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Ⅰ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7" name="テキスト ボックス 776">
              <a:extLst>
                <a:ext uri="{FF2B5EF4-FFF2-40B4-BE49-F238E27FC236}">
                  <a16:creationId xmlns:a16="http://schemas.microsoft.com/office/drawing/2014/main" id="{00000000-0008-0000-0300-000009030000}"/>
                </a:ext>
              </a:extLst>
            </xdr:cNvPr>
            <xdr:cNvSpPr txBox="1"/>
          </xdr:nvSpPr>
          <xdr:spPr>
            <a:xfrm>
              <a:off x="3762375" y="13544550"/>
              <a:ext cx="48430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Ⅱa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8" name="テキスト ボックス 777">
              <a:extLst>
                <a:ext uri="{FF2B5EF4-FFF2-40B4-BE49-F238E27FC236}">
                  <a16:creationId xmlns:a16="http://schemas.microsoft.com/office/drawing/2014/main" id="{00000000-0008-0000-0300-00000A030000}"/>
                </a:ext>
              </a:extLst>
            </xdr:cNvPr>
            <xdr:cNvSpPr txBox="1"/>
          </xdr:nvSpPr>
          <xdr:spPr>
            <a:xfrm>
              <a:off x="4441580" y="13544550"/>
              <a:ext cx="3311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eaLnBrk="1" fontAlgn="auto" latinLnBrk="0" hangingPunct="1"/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Ⅱb</a:t>
              </a:r>
              <a:endParaRPr lang="ja-JP" altLang="ja-JP" sz="700" b="0">
                <a:effectLst/>
                <a:latin typeface="+mn-ea"/>
                <a:ea typeface="+mn-ea"/>
              </a:endParaRPr>
            </a:p>
          </xdr:txBody>
        </xdr:sp>
        <xdr:sp macro="" textlink="">
          <xdr:nvSpPr>
            <xdr:cNvPr id="779" name="テキスト ボックス 778">
              <a:extLst>
                <a:ext uri="{FF2B5EF4-FFF2-40B4-BE49-F238E27FC236}">
                  <a16:creationId xmlns:a16="http://schemas.microsoft.com/office/drawing/2014/main" id="{00000000-0008-0000-0300-00000B030000}"/>
                </a:ext>
              </a:extLst>
            </xdr:cNvPr>
            <xdr:cNvSpPr txBox="1"/>
          </xdr:nvSpPr>
          <xdr:spPr>
            <a:xfrm>
              <a:off x="5116389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Ⅲa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0" name="テキスト ボックス 779">
              <a:extLst>
                <a:ext uri="{FF2B5EF4-FFF2-40B4-BE49-F238E27FC236}">
                  <a16:creationId xmlns:a16="http://schemas.microsoft.com/office/drawing/2014/main" id="{00000000-0008-0000-0300-00000C030000}"/>
                </a:ext>
              </a:extLst>
            </xdr:cNvPr>
            <xdr:cNvSpPr txBox="1"/>
          </xdr:nvSpPr>
          <xdr:spPr>
            <a:xfrm>
              <a:off x="5612422" y="13544550"/>
              <a:ext cx="4843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Ⅲb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1" name="テキスト ボックス 780">
              <a:extLst>
                <a:ext uri="{FF2B5EF4-FFF2-40B4-BE49-F238E27FC236}">
                  <a16:creationId xmlns:a16="http://schemas.microsoft.com/office/drawing/2014/main" id="{00000000-0008-0000-0300-00000D030000}"/>
                </a:ext>
              </a:extLst>
            </xdr:cNvPr>
            <xdr:cNvSpPr txBox="1"/>
          </xdr:nvSpPr>
          <xdr:spPr>
            <a:xfrm>
              <a:off x="6268182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Ⅳ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2" name="テキスト ボックス 781">
              <a:extLst>
                <a:ext uri="{FF2B5EF4-FFF2-40B4-BE49-F238E27FC236}">
                  <a16:creationId xmlns:a16="http://schemas.microsoft.com/office/drawing/2014/main" id="{00000000-0008-0000-0300-00000E030000}"/>
                </a:ext>
              </a:extLst>
            </xdr:cNvPr>
            <xdr:cNvSpPr txBox="1"/>
          </xdr:nvSpPr>
          <xdr:spPr>
            <a:xfrm>
              <a:off x="6962042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Ⅴ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4" name="テキスト ボックス 783">
              <a:extLst>
                <a:ext uri="{FF2B5EF4-FFF2-40B4-BE49-F238E27FC236}">
                  <a16:creationId xmlns:a16="http://schemas.microsoft.com/office/drawing/2014/main" id="{00000000-0008-0000-0300-000010030000}"/>
                </a:ext>
              </a:extLst>
            </xdr:cNvPr>
            <xdr:cNvSpPr txBox="1"/>
          </xdr:nvSpPr>
          <xdr:spPr>
            <a:xfrm>
              <a:off x="5713535" y="4466691"/>
              <a:ext cx="1322996" cy="2022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給付</a:t>
              </a: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サービス</a:t>
              </a: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5" name="テキスト ボックス 784">
              <a:extLst>
                <a:ext uri="{FF2B5EF4-FFF2-40B4-BE49-F238E27FC236}">
                  <a16:creationId xmlns:a16="http://schemas.microsoft.com/office/drawing/2014/main" id="{00000000-0008-0000-0300-000011030000}"/>
                </a:ext>
              </a:extLst>
            </xdr:cNvPr>
            <xdr:cNvSpPr txBox="1"/>
          </xdr:nvSpPr>
          <xdr:spPr>
            <a:xfrm>
              <a:off x="3681391" y="4489033"/>
              <a:ext cx="1809750" cy="2183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予防給付サービス・総合事業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7" name="グループ化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GrpSpPr/>
          </xdr:nvGrpSpPr>
          <xdr:grpSpPr>
            <a:xfrm>
              <a:off x="852260" y="4465729"/>
              <a:ext cx="2367418" cy="245890"/>
              <a:chOff x="894282" y="4684944"/>
              <a:chExt cx="2376101" cy="249396"/>
            </a:xfrm>
          </xdr:grpSpPr>
          <xdr:sp macro="" textlink="">
            <xdr:nvSpPr>
              <xdr:cNvPr id="404" name="テキスト ボックス 403">
                <a:extLst>
                  <a:ext uri="{FF2B5EF4-FFF2-40B4-BE49-F238E27FC236}">
                    <a16:creationId xmlns:a16="http://schemas.microsoft.com/office/drawing/2014/main" id="{00000000-0008-0000-0300-000094010000}"/>
                  </a:ext>
                </a:extLst>
              </xdr:cNvPr>
              <xdr:cNvSpPr txBox="1"/>
            </xdr:nvSpPr>
            <xdr:spPr>
              <a:xfrm>
                <a:off x="894282" y="4695179"/>
                <a:ext cx="1945977" cy="23916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現在受けているサービスの状況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786" name="テキスト ボックス 785">
                <a:extLst>
                  <a:ext uri="{FF2B5EF4-FFF2-40B4-BE49-F238E27FC236}">
                    <a16:creationId xmlns:a16="http://schemas.microsoft.com/office/drawing/2014/main" id="{00000000-0008-0000-0300-000012030000}"/>
                  </a:ext>
                </a:extLst>
              </xdr:cNvPr>
              <xdr:cNvSpPr txBox="1"/>
            </xdr:nvSpPr>
            <xdr:spPr>
              <a:xfrm>
                <a:off x="2857390" y="4684944"/>
                <a:ext cx="412993" cy="2129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algn="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なし</a:t>
                </a:r>
                <a:endParaRPr lang="ja-JP" altLang="ja-JP" sz="8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</xdr:grpSp>
        <xdr:sp macro="" textlink="計算シート!D55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 txBox="1"/>
          </xdr:nvSpPr>
          <xdr:spPr>
            <a:xfrm>
              <a:off x="3307893" y="4434822"/>
              <a:ext cx="279858" cy="25461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329ACED-C473-4A92-9F2A-FD2489693370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8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55">
          <xdr:nvSpPr>
            <xdr:cNvPr id="36" name="テキスト ボックス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 txBox="1"/>
          </xdr:nvSpPr>
          <xdr:spPr>
            <a:xfrm>
              <a:off x="5406129" y="4432728"/>
              <a:ext cx="398868" cy="2971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0543DC8-30C5-480A-A688-0E87EFBB0112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800" b="0">
                <a:latin typeface="+mj-ea"/>
                <a:ea typeface="+mj-ea"/>
              </a:endParaRPr>
            </a:p>
          </xdr:txBody>
        </xdr:sp>
        <xdr:sp macro="" textlink="計算シート!H88">
          <xdr:nvSpPr>
            <xdr:cNvPr id="805" name="テキスト ボックス 804">
              <a:extLst>
                <a:ext uri="{FF2B5EF4-FFF2-40B4-BE49-F238E27FC236}">
                  <a16:creationId xmlns:a16="http://schemas.microsoft.com/office/drawing/2014/main" id="{00000000-0008-0000-0300-000025030000}"/>
                </a:ext>
              </a:extLst>
            </xdr:cNvPr>
            <xdr:cNvSpPr txBox="1"/>
          </xdr:nvSpPr>
          <xdr:spPr>
            <a:xfrm>
              <a:off x="843161" y="9028803"/>
              <a:ext cx="207921" cy="3363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7482E58-8BBC-4966-B840-7C5A8FB69160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K88">
          <xdr:nvSpPr>
            <xdr:cNvPr id="808" name="テキスト ボックス 807">
              <a:extLst>
                <a:ext uri="{FF2B5EF4-FFF2-40B4-BE49-F238E27FC236}">
                  <a16:creationId xmlns:a16="http://schemas.microsoft.com/office/drawing/2014/main" id="{00000000-0008-0000-0300-000028030000}"/>
                </a:ext>
              </a:extLst>
            </xdr:cNvPr>
            <xdr:cNvSpPr txBox="1"/>
          </xdr:nvSpPr>
          <xdr:spPr>
            <a:xfrm>
              <a:off x="6642589" y="9115425"/>
              <a:ext cx="167786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1274123-ADD1-49AF-B6C2-49FB9B4F90C0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89">
          <xdr:nvSpPr>
            <xdr:cNvPr id="810" name="テキスト ボックス 809">
              <a:extLst>
                <a:ext uri="{FF2B5EF4-FFF2-40B4-BE49-F238E27FC236}">
                  <a16:creationId xmlns:a16="http://schemas.microsoft.com/office/drawing/2014/main" id="{00000000-0008-0000-0300-00002A030000}"/>
                </a:ext>
              </a:extLst>
            </xdr:cNvPr>
            <xdr:cNvSpPr txBox="1"/>
          </xdr:nvSpPr>
          <xdr:spPr>
            <a:xfrm>
              <a:off x="842760" y="9528175"/>
              <a:ext cx="189114" cy="1622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7E3B428-832E-43E3-A0ED-8BED8D93C125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89">
          <xdr:nvSpPr>
            <xdr:cNvPr id="812" name="テキスト ボックス 811">
              <a:extLst>
                <a:ext uri="{FF2B5EF4-FFF2-40B4-BE49-F238E27FC236}">
                  <a16:creationId xmlns:a16="http://schemas.microsoft.com/office/drawing/2014/main" id="{00000000-0008-0000-0300-00002C030000}"/>
                </a:ext>
              </a:extLst>
            </xdr:cNvPr>
            <xdr:cNvSpPr txBox="1"/>
          </xdr:nvSpPr>
          <xdr:spPr>
            <a:xfrm>
              <a:off x="3286777" y="9515474"/>
              <a:ext cx="196197" cy="1974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5DF852D-8661-4247-9366-8CBB6F90C0CE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K89">
          <xdr:nvSpPr>
            <xdr:cNvPr id="813" name="テキスト ボックス 812">
              <a:extLst>
                <a:ext uri="{FF2B5EF4-FFF2-40B4-BE49-F238E27FC236}">
                  <a16:creationId xmlns:a16="http://schemas.microsoft.com/office/drawing/2014/main" id="{00000000-0008-0000-0300-00002D030000}"/>
                </a:ext>
              </a:extLst>
            </xdr:cNvPr>
            <xdr:cNvSpPr txBox="1"/>
          </xdr:nvSpPr>
          <xdr:spPr>
            <a:xfrm>
              <a:off x="6627366" y="9518650"/>
              <a:ext cx="192534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AAFE21B-2A8C-40A9-AF6F-65422183122E}" type="TxLink">
                <a:rPr kumimoji="1" lang="ja-JP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L89">
          <xdr:nvSpPr>
            <xdr:cNvPr id="814" name="テキスト ボックス 813">
              <a:extLst>
                <a:ext uri="{FF2B5EF4-FFF2-40B4-BE49-F238E27FC236}">
                  <a16:creationId xmlns:a16="http://schemas.microsoft.com/office/drawing/2014/main" id="{00000000-0008-0000-0300-00002E030000}"/>
                </a:ext>
              </a:extLst>
            </xdr:cNvPr>
            <xdr:cNvSpPr txBox="1"/>
          </xdr:nvSpPr>
          <xdr:spPr>
            <a:xfrm>
              <a:off x="828675" y="9734550"/>
              <a:ext cx="219075" cy="1619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39CE2FA-2A51-4077-B37A-1797C5BD0E5C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90">
          <xdr:nvSpPr>
            <xdr:cNvPr id="815" name="テキスト ボックス 814">
              <a:extLst>
                <a:ext uri="{FF2B5EF4-FFF2-40B4-BE49-F238E27FC236}">
                  <a16:creationId xmlns:a16="http://schemas.microsoft.com/office/drawing/2014/main" id="{00000000-0008-0000-0300-00002F030000}"/>
                </a:ext>
              </a:extLst>
            </xdr:cNvPr>
            <xdr:cNvSpPr txBox="1"/>
          </xdr:nvSpPr>
          <xdr:spPr>
            <a:xfrm>
              <a:off x="2738968" y="9744074"/>
              <a:ext cx="156632" cy="1190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DFEA3D5-608F-44FC-BF7C-F578BB4BB0C2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90">
          <xdr:nvSpPr>
            <xdr:cNvPr id="816" name="テキスト ボックス 815">
              <a:extLst>
                <a:ext uri="{FF2B5EF4-FFF2-40B4-BE49-F238E27FC236}">
                  <a16:creationId xmlns:a16="http://schemas.microsoft.com/office/drawing/2014/main" id="{00000000-0008-0000-0300-000030030000}"/>
                </a:ext>
              </a:extLst>
            </xdr:cNvPr>
            <xdr:cNvSpPr txBox="1"/>
          </xdr:nvSpPr>
          <xdr:spPr>
            <a:xfrm>
              <a:off x="4407307" y="9709149"/>
              <a:ext cx="193267" cy="2223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F2388D1-E519-4FE8-B0F5-12B2B8E4632E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90">
          <xdr:nvSpPr>
            <xdr:cNvPr id="817" name="テキスト ボックス 816">
              <a:extLst>
                <a:ext uri="{FF2B5EF4-FFF2-40B4-BE49-F238E27FC236}">
                  <a16:creationId xmlns:a16="http://schemas.microsoft.com/office/drawing/2014/main" id="{00000000-0008-0000-0300-000031030000}"/>
                </a:ext>
              </a:extLst>
            </xdr:cNvPr>
            <xdr:cNvSpPr txBox="1"/>
          </xdr:nvSpPr>
          <xdr:spPr>
            <a:xfrm>
              <a:off x="6629853" y="9693274"/>
              <a:ext cx="190500" cy="228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7CC0435-FD1E-4AA9-8190-B7B3DAF0770D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85">
          <xdr:nvSpPr>
            <xdr:cNvPr id="818" name="テキスト ボックス 817">
              <a:extLst>
                <a:ext uri="{FF2B5EF4-FFF2-40B4-BE49-F238E27FC236}">
                  <a16:creationId xmlns:a16="http://schemas.microsoft.com/office/drawing/2014/main" id="{00000000-0008-0000-0300-000032030000}"/>
                </a:ext>
              </a:extLst>
            </xdr:cNvPr>
            <xdr:cNvSpPr txBox="1"/>
          </xdr:nvSpPr>
          <xdr:spPr>
            <a:xfrm>
              <a:off x="1085850" y="10906470"/>
              <a:ext cx="190500" cy="16382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8965EBF-4642-4FEB-95C2-C81F132B8900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85">
          <xdr:nvSpPr>
            <xdr:cNvPr id="819" name="テキスト ボックス 818">
              <a:extLst>
                <a:ext uri="{FF2B5EF4-FFF2-40B4-BE49-F238E27FC236}">
                  <a16:creationId xmlns:a16="http://schemas.microsoft.com/office/drawing/2014/main" id="{00000000-0008-0000-0300-000033030000}"/>
                </a:ext>
              </a:extLst>
            </xdr:cNvPr>
            <xdr:cNvSpPr txBox="1"/>
          </xdr:nvSpPr>
          <xdr:spPr>
            <a:xfrm>
              <a:off x="1653224" y="10902446"/>
              <a:ext cx="180812" cy="2029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B7FB44D-2B64-46F0-9573-700428F7D662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85">
          <xdr:nvSpPr>
            <xdr:cNvPr id="820" name="テキスト ボックス 819">
              <a:extLst>
                <a:ext uri="{FF2B5EF4-FFF2-40B4-BE49-F238E27FC236}">
                  <a16:creationId xmlns:a16="http://schemas.microsoft.com/office/drawing/2014/main" id="{00000000-0008-0000-0300-000034030000}"/>
                </a:ext>
              </a:extLst>
            </xdr:cNvPr>
            <xdr:cNvSpPr txBox="1"/>
          </xdr:nvSpPr>
          <xdr:spPr>
            <a:xfrm>
              <a:off x="2843224" y="10852681"/>
              <a:ext cx="160296" cy="2783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62F90CD-CE3F-4B74-9F06-C36671504A59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7" fLocksText="0">
          <xdr:nvSpPr>
            <xdr:cNvPr id="821" name="テキスト ボックス 820">
              <a:extLst>
                <a:ext uri="{FF2B5EF4-FFF2-40B4-BE49-F238E27FC236}">
                  <a16:creationId xmlns:a16="http://schemas.microsoft.com/office/drawing/2014/main" id="{00000000-0008-0000-0300-000035030000}"/>
                </a:ext>
              </a:extLst>
            </xdr:cNvPr>
            <xdr:cNvSpPr txBox="1"/>
          </xdr:nvSpPr>
          <xdr:spPr>
            <a:xfrm>
              <a:off x="1139603" y="13544550"/>
              <a:ext cx="1931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88A3313-3223-4BE7-9359-F407D3C69E7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3" fLocksText="0">
          <xdr:nvSpPr>
            <xdr:cNvPr id="822" name="テキスト ボックス 821">
              <a:extLst>
                <a:ext uri="{FF2B5EF4-FFF2-40B4-BE49-F238E27FC236}">
                  <a16:creationId xmlns:a16="http://schemas.microsoft.com/office/drawing/2014/main" id="{00000000-0008-0000-0300-000036030000}"/>
                </a:ext>
              </a:extLst>
            </xdr:cNvPr>
            <xdr:cNvSpPr txBox="1"/>
          </xdr:nvSpPr>
          <xdr:spPr>
            <a:xfrm>
              <a:off x="1145465" y="13544550"/>
              <a:ext cx="1931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225F85D-0BD5-4286-8E8A-89471D71A7F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pic>
          <xdr:nvPicPr>
            <xdr:cNvPr id="823" name="図 822">
              <a:extLst>
                <a:ext uri="{FF2B5EF4-FFF2-40B4-BE49-F238E27FC236}">
                  <a16:creationId xmlns:a16="http://schemas.microsoft.com/office/drawing/2014/main" id="{00000000-0008-0000-0300-00003703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71475" y="13544550"/>
              <a:ext cx="51435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入力シート!H39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 txBox="1"/>
          </xdr:nvSpPr>
          <xdr:spPr>
            <a:xfrm>
              <a:off x="485777" y="11147440"/>
              <a:ext cx="7496174" cy="13280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78D79E59-CCDB-453E-A5EE-CFCF90FD147F}" type="TxLink">
                <a:rPr lang="ja-JP" altLang="en-US" sz="1100" b="0" i="0" u="none" strike="noStrike">
                  <a:solidFill>
                    <a:srgbClr val="000000"/>
                  </a:solidFill>
                  <a:effectLst/>
                  <a:latin typeface="HG丸ｺﾞｼｯｸM-PRO"/>
                  <a:ea typeface="HG丸ｺﾞｼｯｸM-PRO"/>
                </a:rPr>
                <a:pPr/>
                <a:t>こちらに概況を入力</a:t>
              </a:fld>
              <a:endParaRPr lang="ja-JP" altLang="ja-JP" sz="1100" b="0">
                <a:effectLst/>
                <a:latin typeface="+mn-ea"/>
                <a:ea typeface="+mn-ea"/>
              </a:endParaRPr>
            </a:p>
          </xdr:txBody>
        </xdr:sp>
        <xdr:sp macro="" textlink="">
          <xdr:nvSpPr>
            <xdr:cNvPr id="783" name="テキスト ボックス 782">
              <a:extLst>
                <a:ext uri="{FF2B5EF4-FFF2-40B4-BE49-F238E27FC236}">
                  <a16:creationId xmlns:a16="http://schemas.microsoft.com/office/drawing/2014/main" id="{00000000-0008-0000-0300-00000F030000}"/>
                </a:ext>
              </a:extLst>
            </xdr:cNvPr>
            <xdr:cNvSpPr txBox="1"/>
          </xdr:nvSpPr>
          <xdr:spPr>
            <a:xfrm>
              <a:off x="131026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24" name="テキスト ボックス 823">
              <a:extLst>
                <a:ext uri="{FF2B5EF4-FFF2-40B4-BE49-F238E27FC236}">
                  <a16:creationId xmlns:a16="http://schemas.microsoft.com/office/drawing/2014/main" id="{00000000-0008-0000-0300-000038030000}"/>
                </a:ext>
              </a:extLst>
            </xdr:cNvPr>
            <xdr:cNvSpPr txBox="1"/>
          </xdr:nvSpPr>
          <xdr:spPr>
            <a:xfrm>
              <a:off x="2219278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27" name="テキスト ボックス 826">
              <a:extLst>
                <a:ext uri="{FF2B5EF4-FFF2-40B4-BE49-F238E27FC236}">
                  <a16:creationId xmlns:a16="http://schemas.microsoft.com/office/drawing/2014/main" id="{00000000-0008-0000-0300-00003B030000}"/>
                </a:ext>
              </a:extLst>
            </xdr:cNvPr>
            <xdr:cNvSpPr txBox="1"/>
          </xdr:nvSpPr>
          <xdr:spPr>
            <a:xfrm>
              <a:off x="3079488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入力シート!D15">
          <xdr:nvSpPr>
            <xdr:cNvPr id="828" name="テキスト ボックス 827">
              <a:extLst>
                <a:ext uri="{FF2B5EF4-FFF2-40B4-BE49-F238E27FC236}">
                  <a16:creationId xmlns:a16="http://schemas.microsoft.com/office/drawing/2014/main" id="{00000000-0008-0000-0300-00003C030000}"/>
                </a:ext>
              </a:extLst>
            </xdr:cNvPr>
            <xdr:cNvSpPr txBox="1"/>
          </xdr:nvSpPr>
          <xdr:spPr>
            <a:xfrm>
              <a:off x="6386721" y="13544550"/>
              <a:ext cx="83322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9B8C1EA1-24E5-43A0-84ED-6BEDA40A6DAB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F15">
          <xdr:nvSpPr>
            <xdr:cNvPr id="830" name="テキスト ボックス 829">
              <a:extLst>
                <a:ext uri="{FF2B5EF4-FFF2-40B4-BE49-F238E27FC236}">
                  <a16:creationId xmlns:a16="http://schemas.microsoft.com/office/drawing/2014/main" id="{00000000-0008-0000-0300-00003E030000}"/>
                </a:ext>
              </a:extLst>
            </xdr:cNvPr>
            <xdr:cNvSpPr txBox="1"/>
          </xdr:nvSpPr>
          <xdr:spPr>
            <a:xfrm>
              <a:off x="7648575" y="13544550"/>
              <a:ext cx="3333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B0E4CD79-7D96-4BEC-9D18-DA9681331A5E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H15">
          <xdr:nvSpPr>
            <xdr:cNvPr id="831" name="テキスト ボックス 830">
              <a:extLst>
                <a:ext uri="{FF2B5EF4-FFF2-40B4-BE49-F238E27FC236}">
                  <a16:creationId xmlns:a16="http://schemas.microsoft.com/office/drawing/2014/main" id="{00000000-0008-0000-0300-00003F030000}"/>
                </a:ext>
              </a:extLst>
            </xdr:cNvPr>
            <xdr:cNvSpPr txBox="1"/>
          </xdr:nvSpPr>
          <xdr:spPr>
            <a:xfrm>
              <a:off x="8172450" y="13544550"/>
              <a:ext cx="4762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E08FE45E-A34F-446F-A83B-082CB8F12535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">
          <xdr:nvSpPr>
            <xdr:cNvPr id="826" name="テキスト ボックス 825">
              <a:extLst>
                <a:ext uri="{FF2B5EF4-FFF2-40B4-BE49-F238E27FC236}">
                  <a16:creationId xmlns:a16="http://schemas.microsoft.com/office/drawing/2014/main" id="{00000000-0008-0000-0300-00003A030000}"/>
                </a:ext>
              </a:extLst>
            </xdr:cNvPr>
            <xdr:cNvSpPr txBox="1"/>
          </xdr:nvSpPr>
          <xdr:spPr>
            <a:xfrm>
              <a:off x="425068" y="542348"/>
              <a:ext cx="238125" cy="11525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調査実施者（記入者）</a:t>
              </a:r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">
          <xdr:nvSpPr>
            <xdr:cNvPr id="829" name="テキスト ボックス 828">
              <a:extLst>
                <a:ext uri="{FF2B5EF4-FFF2-40B4-BE49-F238E27FC236}">
                  <a16:creationId xmlns:a16="http://schemas.microsoft.com/office/drawing/2014/main" id="{00000000-0008-0000-0300-00003D030000}"/>
                </a:ext>
              </a:extLst>
            </xdr:cNvPr>
            <xdr:cNvSpPr txBox="1"/>
          </xdr:nvSpPr>
          <xdr:spPr>
            <a:xfrm>
              <a:off x="428624" y="2409825"/>
              <a:ext cx="238125" cy="1276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調査対象者</a:t>
              </a:r>
              <a:endParaRPr kumimoji="1" lang="ja-JP" altLang="en-US" sz="1000" b="0">
                <a:latin typeface="+mn-ea"/>
                <a:ea typeface="+mn-ea"/>
              </a:endParaRPr>
            </a:p>
          </xdr:txBody>
        </xdr:sp>
        <xdr:sp macro="" textlink="">
          <xdr:nvSpPr>
            <xdr:cNvPr id="832" name="テキスト ボックス 831">
              <a:extLst>
                <a:ext uri="{FF2B5EF4-FFF2-40B4-BE49-F238E27FC236}">
                  <a16:creationId xmlns:a16="http://schemas.microsoft.com/office/drawing/2014/main" id="{00000000-0008-0000-0300-000040030000}"/>
                </a:ext>
              </a:extLst>
            </xdr:cNvPr>
            <xdr:cNvSpPr txBox="1"/>
          </xdr:nvSpPr>
          <xdr:spPr>
            <a:xfrm>
              <a:off x="710528" y="577127"/>
              <a:ext cx="805486" cy="411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市区町村コード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3" name="テキスト ボックス 832">
              <a:extLst>
                <a:ext uri="{FF2B5EF4-FFF2-40B4-BE49-F238E27FC236}">
                  <a16:creationId xmlns:a16="http://schemas.microsoft.com/office/drawing/2014/main" id="{00000000-0008-0000-0300-000041030000}"/>
                </a:ext>
              </a:extLst>
            </xdr:cNvPr>
            <xdr:cNvSpPr txBox="1"/>
          </xdr:nvSpPr>
          <xdr:spPr>
            <a:xfrm>
              <a:off x="707652" y="935035"/>
              <a:ext cx="819429" cy="5756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管理市町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村コード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5" name="テキスト ボックス 834">
              <a:extLst>
                <a:ext uri="{FF2B5EF4-FFF2-40B4-BE49-F238E27FC236}">
                  <a16:creationId xmlns:a16="http://schemas.microsoft.com/office/drawing/2014/main" id="{00000000-0008-0000-0300-000043030000}"/>
                </a:ext>
              </a:extLst>
            </xdr:cNvPr>
            <xdr:cNvSpPr txBox="1"/>
          </xdr:nvSpPr>
          <xdr:spPr>
            <a:xfrm>
              <a:off x="3160900" y="639032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実施日時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6" name="テキスト ボックス 835">
              <a:extLst>
                <a:ext uri="{FF2B5EF4-FFF2-40B4-BE49-F238E27FC236}">
                  <a16:creationId xmlns:a16="http://schemas.microsoft.com/office/drawing/2014/main" id="{00000000-0008-0000-0300-000044030000}"/>
                </a:ext>
              </a:extLst>
            </xdr:cNvPr>
            <xdr:cNvSpPr txBox="1"/>
          </xdr:nvSpPr>
          <xdr:spPr>
            <a:xfrm>
              <a:off x="3161031" y="992592"/>
              <a:ext cx="1023524" cy="2960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調査者番号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7" name="テキスト ボックス 836">
              <a:extLst>
                <a:ext uri="{FF2B5EF4-FFF2-40B4-BE49-F238E27FC236}">
                  <a16:creationId xmlns:a16="http://schemas.microsoft.com/office/drawing/2014/main" id="{00000000-0008-0000-0300-000045030000}"/>
                </a:ext>
              </a:extLst>
            </xdr:cNvPr>
            <xdr:cNvSpPr txBox="1"/>
          </xdr:nvSpPr>
          <xdr:spPr>
            <a:xfrm>
              <a:off x="6793440" y="664104"/>
              <a:ext cx="207433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38" name="テキスト ボックス 837">
              <a:extLst>
                <a:ext uri="{FF2B5EF4-FFF2-40B4-BE49-F238E27FC236}">
                  <a16:creationId xmlns:a16="http://schemas.microsoft.com/office/drawing/2014/main" id="{00000000-0008-0000-0300-000046030000}"/>
                </a:ext>
              </a:extLst>
            </xdr:cNvPr>
            <xdr:cNvSpPr txBox="1"/>
          </xdr:nvSpPr>
          <xdr:spPr>
            <a:xfrm>
              <a:off x="5985403" y="654050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月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39" name="テキスト ボックス 838">
              <a:extLst>
                <a:ext uri="{FF2B5EF4-FFF2-40B4-BE49-F238E27FC236}">
                  <a16:creationId xmlns:a16="http://schemas.microsoft.com/office/drawing/2014/main" id="{00000000-0008-0000-0300-000047030000}"/>
                </a:ext>
              </a:extLst>
            </xdr:cNvPr>
            <xdr:cNvSpPr txBox="1"/>
          </xdr:nvSpPr>
          <xdr:spPr>
            <a:xfrm>
              <a:off x="5110162" y="657225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年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40" name="テキスト ボックス 839">
              <a:extLst>
                <a:ext uri="{FF2B5EF4-FFF2-40B4-BE49-F238E27FC236}">
                  <a16:creationId xmlns:a16="http://schemas.microsoft.com/office/drawing/2014/main" id="{00000000-0008-0000-0300-000048030000}"/>
                </a:ext>
              </a:extLst>
            </xdr:cNvPr>
            <xdr:cNvSpPr txBox="1"/>
          </xdr:nvSpPr>
          <xdr:spPr>
            <a:xfrm>
              <a:off x="7662862" y="657225"/>
              <a:ext cx="207433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時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41" name="テキスト ボックス 840">
              <a:extLst>
                <a:ext uri="{FF2B5EF4-FFF2-40B4-BE49-F238E27FC236}">
                  <a16:creationId xmlns:a16="http://schemas.microsoft.com/office/drawing/2014/main" id="{00000000-0008-0000-0300-000049030000}"/>
                </a:ext>
              </a:extLst>
            </xdr:cNvPr>
            <xdr:cNvSpPr txBox="1"/>
          </xdr:nvSpPr>
          <xdr:spPr>
            <a:xfrm>
              <a:off x="766763" y="1347787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実施場所</a:t>
              </a:r>
              <a:endParaRPr lang="ja-JP" altLang="ja-JP" sz="10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2" name="テキスト ボックス 841">
              <a:extLst>
                <a:ext uri="{FF2B5EF4-FFF2-40B4-BE49-F238E27FC236}">
                  <a16:creationId xmlns:a16="http://schemas.microsoft.com/office/drawing/2014/main" id="{00000000-0008-0000-0300-00004A030000}"/>
                </a:ext>
              </a:extLst>
            </xdr:cNvPr>
            <xdr:cNvSpPr txBox="1"/>
          </xdr:nvSpPr>
          <xdr:spPr>
            <a:xfrm>
              <a:off x="1905000" y="1332219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自宅内</a:t>
              </a:r>
              <a:endParaRPr lang="ja-JP" altLang="ja-JP" sz="10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3" name="テキスト ボックス 842">
              <a:extLst>
                <a:ext uri="{FF2B5EF4-FFF2-40B4-BE49-F238E27FC236}">
                  <a16:creationId xmlns:a16="http://schemas.microsoft.com/office/drawing/2014/main" id="{00000000-0008-0000-0300-00004B030000}"/>
                </a:ext>
              </a:extLst>
            </xdr:cNvPr>
            <xdr:cNvSpPr txBox="1"/>
          </xdr:nvSpPr>
          <xdr:spPr>
            <a:xfrm>
              <a:off x="3090862" y="1331464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自宅外</a:t>
              </a:r>
              <a:endParaRPr lang="ja-JP" altLang="ja-JP" sz="10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4" name="テキスト ボックス 843">
              <a:extLst>
                <a:ext uri="{FF2B5EF4-FFF2-40B4-BE49-F238E27FC236}">
                  <a16:creationId xmlns:a16="http://schemas.microsoft.com/office/drawing/2014/main" id="{00000000-0008-0000-0300-00004C030000}"/>
                </a:ext>
              </a:extLst>
            </xdr:cNvPr>
            <xdr:cNvSpPr txBox="1"/>
          </xdr:nvSpPr>
          <xdr:spPr>
            <a:xfrm>
              <a:off x="5029722" y="1277087"/>
              <a:ext cx="770793" cy="2511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記入者氏名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5" name="テキスト ボックス 844">
              <a:extLst>
                <a:ext uri="{FF2B5EF4-FFF2-40B4-BE49-F238E27FC236}">
                  <a16:creationId xmlns:a16="http://schemas.microsoft.com/office/drawing/2014/main" id="{00000000-0008-0000-0300-00004D030000}"/>
                </a:ext>
              </a:extLst>
            </xdr:cNvPr>
            <xdr:cNvSpPr txBox="1"/>
          </xdr:nvSpPr>
          <xdr:spPr>
            <a:xfrm>
              <a:off x="6253303" y="1293255"/>
              <a:ext cx="1028700" cy="2476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事業者名</a:t>
              </a: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6" name="テキスト ボックス 845">
              <a:extLst>
                <a:ext uri="{FF2B5EF4-FFF2-40B4-BE49-F238E27FC236}">
                  <a16:creationId xmlns:a16="http://schemas.microsoft.com/office/drawing/2014/main" id="{00000000-0008-0000-0300-00004E030000}"/>
                </a:ext>
              </a:extLst>
            </xdr:cNvPr>
            <xdr:cNvSpPr txBox="1"/>
          </xdr:nvSpPr>
          <xdr:spPr>
            <a:xfrm>
              <a:off x="649919" y="1982985"/>
              <a:ext cx="962024" cy="4517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被保険者番号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（対象者番号）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7" name="テキスト ボックス 846">
              <a:extLst>
                <a:ext uri="{FF2B5EF4-FFF2-40B4-BE49-F238E27FC236}">
                  <a16:creationId xmlns:a16="http://schemas.microsoft.com/office/drawing/2014/main" id="{00000000-0008-0000-0300-00004F030000}"/>
                </a:ext>
              </a:extLst>
            </xdr:cNvPr>
            <xdr:cNvSpPr txBox="1"/>
          </xdr:nvSpPr>
          <xdr:spPr>
            <a:xfrm>
              <a:off x="677957" y="1703854"/>
              <a:ext cx="962025" cy="32721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過去の認定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8" name="テキスト ボックス 847">
              <a:extLst>
                <a:ext uri="{FF2B5EF4-FFF2-40B4-BE49-F238E27FC236}">
                  <a16:creationId xmlns:a16="http://schemas.microsoft.com/office/drawing/2014/main" id="{00000000-0008-0000-0300-000050030000}"/>
                </a:ext>
              </a:extLst>
            </xdr:cNvPr>
            <xdr:cNvSpPr txBox="1"/>
          </xdr:nvSpPr>
          <xdr:spPr>
            <a:xfrm>
              <a:off x="1264153" y="1714933"/>
              <a:ext cx="3696243" cy="3035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初回・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回め以降  （前回認定     </a:t>
              </a: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　　　　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　　　　　　　　　　　　）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9" name="テキスト ボックス 848">
              <a:extLst>
                <a:ext uri="{FF2B5EF4-FFF2-40B4-BE49-F238E27FC236}">
                  <a16:creationId xmlns:a16="http://schemas.microsoft.com/office/drawing/2014/main" id="{00000000-0008-0000-0300-000051030000}"/>
                </a:ext>
              </a:extLst>
            </xdr:cNvPr>
            <xdr:cNvSpPr txBox="1"/>
          </xdr:nvSpPr>
          <xdr:spPr>
            <a:xfrm>
              <a:off x="5205413" y="1724025"/>
              <a:ext cx="2781300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前回認定結果（　　　　　　　　　　　　　　　　　　　　　　　　）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1" name="テキスト ボックス 850">
              <a:extLst>
                <a:ext uri="{FF2B5EF4-FFF2-40B4-BE49-F238E27FC236}">
                  <a16:creationId xmlns:a16="http://schemas.microsoft.com/office/drawing/2014/main" id="{00000000-0008-0000-0300-000053030000}"/>
                </a:ext>
              </a:extLst>
            </xdr:cNvPr>
            <xdr:cNvSpPr txBox="1"/>
          </xdr:nvSpPr>
          <xdr:spPr>
            <a:xfrm>
              <a:off x="685801" y="2453000"/>
              <a:ext cx="962024" cy="28312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対象者氏名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2" name="テキスト ボックス 851">
              <a:extLst>
                <a:ext uri="{FF2B5EF4-FFF2-40B4-BE49-F238E27FC236}">
                  <a16:creationId xmlns:a16="http://schemas.microsoft.com/office/drawing/2014/main" id="{00000000-0008-0000-0300-000054030000}"/>
                </a:ext>
              </a:extLst>
            </xdr:cNvPr>
            <xdr:cNvSpPr txBox="1"/>
          </xdr:nvSpPr>
          <xdr:spPr>
            <a:xfrm>
              <a:off x="4295776" y="2412499"/>
              <a:ext cx="657224" cy="2864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現住所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3" name="テキスト ボックス 852">
              <a:extLst>
                <a:ext uri="{FF2B5EF4-FFF2-40B4-BE49-F238E27FC236}">
                  <a16:creationId xmlns:a16="http://schemas.microsoft.com/office/drawing/2014/main" id="{00000000-0008-0000-0300-000055030000}"/>
                </a:ext>
              </a:extLst>
            </xdr:cNvPr>
            <xdr:cNvSpPr txBox="1"/>
          </xdr:nvSpPr>
          <xdr:spPr>
            <a:xfrm>
              <a:off x="685802" y="2778324"/>
              <a:ext cx="876299" cy="3279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電話番号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4" name="テキスト ボックス 853">
              <a:extLst>
                <a:ext uri="{FF2B5EF4-FFF2-40B4-BE49-F238E27FC236}">
                  <a16:creationId xmlns:a16="http://schemas.microsoft.com/office/drawing/2014/main" id="{00000000-0008-0000-0300-000056030000}"/>
                </a:ext>
              </a:extLst>
            </xdr:cNvPr>
            <xdr:cNvSpPr txBox="1"/>
          </xdr:nvSpPr>
          <xdr:spPr>
            <a:xfrm>
              <a:off x="695327" y="3094329"/>
              <a:ext cx="876299" cy="2831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申請日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63" name="テキスト ボックス 862">
              <a:extLst>
                <a:ext uri="{FF2B5EF4-FFF2-40B4-BE49-F238E27FC236}">
                  <a16:creationId xmlns:a16="http://schemas.microsoft.com/office/drawing/2014/main" id="{00000000-0008-0000-0300-00005F030000}"/>
                </a:ext>
              </a:extLst>
            </xdr:cNvPr>
            <xdr:cNvSpPr txBox="1"/>
          </xdr:nvSpPr>
          <xdr:spPr>
            <a:xfrm>
              <a:off x="4387257" y="3143686"/>
              <a:ext cx="207433" cy="2561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4" name="テキスト ボックス 863">
              <a:extLst>
                <a:ext uri="{FF2B5EF4-FFF2-40B4-BE49-F238E27FC236}">
                  <a16:creationId xmlns:a16="http://schemas.microsoft.com/office/drawing/2014/main" id="{00000000-0008-0000-0300-000060030000}"/>
                </a:ext>
              </a:extLst>
            </xdr:cNvPr>
            <xdr:cNvSpPr txBox="1"/>
          </xdr:nvSpPr>
          <xdr:spPr>
            <a:xfrm>
              <a:off x="3547563" y="3149600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月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5" name="テキスト ボックス 864">
              <a:extLst>
                <a:ext uri="{FF2B5EF4-FFF2-40B4-BE49-F238E27FC236}">
                  <a16:creationId xmlns:a16="http://schemas.microsoft.com/office/drawing/2014/main" id="{00000000-0008-0000-0300-000061030000}"/>
                </a:ext>
              </a:extLst>
            </xdr:cNvPr>
            <xdr:cNvSpPr txBox="1"/>
          </xdr:nvSpPr>
          <xdr:spPr>
            <a:xfrm>
              <a:off x="2710423" y="3143250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年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6" name="テキスト ボックス 865">
              <a:extLst>
                <a:ext uri="{FF2B5EF4-FFF2-40B4-BE49-F238E27FC236}">
                  <a16:creationId xmlns:a16="http://schemas.microsoft.com/office/drawing/2014/main" id="{00000000-0008-0000-0300-000062030000}"/>
                </a:ext>
              </a:extLst>
            </xdr:cNvPr>
            <xdr:cNvSpPr txBox="1"/>
          </xdr:nvSpPr>
          <xdr:spPr>
            <a:xfrm>
              <a:off x="3143250" y="2824162"/>
              <a:ext cx="369358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－</a:t>
              </a:r>
              <a:endParaRPr lang="ja-JP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7" name="テキスト ボックス 866">
              <a:extLst>
                <a:ext uri="{FF2B5EF4-FFF2-40B4-BE49-F238E27FC236}">
                  <a16:creationId xmlns:a16="http://schemas.microsoft.com/office/drawing/2014/main" id="{00000000-0008-0000-0300-000063030000}"/>
                </a:ext>
              </a:extLst>
            </xdr:cNvPr>
            <xdr:cNvSpPr txBox="1"/>
          </xdr:nvSpPr>
          <xdr:spPr>
            <a:xfrm>
              <a:off x="4562475" y="2795588"/>
              <a:ext cx="207433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－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8" name="テキスト ボックス 867">
              <a:extLst>
                <a:ext uri="{FF2B5EF4-FFF2-40B4-BE49-F238E27FC236}">
                  <a16:creationId xmlns:a16="http://schemas.microsoft.com/office/drawing/2014/main" id="{00000000-0008-0000-0300-000064030000}"/>
                </a:ext>
              </a:extLst>
            </xdr:cNvPr>
            <xdr:cNvSpPr txBox="1"/>
          </xdr:nvSpPr>
          <xdr:spPr>
            <a:xfrm>
              <a:off x="6477001" y="2842197"/>
              <a:ext cx="657224" cy="3245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性別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0" name="テキスト ボックス 869">
              <a:extLst>
                <a:ext uri="{FF2B5EF4-FFF2-40B4-BE49-F238E27FC236}">
                  <a16:creationId xmlns:a16="http://schemas.microsoft.com/office/drawing/2014/main" id="{00000000-0008-0000-0300-000066030000}"/>
                </a:ext>
              </a:extLst>
            </xdr:cNvPr>
            <xdr:cNvSpPr txBox="1"/>
          </xdr:nvSpPr>
          <xdr:spPr>
            <a:xfrm>
              <a:off x="5191126" y="3129068"/>
              <a:ext cx="771525" cy="3245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調査回目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1" name="テキスト ボックス 870">
              <a:extLst>
                <a:ext uri="{FF2B5EF4-FFF2-40B4-BE49-F238E27FC236}">
                  <a16:creationId xmlns:a16="http://schemas.microsoft.com/office/drawing/2014/main" id="{00000000-0008-0000-0300-000067030000}"/>
                </a:ext>
              </a:extLst>
            </xdr:cNvPr>
            <xdr:cNvSpPr txBox="1"/>
          </xdr:nvSpPr>
          <xdr:spPr>
            <a:xfrm>
              <a:off x="6484845" y="3127386"/>
              <a:ext cx="771525" cy="3245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回目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2" name="テキスト ボックス 871">
              <a:extLst>
                <a:ext uri="{FF2B5EF4-FFF2-40B4-BE49-F238E27FC236}">
                  <a16:creationId xmlns:a16="http://schemas.microsoft.com/office/drawing/2014/main" id="{00000000-0008-0000-0300-000068030000}"/>
                </a:ext>
              </a:extLst>
            </xdr:cNvPr>
            <xdr:cNvSpPr txBox="1"/>
          </xdr:nvSpPr>
          <xdr:spPr>
            <a:xfrm>
              <a:off x="666751" y="3461617"/>
              <a:ext cx="1043718" cy="7207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家族等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連絡先住所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氏　　　　名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3" name="テキスト ボックス 872">
              <a:extLst>
                <a:ext uri="{FF2B5EF4-FFF2-40B4-BE49-F238E27FC236}">
                  <a16:creationId xmlns:a16="http://schemas.microsoft.com/office/drawing/2014/main" id="{00000000-0008-0000-0300-000069030000}"/>
                </a:ext>
              </a:extLst>
            </xdr:cNvPr>
            <xdr:cNvSpPr txBox="1"/>
          </xdr:nvSpPr>
          <xdr:spPr>
            <a:xfrm>
              <a:off x="3824988" y="3744920"/>
              <a:ext cx="1647825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対象者との関係（　　　　　　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4" name="テキスト ボックス 873">
              <a:extLst>
                <a:ext uri="{FF2B5EF4-FFF2-40B4-BE49-F238E27FC236}">
                  <a16:creationId xmlns:a16="http://schemas.microsoft.com/office/drawing/2014/main" id="{00000000-0008-0000-0300-00006A030000}"/>
                </a:ext>
              </a:extLst>
            </xdr:cNvPr>
            <xdr:cNvSpPr txBox="1"/>
          </xdr:nvSpPr>
          <xdr:spPr>
            <a:xfrm>
              <a:off x="5934775" y="3746506"/>
              <a:ext cx="2333625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電話番号　　　　　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入力シート!F6">
          <xdr:nvSpPr>
            <xdr:cNvPr id="877" name="テキスト ボックス 876">
              <a:extLst>
                <a:ext uri="{FF2B5EF4-FFF2-40B4-BE49-F238E27FC236}">
                  <a16:creationId xmlns:a16="http://schemas.microsoft.com/office/drawing/2014/main" id="{00000000-0008-0000-0300-00006D030000}"/>
                </a:ext>
              </a:extLst>
            </xdr:cNvPr>
            <xdr:cNvSpPr txBox="1"/>
          </xdr:nvSpPr>
          <xdr:spPr>
            <a:xfrm>
              <a:off x="6437272" y="1972538"/>
              <a:ext cx="619124" cy="3268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1BCDA337-5F78-42F4-81D7-FF1C7819CCEE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H6">
          <xdr:nvSpPr>
            <xdr:cNvPr id="878" name="テキスト ボックス 877">
              <a:extLst>
                <a:ext uri="{FF2B5EF4-FFF2-40B4-BE49-F238E27FC236}">
                  <a16:creationId xmlns:a16="http://schemas.microsoft.com/office/drawing/2014/main" id="{00000000-0008-0000-0300-00006E030000}"/>
                </a:ext>
              </a:extLst>
            </xdr:cNvPr>
            <xdr:cNvSpPr txBox="1"/>
          </xdr:nvSpPr>
          <xdr:spPr>
            <a:xfrm>
              <a:off x="7150742" y="1945266"/>
              <a:ext cx="387110" cy="3914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71421997-9850-45CC-880E-D94DA10B85BD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計算シート!B44">
          <xdr:nvSpPr>
            <xdr:cNvPr id="889" name="テキスト ボックス 888">
              <a:extLst>
                <a:ext uri="{FF2B5EF4-FFF2-40B4-BE49-F238E27FC236}">
                  <a16:creationId xmlns:a16="http://schemas.microsoft.com/office/drawing/2014/main" id="{00000000-0008-0000-0300-000079030000}"/>
                </a:ext>
              </a:extLst>
            </xdr:cNvPr>
            <xdr:cNvSpPr txBox="1"/>
          </xdr:nvSpPr>
          <xdr:spPr>
            <a:xfrm>
              <a:off x="1744206" y="1376362"/>
              <a:ext cx="213182" cy="200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5C43DD6-6AAC-4C1E-95FE-8EDC29FF075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入力シート!B20">
          <xdr:nvSpPr>
            <xdr:cNvPr id="891" name="テキスト ボックス 890">
              <a:extLst>
                <a:ext uri="{FF2B5EF4-FFF2-40B4-BE49-F238E27FC236}">
                  <a16:creationId xmlns:a16="http://schemas.microsoft.com/office/drawing/2014/main" id="{00000000-0008-0000-0300-00007B030000}"/>
                </a:ext>
              </a:extLst>
            </xdr:cNvPr>
            <xdr:cNvSpPr txBox="1"/>
          </xdr:nvSpPr>
          <xdr:spPr>
            <a:xfrm>
              <a:off x="2742385" y="1766505"/>
              <a:ext cx="1616350" cy="3503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tIns="0" rtlCol="0" anchor="t"/>
            <a:lstStyle/>
            <a:p>
              <a:pPr algn="l"/>
              <a:fld id="{A63CC2B3-CE5F-4C3F-844F-A8A26760265C}" type="TxLink">
                <a:rPr kumimoji="1" lang="en-US" altLang="en-US" sz="10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l"/>
                <a:t> </a:t>
              </a:fld>
              <a:endParaRPr kumimoji="1" lang="ja-JP" altLang="en-US" sz="1000" b="0">
                <a:latin typeface="+mj-ea"/>
                <a:ea typeface="+mj-ea"/>
              </a:endParaRPr>
            </a:p>
          </xdr:txBody>
        </xdr:sp>
        <xdr:sp macro="" textlink="計算シート!B45">
          <xdr:nvSpPr>
            <xdr:cNvPr id="892" name="テキスト ボックス 891">
              <a:extLst>
                <a:ext uri="{FF2B5EF4-FFF2-40B4-BE49-F238E27FC236}">
                  <a16:creationId xmlns:a16="http://schemas.microsoft.com/office/drawing/2014/main" id="{00000000-0008-0000-0300-00007C030000}"/>
                </a:ext>
              </a:extLst>
            </xdr:cNvPr>
            <xdr:cNvSpPr txBox="1"/>
          </xdr:nvSpPr>
          <xdr:spPr>
            <a:xfrm>
              <a:off x="1190625" y="1638300"/>
              <a:ext cx="590550" cy="4095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17E9176-31D6-4DBD-9B18-69A2C437C1DA}" type="TxLink">
                <a:rPr kumimoji="1" lang="ja-JP" altLang="en-US" sz="1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1800" b="0">
                <a:latin typeface="+mj-ea"/>
                <a:ea typeface="+mj-ea"/>
              </a:endParaRPr>
            </a:p>
          </xdr:txBody>
        </xdr:sp>
        <xdr:sp macro="" textlink="計算シート!C45">
          <xdr:nvSpPr>
            <xdr:cNvPr id="893" name="テキスト ボックス 892">
              <a:extLst>
                <a:ext uri="{FF2B5EF4-FFF2-40B4-BE49-F238E27FC236}">
                  <a16:creationId xmlns:a16="http://schemas.microsoft.com/office/drawing/2014/main" id="{00000000-0008-0000-0300-00007D030000}"/>
                </a:ext>
              </a:extLst>
            </xdr:cNvPr>
            <xdr:cNvSpPr txBox="1"/>
          </xdr:nvSpPr>
          <xdr:spPr>
            <a:xfrm>
              <a:off x="1590675" y="1633537"/>
              <a:ext cx="428625" cy="4095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7740CBF-09A5-4EDB-98D9-6FC9010DF6A1}" type="TxLink">
                <a:rPr kumimoji="1" lang="en-US" altLang="en-US" sz="1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1800" b="0">
                <a:latin typeface="+mj-ea"/>
                <a:ea typeface="+mj-ea"/>
              </a:endParaRPr>
            </a:p>
          </xdr:txBody>
        </xdr:sp>
        <xdr:sp macro="" textlink="入力シート!B21">
          <xdr:nvSpPr>
            <xdr:cNvPr id="894" name="テキスト ボックス 893">
              <a:extLst>
                <a:ext uri="{FF2B5EF4-FFF2-40B4-BE49-F238E27FC236}">
                  <a16:creationId xmlns:a16="http://schemas.microsoft.com/office/drawing/2014/main" id="{00000000-0008-0000-0300-00007E030000}"/>
                </a:ext>
              </a:extLst>
            </xdr:cNvPr>
            <xdr:cNvSpPr txBox="1"/>
          </xdr:nvSpPr>
          <xdr:spPr>
            <a:xfrm>
              <a:off x="5942575" y="1744196"/>
              <a:ext cx="1781175" cy="3367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tIns="0" rtlCol="0" anchor="t"/>
            <a:lstStyle/>
            <a:p>
              <a:pPr algn="l"/>
              <a:fld id="{EA86F204-FD30-49D2-BDF5-2C614B381091}" type="TxLink">
                <a:rPr kumimoji="1" lang="ja-JP" altLang="en-US" sz="10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l"/>
                <a:t> </a:t>
              </a:fld>
              <a:endParaRPr kumimoji="1" lang="ja-JP" altLang="en-US" sz="1000" b="0">
                <a:latin typeface="+mj-ea"/>
                <a:ea typeface="+mj-ea"/>
              </a:endParaRPr>
            </a:p>
          </xdr:txBody>
        </xdr:sp>
        <xdr:sp macro="" textlink="入力シート!B53">
          <xdr:nvSpPr>
            <xdr:cNvPr id="775" name="テキスト ボックス 774">
              <a:extLst>
                <a:ext uri="{FF2B5EF4-FFF2-40B4-BE49-F238E27FC236}">
                  <a16:creationId xmlns:a16="http://schemas.microsoft.com/office/drawing/2014/main" id="{00000000-0008-0000-0300-000007030000}"/>
                </a:ext>
              </a:extLst>
            </xdr:cNvPr>
            <xdr:cNvSpPr txBox="1"/>
          </xdr:nvSpPr>
          <xdr:spPr>
            <a:xfrm>
              <a:off x="2675383" y="9977365"/>
              <a:ext cx="3885010" cy="2810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0C823435-3382-45C3-A5BA-722B28A14E87}" type="TxLink">
                <a:rPr kumimoji="1" lang="ja-JP" altLang="en-US" sz="9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900" b="0">
                <a:latin typeface="+mn-ea"/>
                <a:ea typeface="+mn-ea"/>
              </a:endParaRPr>
            </a:p>
          </xdr:txBody>
        </xdr:sp>
        <xdr:sp macro="" textlink="入力シート!B54">
          <xdr:nvSpPr>
            <xdr:cNvPr id="776" name="テキスト ボックス 775">
              <a:extLst>
                <a:ext uri="{FF2B5EF4-FFF2-40B4-BE49-F238E27FC236}">
                  <a16:creationId xmlns:a16="http://schemas.microsoft.com/office/drawing/2014/main" id="{00000000-0008-0000-0300-000008030000}"/>
                </a:ext>
              </a:extLst>
            </xdr:cNvPr>
            <xdr:cNvSpPr txBox="1"/>
          </xdr:nvSpPr>
          <xdr:spPr>
            <a:xfrm>
              <a:off x="995084" y="10248900"/>
              <a:ext cx="786653" cy="2442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9F2E7CC8-497B-4F41-A206-81A310310F34}" type="TxLink">
                <a:rPr kumimoji="1" lang="en-US" altLang="en-US" sz="9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900" b="0">
                <a:latin typeface="+mn-ea"/>
                <a:ea typeface="+mn-ea"/>
              </a:endParaRPr>
            </a:p>
          </xdr:txBody>
        </xdr:sp>
        <xdr:sp macro="" textlink="入力シート!B55">
          <xdr:nvSpPr>
            <xdr:cNvPr id="834" name="テキスト ボックス 833">
              <a:extLst>
                <a:ext uri="{FF2B5EF4-FFF2-40B4-BE49-F238E27FC236}">
                  <a16:creationId xmlns:a16="http://schemas.microsoft.com/office/drawing/2014/main" id="{00000000-0008-0000-0300-000042030000}"/>
                </a:ext>
              </a:extLst>
            </xdr:cNvPr>
            <xdr:cNvSpPr txBox="1"/>
          </xdr:nvSpPr>
          <xdr:spPr>
            <a:xfrm>
              <a:off x="1590675" y="10226674"/>
              <a:ext cx="3676649" cy="257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5B77BB19-545E-4A4F-A478-13DCFCF9AD1B}" type="TxLink">
                <a:rPr kumimoji="1" lang="ja-JP" altLang="en-US" sz="9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900" b="0">
                <a:latin typeface="+mn-ea"/>
                <a:ea typeface="+mn-ea"/>
              </a:endParaRPr>
            </a:p>
          </xdr:txBody>
        </xdr:sp>
        <xdr:sp macro="" textlink="入力シート!B56">
          <xdr:nvSpPr>
            <xdr:cNvPr id="855" name="テキスト ボックス 854">
              <a:extLst>
                <a:ext uri="{FF2B5EF4-FFF2-40B4-BE49-F238E27FC236}">
                  <a16:creationId xmlns:a16="http://schemas.microsoft.com/office/drawing/2014/main" id="{00000000-0008-0000-0300-000057030000}"/>
                </a:ext>
              </a:extLst>
            </xdr:cNvPr>
            <xdr:cNvSpPr txBox="1"/>
          </xdr:nvSpPr>
          <xdr:spPr>
            <a:xfrm>
              <a:off x="6475319" y="10195686"/>
              <a:ext cx="1676400" cy="26670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F4E41AF0-3757-4DD6-BD08-D3B46443DDBA}" type="TxLink">
                <a:rPr kumimoji="1" lang="en-US" altLang="en-US" sz="10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1000" b="0">
                <a:latin typeface="+mn-ea"/>
                <a:ea typeface="+mn-ea"/>
              </a:endParaRPr>
            </a:p>
          </xdr:txBody>
        </xdr:sp>
        <xdr:sp macro="" textlink="">
          <xdr:nvSpPr>
            <xdr:cNvPr id="869" name="テキスト ボックス 868">
              <a:extLst>
                <a:ext uri="{FF2B5EF4-FFF2-40B4-BE49-F238E27FC236}">
                  <a16:creationId xmlns:a16="http://schemas.microsoft.com/office/drawing/2014/main" id="{00000000-0008-0000-0300-000065030000}"/>
                </a:ext>
              </a:extLst>
            </xdr:cNvPr>
            <xdr:cNvSpPr txBox="1"/>
          </xdr:nvSpPr>
          <xdr:spPr>
            <a:xfrm>
              <a:off x="6892253" y="2843213"/>
              <a:ext cx="1019174" cy="3055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男　　・　　女</a:t>
              </a: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計算シート!I88">
          <xdr:nvSpPr>
            <xdr:cNvPr id="857" name="テキスト ボックス 856">
              <a:extLst>
                <a:ext uri="{FF2B5EF4-FFF2-40B4-BE49-F238E27FC236}">
                  <a16:creationId xmlns:a16="http://schemas.microsoft.com/office/drawing/2014/main" id="{00000000-0008-0000-0300-000059030000}"/>
                </a:ext>
              </a:extLst>
            </xdr:cNvPr>
            <xdr:cNvSpPr txBox="1"/>
          </xdr:nvSpPr>
          <xdr:spPr>
            <a:xfrm>
              <a:off x="3276600" y="9105900"/>
              <a:ext cx="209550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AB9168F-5D42-4131-AB88-4948F3CC6609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88">
          <xdr:nvSpPr>
            <xdr:cNvPr id="858" name="テキスト ボックス 857">
              <a:extLst>
                <a:ext uri="{FF2B5EF4-FFF2-40B4-BE49-F238E27FC236}">
                  <a16:creationId xmlns:a16="http://schemas.microsoft.com/office/drawing/2014/main" id="{00000000-0008-0000-0300-00005A030000}"/>
                </a:ext>
              </a:extLst>
            </xdr:cNvPr>
            <xdr:cNvSpPr txBox="1"/>
          </xdr:nvSpPr>
          <xdr:spPr>
            <a:xfrm>
              <a:off x="4867275" y="9096375"/>
              <a:ext cx="209550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546FC3-15AA-4A9F-8C61-D9DDE3F41421}" type="TxLink">
                <a:rPr kumimoji="1" lang="ja-JP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L88">
          <xdr:nvSpPr>
            <xdr:cNvPr id="860" name="テキスト ボックス 859">
              <a:extLst>
                <a:ext uri="{FF2B5EF4-FFF2-40B4-BE49-F238E27FC236}">
                  <a16:creationId xmlns:a16="http://schemas.microsoft.com/office/drawing/2014/main" id="{00000000-0008-0000-0300-00005C030000}"/>
                </a:ext>
              </a:extLst>
            </xdr:cNvPr>
            <xdr:cNvSpPr txBox="1"/>
          </xdr:nvSpPr>
          <xdr:spPr>
            <a:xfrm>
              <a:off x="864089" y="9312275"/>
              <a:ext cx="170961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5021F99-7C66-4BE0-80DB-43B52DB7440D}" type="TxLink">
                <a:rPr kumimoji="1" lang="ja-JP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89">
          <xdr:nvSpPr>
            <xdr:cNvPr id="861" name="テキスト ボックス 860">
              <a:extLst>
                <a:ext uri="{FF2B5EF4-FFF2-40B4-BE49-F238E27FC236}">
                  <a16:creationId xmlns:a16="http://schemas.microsoft.com/office/drawing/2014/main" id="{00000000-0008-0000-0300-00005D030000}"/>
                </a:ext>
              </a:extLst>
            </xdr:cNvPr>
            <xdr:cNvSpPr txBox="1"/>
          </xdr:nvSpPr>
          <xdr:spPr>
            <a:xfrm>
              <a:off x="3299314" y="9305925"/>
              <a:ext cx="167786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491E0A8-1C1D-44D3-9365-0C43EB15787A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">
          <xdr:nvSpPr>
            <xdr:cNvPr id="875" name="テキスト ボックス 874">
              <a:extLst>
                <a:ext uri="{FF2B5EF4-FFF2-40B4-BE49-F238E27FC236}">
                  <a16:creationId xmlns:a16="http://schemas.microsoft.com/office/drawing/2014/main" id="{00000000-0008-0000-0300-00006B030000}"/>
                </a:ext>
              </a:extLst>
            </xdr:cNvPr>
            <xdr:cNvSpPr txBox="1"/>
          </xdr:nvSpPr>
          <xdr:spPr>
            <a:xfrm>
              <a:off x="3162300" y="123825"/>
              <a:ext cx="2763308" cy="4074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ja-JP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認定調査票</a:t>
              </a:r>
              <a:r>
                <a:rPr lang="en-US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en-US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概況</a:t>
              </a:r>
              <a:r>
                <a:rPr lang="ja-JP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調査</a:t>
              </a:r>
              <a:r>
                <a:rPr lang="en-US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1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計算シート!Q13">
          <xdr:nvSpPr>
            <xdr:cNvPr id="903" name="テキスト ボックス 902">
              <a:extLst>
                <a:ext uri="{FF2B5EF4-FFF2-40B4-BE49-F238E27FC236}">
                  <a16:creationId xmlns:a16="http://schemas.microsoft.com/office/drawing/2014/main" id="{00000000-0008-0000-0300-000087030000}"/>
                </a:ext>
              </a:extLst>
            </xdr:cNvPr>
            <xdr:cNvSpPr txBox="1"/>
          </xdr:nvSpPr>
          <xdr:spPr>
            <a:xfrm>
              <a:off x="1498009" y="2740528"/>
              <a:ext cx="243445" cy="2888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21736042-834E-4530-9B85-5212F5F4ED9E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計算シート!U13">
          <xdr:nvSpPr>
            <xdr:cNvPr id="904" name="テキスト ボックス 903">
              <a:extLst>
                <a:ext uri="{FF2B5EF4-FFF2-40B4-BE49-F238E27FC236}">
                  <a16:creationId xmlns:a16="http://schemas.microsoft.com/office/drawing/2014/main" id="{00000000-0008-0000-0300-000088030000}"/>
                </a:ext>
              </a:extLst>
            </xdr:cNvPr>
            <xdr:cNvSpPr txBox="1"/>
          </xdr:nvSpPr>
          <xdr:spPr>
            <a:xfrm>
              <a:off x="3434512" y="2742794"/>
              <a:ext cx="277250" cy="2758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F82BD8B6-5281-457C-BC12-F7F641C34D9F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計算シート!Y13">
          <xdr:nvSpPr>
            <xdr:cNvPr id="905" name="テキスト ボックス 904">
              <a:extLst>
                <a:ext uri="{FF2B5EF4-FFF2-40B4-BE49-F238E27FC236}">
                  <a16:creationId xmlns:a16="http://schemas.microsoft.com/office/drawing/2014/main" id="{00000000-0008-0000-0300-000089030000}"/>
                </a:ext>
              </a:extLst>
            </xdr:cNvPr>
            <xdr:cNvSpPr txBox="1"/>
          </xdr:nvSpPr>
          <xdr:spPr>
            <a:xfrm>
              <a:off x="4720199" y="2744002"/>
              <a:ext cx="232381" cy="2671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B015E2E1-B9B0-4BB7-9C3E-5A24199A60D9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D16">
          <xdr:nvSpPr>
            <xdr:cNvPr id="906" name="テキスト ボックス 905">
              <a:extLst>
                <a:ext uri="{FF2B5EF4-FFF2-40B4-BE49-F238E27FC236}">
                  <a16:creationId xmlns:a16="http://schemas.microsoft.com/office/drawing/2014/main" id="{00000000-0008-0000-0300-00008A030000}"/>
                </a:ext>
              </a:extLst>
            </xdr:cNvPr>
            <xdr:cNvSpPr txBox="1"/>
          </xdr:nvSpPr>
          <xdr:spPr>
            <a:xfrm>
              <a:off x="1497773" y="3100324"/>
              <a:ext cx="1180091" cy="2693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6FAA70FA-0DD7-4B5F-8440-CCF160FE229C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F16">
          <xdr:nvSpPr>
            <xdr:cNvPr id="907" name="テキスト ボックス 906">
              <a:extLst>
                <a:ext uri="{FF2B5EF4-FFF2-40B4-BE49-F238E27FC236}">
                  <a16:creationId xmlns:a16="http://schemas.microsoft.com/office/drawing/2014/main" id="{00000000-0008-0000-0300-00008B030000}"/>
                </a:ext>
              </a:extLst>
            </xdr:cNvPr>
            <xdr:cNvSpPr txBox="1"/>
          </xdr:nvSpPr>
          <xdr:spPr>
            <a:xfrm>
              <a:off x="2892045" y="3094733"/>
              <a:ext cx="576425" cy="2834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918C5D77-2F81-4480-BD92-0B69F9C2391F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H16">
          <xdr:nvSpPr>
            <xdr:cNvPr id="908" name="テキスト ボックス 907">
              <a:extLst>
                <a:ext uri="{FF2B5EF4-FFF2-40B4-BE49-F238E27FC236}">
                  <a16:creationId xmlns:a16="http://schemas.microsoft.com/office/drawing/2014/main" id="{00000000-0008-0000-0300-00008C030000}"/>
                </a:ext>
              </a:extLst>
            </xdr:cNvPr>
            <xdr:cNvSpPr txBox="1"/>
          </xdr:nvSpPr>
          <xdr:spPr>
            <a:xfrm>
              <a:off x="3770694" y="3084758"/>
              <a:ext cx="641402" cy="3019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3C035ECA-E866-4A78-8066-5281CD66A974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17">
          <xdr:nvSpPr>
            <xdr:cNvPr id="909" name="テキスト ボックス 908">
              <a:extLst>
                <a:ext uri="{FF2B5EF4-FFF2-40B4-BE49-F238E27FC236}">
                  <a16:creationId xmlns:a16="http://schemas.microsoft.com/office/drawing/2014/main" id="{00000000-0008-0000-0300-00008D030000}"/>
                </a:ext>
              </a:extLst>
            </xdr:cNvPr>
            <xdr:cNvSpPr txBox="1"/>
          </xdr:nvSpPr>
          <xdr:spPr>
            <a:xfrm>
              <a:off x="5859083" y="3095490"/>
              <a:ext cx="576286" cy="26572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C40C0A9-2C28-4577-92F2-46847DC2F93C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28">
          <xdr:nvSpPr>
            <xdr:cNvPr id="910" name="テキスト ボックス 909">
              <a:extLst>
                <a:ext uri="{FF2B5EF4-FFF2-40B4-BE49-F238E27FC236}">
                  <a16:creationId xmlns:a16="http://schemas.microsoft.com/office/drawing/2014/main" id="{00000000-0008-0000-0300-00008E030000}"/>
                </a:ext>
              </a:extLst>
            </xdr:cNvPr>
            <xdr:cNvSpPr txBox="1"/>
          </xdr:nvSpPr>
          <xdr:spPr>
            <a:xfrm>
              <a:off x="3146804" y="4730901"/>
              <a:ext cx="882742" cy="2641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80E7469-91F8-4567-8816-87F73F0FFBAC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4">
          <xdr:nvSpPr>
            <xdr:cNvPr id="911" name="テキスト ボックス 910">
              <a:extLst>
                <a:ext uri="{FF2B5EF4-FFF2-40B4-BE49-F238E27FC236}">
                  <a16:creationId xmlns:a16="http://schemas.microsoft.com/office/drawing/2014/main" id="{00000000-0008-0000-0300-00008F030000}"/>
                </a:ext>
              </a:extLst>
            </xdr:cNvPr>
            <xdr:cNvSpPr txBox="1"/>
          </xdr:nvSpPr>
          <xdr:spPr>
            <a:xfrm>
              <a:off x="3162300" y="5071456"/>
              <a:ext cx="867246" cy="289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ABA65921-FB42-4FF5-A0A5-AAADE5DF7887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0">
          <xdr:nvSpPr>
            <xdr:cNvPr id="912" name="テキスト ボックス 911">
              <a:extLst>
                <a:ext uri="{FF2B5EF4-FFF2-40B4-BE49-F238E27FC236}">
                  <a16:creationId xmlns:a16="http://schemas.microsoft.com/office/drawing/2014/main" id="{00000000-0008-0000-0300-000090030000}"/>
                </a:ext>
              </a:extLst>
            </xdr:cNvPr>
            <xdr:cNvSpPr txBox="1"/>
          </xdr:nvSpPr>
          <xdr:spPr>
            <a:xfrm>
              <a:off x="3152775" y="5387620"/>
              <a:ext cx="885272" cy="2626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38DD351-5997-447A-8028-6DC2255658BE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5">
          <xdr:nvSpPr>
            <xdr:cNvPr id="913" name="テキスト ボックス 912">
              <a:extLst>
                <a:ext uri="{FF2B5EF4-FFF2-40B4-BE49-F238E27FC236}">
                  <a16:creationId xmlns:a16="http://schemas.microsoft.com/office/drawing/2014/main" id="{00000000-0008-0000-0300-000091030000}"/>
                </a:ext>
              </a:extLst>
            </xdr:cNvPr>
            <xdr:cNvSpPr txBox="1"/>
          </xdr:nvSpPr>
          <xdr:spPr>
            <a:xfrm>
              <a:off x="3149980" y="5743843"/>
              <a:ext cx="888067" cy="2570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EC10586E-177B-40A1-BF0C-7EC13A83BC82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29">
          <xdr:nvSpPr>
            <xdr:cNvPr id="914" name="テキスト ボックス 913">
              <a:extLst>
                <a:ext uri="{FF2B5EF4-FFF2-40B4-BE49-F238E27FC236}">
                  <a16:creationId xmlns:a16="http://schemas.microsoft.com/office/drawing/2014/main" id="{00000000-0008-0000-0300-000092030000}"/>
                </a:ext>
              </a:extLst>
            </xdr:cNvPr>
            <xdr:cNvSpPr txBox="1"/>
          </xdr:nvSpPr>
          <xdr:spPr>
            <a:xfrm>
              <a:off x="3160713" y="6068141"/>
              <a:ext cx="877334" cy="2628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88D497CC-6C58-47A5-B021-5B4F3C2274D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5">
          <xdr:nvSpPr>
            <xdr:cNvPr id="915" name="テキスト ボックス 914">
              <a:extLst>
                <a:ext uri="{FF2B5EF4-FFF2-40B4-BE49-F238E27FC236}">
                  <a16:creationId xmlns:a16="http://schemas.microsoft.com/office/drawing/2014/main" id="{00000000-0008-0000-0300-000093030000}"/>
                </a:ext>
              </a:extLst>
            </xdr:cNvPr>
            <xdr:cNvSpPr txBox="1"/>
          </xdr:nvSpPr>
          <xdr:spPr>
            <a:xfrm>
              <a:off x="3167128" y="6409338"/>
              <a:ext cx="879421" cy="2705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F309AF8-A1B5-4495-9D4A-A25EF3A186D7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1">
          <xdr:nvSpPr>
            <xdr:cNvPr id="916" name="テキスト ボックス 915">
              <a:extLst>
                <a:ext uri="{FF2B5EF4-FFF2-40B4-BE49-F238E27FC236}">
                  <a16:creationId xmlns:a16="http://schemas.microsoft.com/office/drawing/2014/main" id="{00000000-0008-0000-0300-000094030000}"/>
                </a:ext>
              </a:extLst>
            </xdr:cNvPr>
            <xdr:cNvSpPr txBox="1"/>
          </xdr:nvSpPr>
          <xdr:spPr>
            <a:xfrm>
              <a:off x="3167890" y="6741505"/>
              <a:ext cx="887159" cy="261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64CF431-8DA2-49EC-8AEC-1C681DBD63D5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6">
          <xdr:nvSpPr>
            <xdr:cNvPr id="917" name="テキスト ボックス 916">
              <a:extLst>
                <a:ext uri="{FF2B5EF4-FFF2-40B4-BE49-F238E27FC236}">
                  <a16:creationId xmlns:a16="http://schemas.microsoft.com/office/drawing/2014/main" id="{00000000-0008-0000-0300-000095030000}"/>
                </a:ext>
              </a:extLst>
            </xdr:cNvPr>
            <xdr:cNvSpPr txBox="1"/>
          </xdr:nvSpPr>
          <xdr:spPr>
            <a:xfrm>
              <a:off x="3160332" y="7088669"/>
              <a:ext cx="886216" cy="2464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E3A1ADE-FFF9-4BEF-A0DA-F196A0E32865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0">
          <xdr:nvSpPr>
            <xdr:cNvPr id="918" name="テキスト ボックス 917">
              <a:extLst>
                <a:ext uri="{FF2B5EF4-FFF2-40B4-BE49-F238E27FC236}">
                  <a16:creationId xmlns:a16="http://schemas.microsoft.com/office/drawing/2014/main" id="{00000000-0008-0000-0300-000096030000}"/>
                </a:ext>
              </a:extLst>
            </xdr:cNvPr>
            <xdr:cNvSpPr txBox="1"/>
          </xdr:nvSpPr>
          <xdr:spPr>
            <a:xfrm>
              <a:off x="3163888" y="7426549"/>
              <a:ext cx="874160" cy="27185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8E48DB9-C38F-4A7F-A2EB-03C5D19BF416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6">
          <xdr:nvSpPr>
            <xdr:cNvPr id="919" name="テキスト ボックス 918">
              <a:extLst>
                <a:ext uri="{FF2B5EF4-FFF2-40B4-BE49-F238E27FC236}">
                  <a16:creationId xmlns:a16="http://schemas.microsoft.com/office/drawing/2014/main" id="{00000000-0008-0000-0300-000097030000}"/>
                </a:ext>
              </a:extLst>
            </xdr:cNvPr>
            <xdr:cNvSpPr txBox="1"/>
          </xdr:nvSpPr>
          <xdr:spPr>
            <a:xfrm>
              <a:off x="3147187" y="7741819"/>
              <a:ext cx="902879" cy="2803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ED329573-A53C-4CBD-A38D-2B753A95003E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9">
          <xdr:nvSpPr>
            <xdr:cNvPr id="920" name="テキスト ボックス 919">
              <a:extLst>
                <a:ext uri="{FF2B5EF4-FFF2-40B4-BE49-F238E27FC236}">
                  <a16:creationId xmlns:a16="http://schemas.microsoft.com/office/drawing/2014/main" id="{00000000-0008-0000-0300-000098030000}"/>
                </a:ext>
              </a:extLst>
            </xdr:cNvPr>
            <xdr:cNvSpPr txBox="1"/>
          </xdr:nvSpPr>
          <xdr:spPr>
            <a:xfrm>
              <a:off x="3164456" y="8102440"/>
              <a:ext cx="873592" cy="2622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A8CF765F-A140-49BF-BE87-1519A72B54E6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2">
          <xdr:nvSpPr>
            <xdr:cNvPr id="921" name="テキスト ボックス 920">
              <a:extLst>
                <a:ext uri="{FF2B5EF4-FFF2-40B4-BE49-F238E27FC236}">
                  <a16:creationId xmlns:a16="http://schemas.microsoft.com/office/drawing/2014/main" id="{00000000-0008-0000-0300-000099030000}"/>
                </a:ext>
              </a:extLst>
            </xdr:cNvPr>
            <xdr:cNvSpPr txBox="1"/>
          </xdr:nvSpPr>
          <xdr:spPr>
            <a:xfrm>
              <a:off x="6813177" y="4742843"/>
              <a:ext cx="871861" cy="2606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53F2751-61E7-4720-A372-5EEA5771D72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7">
          <xdr:nvSpPr>
            <xdr:cNvPr id="922" name="テキスト ボックス 921">
              <a:extLst>
                <a:ext uri="{FF2B5EF4-FFF2-40B4-BE49-F238E27FC236}">
                  <a16:creationId xmlns:a16="http://schemas.microsoft.com/office/drawing/2014/main" id="{00000000-0008-0000-0300-00009A030000}"/>
                </a:ext>
              </a:extLst>
            </xdr:cNvPr>
            <xdr:cNvSpPr txBox="1"/>
          </xdr:nvSpPr>
          <xdr:spPr>
            <a:xfrm>
              <a:off x="6811209" y="5064275"/>
              <a:ext cx="873830" cy="2796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E5C6A911-AB07-4AD8-9795-B266D5F81941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1">
          <xdr:nvSpPr>
            <xdr:cNvPr id="923" name="テキスト ボックス 922">
              <a:extLst>
                <a:ext uri="{FF2B5EF4-FFF2-40B4-BE49-F238E27FC236}">
                  <a16:creationId xmlns:a16="http://schemas.microsoft.com/office/drawing/2014/main" id="{00000000-0008-0000-0300-00009B030000}"/>
                </a:ext>
              </a:extLst>
            </xdr:cNvPr>
            <xdr:cNvSpPr txBox="1"/>
          </xdr:nvSpPr>
          <xdr:spPr>
            <a:xfrm>
              <a:off x="6822423" y="5748747"/>
              <a:ext cx="879617" cy="25888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0303BC38-CCAF-4276-A3AB-CA2F250709F3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7">
          <xdr:nvSpPr>
            <xdr:cNvPr id="924" name="テキスト ボックス 923">
              <a:extLst>
                <a:ext uri="{FF2B5EF4-FFF2-40B4-BE49-F238E27FC236}">
                  <a16:creationId xmlns:a16="http://schemas.microsoft.com/office/drawing/2014/main" id="{00000000-0008-0000-0300-00009C030000}"/>
                </a:ext>
              </a:extLst>
            </xdr:cNvPr>
            <xdr:cNvSpPr txBox="1"/>
          </xdr:nvSpPr>
          <xdr:spPr>
            <a:xfrm>
              <a:off x="6795626" y="6072431"/>
              <a:ext cx="897912" cy="2585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17D26D2E-8C3E-4F84-A224-48515756A4A4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3">
          <xdr:nvSpPr>
            <xdr:cNvPr id="925" name="テキスト ボックス 924">
              <a:extLst>
                <a:ext uri="{FF2B5EF4-FFF2-40B4-BE49-F238E27FC236}">
                  <a16:creationId xmlns:a16="http://schemas.microsoft.com/office/drawing/2014/main" id="{00000000-0008-0000-0300-00009D030000}"/>
                </a:ext>
              </a:extLst>
            </xdr:cNvPr>
            <xdr:cNvSpPr txBox="1"/>
          </xdr:nvSpPr>
          <xdr:spPr>
            <a:xfrm>
              <a:off x="6815785" y="6421380"/>
              <a:ext cx="877754" cy="2755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24E64F11-94D6-4608-B436-74568D01310B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8">
          <xdr:nvSpPr>
            <xdr:cNvPr id="926" name="テキスト ボックス 925">
              <a:extLst>
                <a:ext uri="{FF2B5EF4-FFF2-40B4-BE49-F238E27FC236}">
                  <a16:creationId xmlns:a16="http://schemas.microsoft.com/office/drawing/2014/main" id="{00000000-0008-0000-0300-00009E030000}"/>
                </a:ext>
              </a:extLst>
            </xdr:cNvPr>
            <xdr:cNvSpPr txBox="1"/>
          </xdr:nvSpPr>
          <xdr:spPr>
            <a:xfrm>
              <a:off x="6814765" y="6743095"/>
              <a:ext cx="887275" cy="2771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B53E0C1-BF81-4F78-B722-63D109327A84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8">
          <xdr:nvSpPr>
            <xdr:cNvPr id="927" name="テキスト ボックス 926">
              <a:extLst>
                <a:ext uri="{FF2B5EF4-FFF2-40B4-BE49-F238E27FC236}">
                  <a16:creationId xmlns:a16="http://schemas.microsoft.com/office/drawing/2014/main" id="{00000000-0008-0000-0300-00009F030000}"/>
                </a:ext>
              </a:extLst>
            </xdr:cNvPr>
            <xdr:cNvSpPr txBox="1"/>
          </xdr:nvSpPr>
          <xdr:spPr>
            <a:xfrm>
              <a:off x="6814577" y="7090564"/>
              <a:ext cx="878962" cy="2785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580B583A-C5D4-426B-8A46-215C8F539E73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2">
          <xdr:nvSpPr>
            <xdr:cNvPr id="928" name="テキスト ボックス 927">
              <a:extLst>
                <a:ext uri="{FF2B5EF4-FFF2-40B4-BE49-F238E27FC236}">
                  <a16:creationId xmlns:a16="http://schemas.microsoft.com/office/drawing/2014/main" id="{00000000-0008-0000-0300-0000A0030000}"/>
                </a:ext>
              </a:extLst>
            </xdr:cNvPr>
            <xdr:cNvSpPr txBox="1"/>
          </xdr:nvSpPr>
          <xdr:spPr>
            <a:xfrm>
              <a:off x="6813084" y="7419648"/>
              <a:ext cx="880455" cy="2813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A0EB9EF-46BD-429C-94D4-0B5B0D3FA85E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K71">
          <xdr:nvSpPr>
            <xdr:cNvPr id="929" name="テキスト ボックス 928">
              <a:extLst>
                <a:ext uri="{FF2B5EF4-FFF2-40B4-BE49-F238E27FC236}">
                  <a16:creationId xmlns:a16="http://schemas.microsoft.com/office/drawing/2014/main" id="{00000000-0008-0000-0300-0000A1030000}"/>
                </a:ext>
              </a:extLst>
            </xdr:cNvPr>
            <xdr:cNvSpPr txBox="1"/>
          </xdr:nvSpPr>
          <xdr:spPr>
            <a:xfrm>
              <a:off x="6781800" y="8143875"/>
              <a:ext cx="895350" cy="3429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A0EB9EF-46BD-429C-94D4-0B5B0D3FA85E}" type="TxLink">
                <a:rPr kumimoji="1" lang="en-US" altLang="en-US" sz="1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800" b="0">
                <a:latin typeface="+mn-ea"/>
                <a:ea typeface="+mn-ea"/>
              </a:endParaRPr>
            </a:p>
          </xdr:txBody>
        </xdr:sp>
        <xdr:sp macro="" textlink="入力シート!B33">
          <xdr:nvSpPr>
            <xdr:cNvPr id="930" name="テキスト ボックス 929">
              <a:extLst>
                <a:ext uri="{FF2B5EF4-FFF2-40B4-BE49-F238E27FC236}">
                  <a16:creationId xmlns:a16="http://schemas.microsoft.com/office/drawing/2014/main" id="{00000000-0008-0000-0300-0000A2030000}"/>
                </a:ext>
              </a:extLst>
            </xdr:cNvPr>
            <xdr:cNvSpPr txBox="1"/>
          </xdr:nvSpPr>
          <xdr:spPr>
            <a:xfrm>
              <a:off x="6819618" y="7765510"/>
              <a:ext cx="882140" cy="2673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3545C89-7702-4968-BD31-CB2195B90D91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計算シート!C44">
          <xdr:nvSpPr>
            <xdr:cNvPr id="793" name="テキスト ボックス 792">
              <a:extLst>
                <a:ext uri="{FF2B5EF4-FFF2-40B4-BE49-F238E27FC236}">
                  <a16:creationId xmlns:a16="http://schemas.microsoft.com/office/drawing/2014/main" id="{00000000-0008-0000-0300-000019030000}"/>
                </a:ext>
              </a:extLst>
            </xdr:cNvPr>
            <xdr:cNvSpPr txBox="1"/>
          </xdr:nvSpPr>
          <xdr:spPr>
            <a:xfrm>
              <a:off x="2900966" y="1365996"/>
              <a:ext cx="247651" cy="1680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8B021AD-8F2A-4228-9779-7B9F3B195BED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800" b="0">
                <a:latin typeface="+mj-ea"/>
                <a:ea typeface="+mj-ea"/>
              </a:endParaRPr>
            </a:p>
          </xdr:txBody>
        </xdr:sp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544002" y="28576"/>
              <a:ext cx="2285488" cy="6103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580" b="0">
                  <a:latin typeface="+mn-ea"/>
                  <a:ea typeface="+mn-ea"/>
                </a:rPr>
                <a:t>調査は、調査対象者が通常の状態（調査可能な状態）であるときに実施して下さい。    本人が風邪をひいて高熱を出していること等、通常の状態でない場合は</a:t>
              </a:r>
              <a:r>
                <a:rPr kumimoji="1" lang="ja-JP" altLang="en-US" sz="580" b="0" u="sng">
                  <a:latin typeface="+mn-ea"/>
                  <a:ea typeface="+mn-ea"/>
                </a:rPr>
                <a:t>再調査を行って下さい。</a:t>
              </a:r>
            </a:p>
          </xdr:txBody>
        </xdr:sp>
        <xdr:sp macro="" textlink="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357187" y="10482263"/>
              <a:ext cx="4802487" cy="2289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en-US" altLang="ja-JP" sz="600" b="0"/>
                <a:t>※1</a:t>
              </a:r>
              <a:r>
                <a:rPr kumimoji="1" lang="ja-JP" altLang="en-US" sz="600" b="0"/>
                <a:t> 特定施設入居者生活介護適用施設を除く。             </a:t>
              </a:r>
              <a:r>
                <a:rPr kumimoji="1" lang="en-US" altLang="ja-JP" sz="600" b="0"/>
                <a:t>※2</a:t>
              </a:r>
              <a:r>
                <a:rPr kumimoji="1" lang="ja-JP" altLang="en-US" sz="600" b="0"/>
                <a:t> サービス付き高齢者向け住宅の登録を受けているものを除く</a:t>
              </a:r>
            </a:p>
          </xdr:txBody>
        </xdr:sp>
        <xdr:sp macro="" textlink="">
          <xdr:nvSpPr>
            <xdr:cNvPr id="788" name="テキスト ボックス 787">
              <a:extLst>
                <a:ext uri="{FF2B5EF4-FFF2-40B4-BE49-F238E27FC236}">
                  <a16:creationId xmlns:a16="http://schemas.microsoft.com/office/drawing/2014/main" id="{00000000-0008-0000-0300-000014030000}"/>
                </a:ext>
              </a:extLst>
            </xdr:cNvPr>
            <xdr:cNvSpPr txBox="1"/>
          </xdr:nvSpPr>
          <xdr:spPr>
            <a:xfrm>
              <a:off x="23812" y="1628775"/>
              <a:ext cx="342900" cy="2994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Ⅱ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</a:p>
          </xdr:txBody>
        </xdr:sp>
        <xdr:sp macro="" textlink="">
          <xdr:nvSpPr>
            <xdr:cNvPr id="789" name="テキスト ボックス 788">
              <a:extLst>
                <a:ext uri="{FF2B5EF4-FFF2-40B4-BE49-F238E27FC236}">
                  <a16:creationId xmlns:a16="http://schemas.microsoft.com/office/drawing/2014/main" id="{00000000-0008-0000-0300-000015030000}"/>
                </a:ext>
              </a:extLst>
            </xdr:cNvPr>
            <xdr:cNvSpPr txBox="1"/>
          </xdr:nvSpPr>
          <xdr:spPr>
            <a:xfrm>
              <a:off x="9525" y="500062"/>
              <a:ext cx="328613" cy="2994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Ⅰ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  <a:endParaRPr lang="ja-JP" altLang="ja-JP" sz="10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0" name="テキスト ボックス 789">
              <a:extLst>
                <a:ext uri="{FF2B5EF4-FFF2-40B4-BE49-F238E27FC236}">
                  <a16:creationId xmlns:a16="http://schemas.microsoft.com/office/drawing/2014/main" id="{00000000-0008-0000-0300-000016030000}"/>
                </a:ext>
              </a:extLst>
            </xdr:cNvPr>
            <xdr:cNvSpPr txBox="1"/>
          </xdr:nvSpPr>
          <xdr:spPr>
            <a:xfrm>
              <a:off x="2950974" y="4793490"/>
              <a:ext cx="160776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1" name="テキスト ボックス 790">
              <a:extLst>
                <a:ext uri="{FF2B5EF4-FFF2-40B4-BE49-F238E27FC236}">
                  <a16:creationId xmlns:a16="http://schemas.microsoft.com/office/drawing/2014/main" id="{00000000-0008-0000-0300-000017030000}"/>
                </a:ext>
              </a:extLst>
            </xdr:cNvPr>
            <xdr:cNvSpPr txBox="1"/>
          </xdr:nvSpPr>
          <xdr:spPr>
            <a:xfrm>
              <a:off x="2957063" y="5116203"/>
              <a:ext cx="16649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2" name="テキスト ボックス 791">
              <a:extLst>
                <a:ext uri="{FF2B5EF4-FFF2-40B4-BE49-F238E27FC236}">
                  <a16:creationId xmlns:a16="http://schemas.microsoft.com/office/drawing/2014/main" id="{00000000-0008-0000-0300-000018030000}"/>
                </a:ext>
              </a:extLst>
            </xdr:cNvPr>
            <xdr:cNvSpPr txBox="1"/>
          </xdr:nvSpPr>
          <xdr:spPr>
            <a:xfrm>
              <a:off x="2951094" y="6135813"/>
              <a:ext cx="1788738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4" name="テキスト ボックス 793">
              <a:extLst>
                <a:ext uri="{FF2B5EF4-FFF2-40B4-BE49-F238E27FC236}">
                  <a16:creationId xmlns:a16="http://schemas.microsoft.com/office/drawing/2014/main" id="{00000000-0008-0000-0300-00001A030000}"/>
                </a:ext>
              </a:extLst>
            </xdr:cNvPr>
            <xdr:cNvSpPr txBox="1"/>
          </xdr:nvSpPr>
          <xdr:spPr>
            <a:xfrm>
              <a:off x="2960800" y="5450523"/>
              <a:ext cx="1669676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5" name="テキスト ボックス 794">
              <a:extLst>
                <a:ext uri="{FF2B5EF4-FFF2-40B4-BE49-F238E27FC236}">
                  <a16:creationId xmlns:a16="http://schemas.microsoft.com/office/drawing/2014/main" id="{00000000-0008-0000-0300-00001B030000}"/>
                </a:ext>
              </a:extLst>
            </xdr:cNvPr>
            <xdr:cNvSpPr txBox="1"/>
          </xdr:nvSpPr>
          <xdr:spPr>
            <a:xfrm>
              <a:off x="2953003" y="5802438"/>
              <a:ext cx="1788738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6" name="テキスト ボックス 795">
              <a:extLst>
                <a:ext uri="{FF2B5EF4-FFF2-40B4-BE49-F238E27FC236}">
                  <a16:creationId xmlns:a16="http://schemas.microsoft.com/office/drawing/2014/main" id="{00000000-0008-0000-0300-00001C030000}"/>
                </a:ext>
              </a:extLst>
            </xdr:cNvPr>
            <xdr:cNvSpPr txBox="1"/>
          </xdr:nvSpPr>
          <xdr:spPr>
            <a:xfrm>
              <a:off x="2956039" y="6473127"/>
              <a:ext cx="18173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7" name="テキスト ボックス 796">
              <a:extLst>
                <a:ext uri="{FF2B5EF4-FFF2-40B4-BE49-F238E27FC236}">
                  <a16:creationId xmlns:a16="http://schemas.microsoft.com/office/drawing/2014/main" id="{00000000-0008-0000-0300-00001D030000}"/>
                </a:ext>
              </a:extLst>
            </xdr:cNvPr>
            <xdr:cNvSpPr txBox="1"/>
          </xdr:nvSpPr>
          <xdr:spPr>
            <a:xfrm>
              <a:off x="2957246" y="6794244"/>
              <a:ext cx="18554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8" name="テキスト ボックス 797">
              <a:extLst>
                <a:ext uri="{FF2B5EF4-FFF2-40B4-BE49-F238E27FC236}">
                  <a16:creationId xmlns:a16="http://schemas.microsoft.com/office/drawing/2014/main" id="{00000000-0008-0000-0300-00001E030000}"/>
                </a:ext>
              </a:extLst>
            </xdr:cNvPr>
            <xdr:cNvSpPr txBox="1"/>
          </xdr:nvSpPr>
          <xdr:spPr>
            <a:xfrm>
              <a:off x="2954676" y="7144325"/>
              <a:ext cx="1845887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9" name="テキスト ボックス 798">
              <a:extLst>
                <a:ext uri="{FF2B5EF4-FFF2-40B4-BE49-F238E27FC236}">
                  <a16:creationId xmlns:a16="http://schemas.microsoft.com/office/drawing/2014/main" id="{00000000-0008-0000-0300-00001F030000}"/>
                </a:ext>
              </a:extLst>
            </xdr:cNvPr>
            <xdr:cNvSpPr txBox="1"/>
          </xdr:nvSpPr>
          <xdr:spPr>
            <a:xfrm>
              <a:off x="2946179" y="7492811"/>
              <a:ext cx="1855412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0" name="テキスト ボックス 799">
              <a:extLst>
                <a:ext uri="{FF2B5EF4-FFF2-40B4-BE49-F238E27FC236}">
                  <a16:creationId xmlns:a16="http://schemas.microsoft.com/office/drawing/2014/main" id="{00000000-0008-0000-0300-000020030000}"/>
                </a:ext>
              </a:extLst>
            </xdr:cNvPr>
            <xdr:cNvSpPr txBox="1"/>
          </xdr:nvSpPr>
          <xdr:spPr>
            <a:xfrm>
              <a:off x="2949951" y="7810322"/>
              <a:ext cx="1836362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1" name="テキスト ボックス 800">
              <a:extLst>
                <a:ext uri="{FF2B5EF4-FFF2-40B4-BE49-F238E27FC236}">
                  <a16:creationId xmlns:a16="http://schemas.microsoft.com/office/drawing/2014/main" id="{00000000-0008-0000-0300-000021030000}"/>
                </a:ext>
              </a:extLst>
            </xdr:cNvPr>
            <xdr:cNvSpPr txBox="1"/>
          </xdr:nvSpPr>
          <xdr:spPr>
            <a:xfrm>
              <a:off x="2955912" y="8149020"/>
              <a:ext cx="1831600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2" name="テキスト ボックス 801">
              <a:extLst>
                <a:ext uri="{FF2B5EF4-FFF2-40B4-BE49-F238E27FC236}">
                  <a16:creationId xmlns:a16="http://schemas.microsoft.com/office/drawing/2014/main" id="{00000000-0008-0000-0300-000022030000}"/>
                </a:ext>
              </a:extLst>
            </xdr:cNvPr>
            <xdr:cNvSpPr txBox="1"/>
          </xdr:nvSpPr>
          <xdr:spPr>
            <a:xfrm>
              <a:off x="6611404" y="5790302"/>
              <a:ext cx="1779214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3" name="テキスト ボックス 802">
              <a:extLst>
                <a:ext uri="{FF2B5EF4-FFF2-40B4-BE49-F238E27FC236}">
                  <a16:creationId xmlns:a16="http://schemas.microsoft.com/office/drawing/2014/main" id="{00000000-0008-0000-0300-000023030000}"/>
                </a:ext>
              </a:extLst>
            </xdr:cNvPr>
            <xdr:cNvSpPr txBox="1"/>
          </xdr:nvSpPr>
          <xdr:spPr>
            <a:xfrm>
              <a:off x="6611288" y="6126094"/>
              <a:ext cx="1764926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4" name="テキスト ボックス 803">
              <a:extLst>
                <a:ext uri="{FF2B5EF4-FFF2-40B4-BE49-F238E27FC236}">
                  <a16:creationId xmlns:a16="http://schemas.microsoft.com/office/drawing/2014/main" id="{00000000-0008-0000-0300-000024030000}"/>
                </a:ext>
              </a:extLst>
            </xdr:cNvPr>
            <xdr:cNvSpPr txBox="1"/>
          </xdr:nvSpPr>
          <xdr:spPr>
            <a:xfrm>
              <a:off x="6618615" y="7794322"/>
              <a:ext cx="1769689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6" name="テキスト ボックス 875">
              <a:extLst>
                <a:ext uri="{FF2B5EF4-FFF2-40B4-BE49-F238E27FC236}">
                  <a16:creationId xmlns:a16="http://schemas.microsoft.com/office/drawing/2014/main" id="{00000000-0008-0000-0300-00006C030000}"/>
                </a:ext>
              </a:extLst>
            </xdr:cNvPr>
            <xdr:cNvSpPr txBox="1"/>
          </xdr:nvSpPr>
          <xdr:spPr>
            <a:xfrm>
              <a:off x="6619907" y="6476680"/>
              <a:ext cx="1745876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9" name="テキスト ボックス 878">
              <a:extLst>
                <a:ext uri="{FF2B5EF4-FFF2-40B4-BE49-F238E27FC236}">
                  <a16:creationId xmlns:a16="http://schemas.microsoft.com/office/drawing/2014/main" id="{00000000-0008-0000-0300-00006F030000}"/>
                </a:ext>
              </a:extLst>
            </xdr:cNvPr>
            <xdr:cNvSpPr txBox="1"/>
          </xdr:nvSpPr>
          <xdr:spPr>
            <a:xfrm>
              <a:off x="6623527" y="6812329"/>
              <a:ext cx="1774451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0" name="テキスト ボックス 879">
              <a:extLst>
                <a:ext uri="{FF2B5EF4-FFF2-40B4-BE49-F238E27FC236}">
                  <a16:creationId xmlns:a16="http://schemas.microsoft.com/office/drawing/2014/main" id="{00000000-0008-0000-0300-000070030000}"/>
                </a:ext>
              </a:extLst>
            </xdr:cNvPr>
            <xdr:cNvSpPr txBox="1"/>
          </xdr:nvSpPr>
          <xdr:spPr>
            <a:xfrm>
              <a:off x="6624852" y="7154987"/>
              <a:ext cx="17411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1" name="テキスト ボックス 880">
              <a:extLst>
                <a:ext uri="{FF2B5EF4-FFF2-40B4-BE49-F238E27FC236}">
                  <a16:creationId xmlns:a16="http://schemas.microsoft.com/office/drawing/2014/main" id="{00000000-0008-0000-0300-000071030000}"/>
                </a:ext>
              </a:extLst>
            </xdr:cNvPr>
            <xdr:cNvSpPr txBox="1"/>
          </xdr:nvSpPr>
          <xdr:spPr>
            <a:xfrm>
              <a:off x="6609057" y="7513578"/>
              <a:ext cx="1755400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2" name="テキスト ボックス 881">
              <a:extLst>
                <a:ext uri="{FF2B5EF4-FFF2-40B4-BE49-F238E27FC236}">
                  <a16:creationId xmlns:a16="http://schemas.microsoft.com/office/drawing/2014/main" id="{00000000-0008-0000-0300-000072030000}"/>
                </a:ext>
              </a:extLst>
            </xdr:cNvPr>
            <xdr:cNvSpPr txBox="1"/>
          </xdr:nvSpPr>
          <xdr:spPr>
            <a:xfrm>
              <a:off x="7639050" y="5102036"/>
              <a:ext cx="481013" cy="1986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品目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4" name="テキスト ボックス 883">
              <a:extLst>
                <a:ext uri="{FF2B5EF4-FFF2-40B4-BE49-F238E27FC236}">
                  <a16:creationId xmlns:a16="http://schemas.microsoft.com/office/drawing/2014/main" id="{00000000-0008-0000-0300-000074030000}"/>
                </a:ext>
              </a:extLst>
            </xdr:cNvPr>
            <xdr:cNvSpPr txBox="1"/>
          </xdr:nvSpPr>
          <xdr:spPr>
            <a:xfrm>
              <a:off x="7626725" y="4797237"/>
              <a:ext cx="481013" cy="1986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品目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21" name="グループ化 20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GrpSpPr/>
          </xdr:nvGrpSpPr>
          <xdr:grpSpPr>
            <a:xfrm>
              <a:off x="85725" y="226638"/>
              <a:ext cx="8321198" cy="12365131"/>
              <a:chOff x="85725" y="226638"/>
              <a:chExt cx="8321198" cy="12365131"/>
            </a:xfrm>
          </xdr:grpSpPr>
          <xdr:pic>
            <xdr:nvPicPr>
              <xdr:cNvPr id="862" name="図 861">
                <a:extLst>
                  <a:ext uri="{FF2B5EF4-FFF2-40B4-BE49-F238E27FC236}">
                    <a16:creationId xmlns:a16="http://schemas.microsoft.com/office/drawing/2014/main" id="{00000000-0008-0000-0300-00005E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95531" y="228041"/>
                <a:ext cx="442341" cy="233081"/>
              </a:xfrm>
              <a:prstGeom prst="rect">
                <a:avLst/>
              </a:prstGeom>
            </xdr:spPr>
          </xdr:pic>
          <xdr:pic>
            <xdr:nvPicPr>
              <xdr:cNvPr id="883" name="図 882">
                <a:extLst>
                  <a:ext uri="{FF2B5EF4-FFF2-40B4-BE49-F238E27FC236}">
                    <a16:creationId xmlns:a16="http://schemas.microsoft.com/office/drawing/2014/main" id="{00000000-0008-0000-0300-000073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964582" y="226638"/>
                <a:ext cx="442341" cy="233081"/>
              </a:xfrm>
              <a:prstGeom prst="rect">
                <a:avLst/>
              </a:prstGeom>
            </xdr:spPr>
          </xdr:pic>
          <xdr:pic>
            <xdr:nvPicPr>
              <xdr:cNvPr id="885" name="図 884">
                <a:extLst>
                  <a:ext uri="{FF2B5EF4-FFF2-40B4-BE49-F238E27FC236}">
                    <a16:creationId xmlns:a16="http://schemas.microsoft.com/office/drawing/2014/main" id="{00000000-0008-0000-0300-000075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5725" y="12358688"/>
                <a:ext cx="442341" cy="233081"/>
              </a:xfrm>
              <a:prstGeom prst="rect">
                <a:avLst/>
              </a:prstGeom>
            </xdr:spPr>
          </xdr:pic>
        </xdr:grpSp>
        <xdr:sp macro="" textlink="">
          <xdr:nvSpPr>
            <xdr:cNvPr id="887" name="テキスト ボックス 886">
              <a:extLst>
                <a:ext uri="{FF2B5EF4-FFF2-40B4-BE49-F238E27FC236}">
                  <a16:creationId xmlns:a16="http://schemas.microsoft.com/office/drawing/2014/main" id="{00000000-0008-0000-0300-000077030000}"/>
                </a:ext>
              </a:extLst>
            </xdr:cNvPr>
            <xdr:cNvSpPr txBox="1"/>
          </xdr:nvSpPr>
          <xdr:spPr>
            <a:xfrm>
              <a:off x="1498980" y="946384"/>
              <a:ext cx="1476423" cy="3220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r>
                <a:rPr kumimoji="1" lang="en-US" altLang="ja-JP" sz="16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+mn-ea"/>
                </a:rPr>
                <a:t>18201</a:t>
              </a:r>
              <a:endParaRPr kumimoji="1" lang="en-US" altLang="en-US" sz="16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D15">
          <xdr:nvSpPr>
            <xdr:cNvPr id="888" name="テキスト ボックス 887">
              <a:extLst>
                <a:ext uri="{FF2B5EF4-FFF2-40B4-BE49-F238E27FC236}">
                  <a16:creationId xmlns:a16="http://schemas.microsoft.com/office/drawing/2014/main" id="{00000000-0008-0000-0300-000078030000}"/>
                </a:ext>
              </a:extLst>
            </xdr:cNvPr>
            <xdr:cNvSpPr txBox="1"/>
          </xdr:nvSpPr>
          <xdr:spPr>
            <a:xfrm>
              <a:off x="3934040" y="630093"/>
              <a:ext cx="1158150" cy="4039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19A54FE5-D808-4685-AF6C-D54BC98FE00C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F15">
          <xdr:nvSpPr>
            <xdr:cNvPr id="890" name="テキスト ボックス 889">
              <a:extLst>
                <a:ext uri="{FF2B5EF4-FFF2-40B4-BE49-F238E27FC236}">
                  <a16:creationId xmlns:a16="http://schemas.microsoft.com/office/drawing/2014/main" id="{00000000-0008-0000-0300-00007A030000}"/>
                </a:ext>
              </a:extLst>
            </xdr:cNvPr>
            <xdr:cNvSpPr txBox="1"/>
          </xdr:nvSpPr>
          <xdr:spPr>
            <a:xfrm>
              <a:off x="5348567" y="618153"/>
              <a:ext cx="593737" cy="2668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3B34433-6C5E-4DD3-8A5D-90392EA01B0C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H15">
          <xdr:nvSpPr>
            <xdr:cNvPr id="895" name="テキスト ボックス 894">
              <a:extLst>
                <a:ext uri="{FF2B5EF4-FFF2-40B4-BE49-F238E27FC236}">
                  <a16:creationId xmlns:a16="http://schemas.microsoft.com/office/drawing/2014/main" id="{00000000-0008-0000-0300-00007F030000}"/>
                </a:ext>
              </a:extLst>
            </xdr:cNvPr>
            <xdr:cNvSpPr txBox="1"/>
          </xdr:nvSpPr>
          <xdr:spPr>
            <a:xfrm>
              <a:off x="6190845" y="614597"/>
              <a:ext cx="584068" cy="2618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01E974F4-9545-46A1-B0AB-D948C499A4C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J15">
          <xdr:nvSpPr>
            <xdr:cNvPr id="931" name="テキスト ボックス 930">
              <a:extLst>
                <a:ext uri="{FF2B5EF4-FFF2-40B4-BE49-F238E27FC236}">
                  <a16:creationId xmlns:a16="http://schemas.microsoft.com/office/drawing/2014/main" id="{00000000-0008-0000-0300-0000A3030000}"/>
                </a:ext>
              </a:extLst>
            </xdr:cNvPr>
            <xdr:cNvSpPr txBox="1"/>
          </xdr:nvSpPr>
          <xdr:spPr>
            <a:xfrm>
              <a:off x="7046954" y="622169"/>
              <a:ext cx="586576" cy="3059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0F3DA42E-2CE8-4D15-8CC2-4AD776739B4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</xdr:grpSp>
      <xdr:sp macro="" textlink="">
        <xdr:nvSpPr>
          <xdr:cNvPr id="3" name="四角形: 角を丸くする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4654670" y="9003821"/>
            <a:ext cx="1482664" cy="179717"/>
          </a:xfrm>
          <a:prstGeom prst="round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685800</xdr:colOff>
      <xdr:row>11</xdr:row>
      <xdr:rowOff>38100</xdr:rowOff>
    </xdr:from>
    <xdr:to>
      <xdr:col>3</xdr:col>
      <xdr:colOff>476249</xdr:colOff>
      <xdr:row>12</xdr:row>
      <xdr:rowOff>0</xdr:rowOff>
    </xdr:to>
    <xdr:sp macro="" textlink="入力シート!B3">
      <xdr:nvSpPr>
        <xdr:cNvPr id="811" name="テキスト ボックス 810">
          <a:extLst>
            <a:ext uri="{FF2B5EF4-FFF2-40B4-BE49-F238E27FC236}">
              <a16:creationId xmlns:a16="http://schemas.microsoft.com/office/drawing/2014/main" id="{00000000-0008-0000-0300-00002B030000}"/>
            </a:ext>
          </a:extLst>
        </xdr:cNvPr>
        <xdr:cNvSpPr txBox="1"/>
      </xdr:nvSpPr>
      <xdr:spPr>
        <a:xfrm>
          <a:off x="1514475" y="2343150"/>
          <a:ext cx="1485899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fld id="{643D680B-B158-43CA-8F2B-4DEFCD44C6FA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/>
            <a:t> </a:t>
          </a:fld>
          <a:endParaRPr kumimoji="1" lang="ja-JP" altLang="en-US" sz="3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361950</xdr:colOff>
      <xdr:row>4</xdr:row>
      <xdr:rowOff>180974</xdr:rowOff>
    </xdr:from>
    <xdr:to>
      <xdr:col>9</xdr:col>
      <xdr:colOff>266700</xdr:colOff>
      <xdr:row>5</xdr:row>
      <xdr:rowOff>152399</xdr:rowOff>
    </xdr:to>
    <xdr:sp macro="" textlink="入力シート!E2">
      <xdr:nvSpPr>
        <xdr:cNvPr id="856" name="テキスト ボックス 855">
          <a:extLst>
            <a:ext uri="{FF2B5EF4-FFF2-40B4-BE49-F238E27FC236}">
              <a16:creationId xmlns:a16="http://schemas.microsoft.com/office/drawing/2014/main" id="{00000000-0008-0000-0300-000058030000}"/>
            </a:ext>
          </a:extLst>
        </xdr:cNvPr>
        <xdr:cNvSpPr txBox="1"/>
      </xdr:nvSpPr>
      <xdr:spPr>
        <a:xfrm>
          <a:off x="7124700" y="1019174"/>
          <a:ext cx="75247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fld id="{977A1A40-909F-4741-B736-1CBB80722CBD}" type="TxLink">
            <a:rPr kumimoji="1" lang="en-US" altLang="en-US" sz="12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/>
            <a:t> </a:t>
          </a:fld>
          <a:endParaRPr kumimoji="1" lang="ja-JP" altLang="en-US" sz="3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38100</xdr:colOff>
      <xdr:row>4</xdr:row>
      <xdr:rowOff>180975</xdr:rowOff>
    </xdr:from>
    <xdr:to>
      <xdr:col>8</xdr:col>
      <xdr:colOff>552450</xdr:colOff>
      <xdr:row>5</xdr:row>
      <xdr:rowOff>180975</xdr:rowOff>
    </xdr:to>
    <xdr:sp macro="" textlink="">
      <xdr:nvSpPr>
        <xdr:cNvPr id="933" name="テキスト ボックス 932">
          <a:extLst>
            <a:ext uri="{FF2B5EF4-FFF2-40B4-BE49-F238E27FC236}">
              <a16:creationId xmlns:a16="http://schemas.microsoft.com/office/drawing/2014/main" id="{00000000-0008-0000-0300-0000A5030000}"/>
            </a:ext>
          </a:extLst>
        </xdr:cNvPr>
        <xdr:cNvSpPr txBox="1"/>
      </xdr:nvSpPr>
      <xdr:spPr>
        <a:xfrm>
          <a:off x="6800850" y="1019175"/>
          <a:ext cx="5143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介保</a:t>
          </a:r>
          <a:endParaRPr lang="ja-JP" altLang="ja-JP" sz="8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819150</xdr:colOff>
      <xdr:row>4</xdr:row>
      <xdr:rowOff>180975</xdr:rowOff>
    </xdr:from>
    <xdr:to>
      <xdr:col>9</xdr:col>
      <xdr:colOff>485775</xdr:colOff>
      <xdr:row>5</xdr:row>
      <xdr:rowOff>180975</xdr:rowOff>
    </xdr:to>
    <xdr:sp macro="" textlink="">
      <xdr:nvSpPr>
        <xdr:cNvPr id="934" name="テキスト ボックス 933">
          <a:extLst>
            <a:ext uri="{FF2B5EF4-FFF2-40B4-BE49-F238E27FC236}">
              <a16:creationId xmlns:a16="http://schemas.microsoft.com/office/drawing/2014/main" id="{00000000-0008-0000-0300-0000A6030000}"/>
            </a:ext>
          </a:extLst>
        </xdr:cNvPr>
        <xdr:cNvSpPr txBox="1"/>
      </xdr:nvSpPr>
      <xdr:spPr>
        <a:xfrm>
          <a:off x="7581900" y="1019175"/>
          <a:ext cx="5143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号</a:t>
          </a:r>
          <a:endParaRPr lang="ja-JP" altLang="ja-JP" sz="8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660208</xdr:colOff>
      <xdr:row>9</xdr:row>
      <xdr:rowOff>190971</xdr:rowOff>
    </xdr:from>
    <xdr:to>
      <xdr:col>7</xdr:col>
      <xdr:colOff>577332</xdr:colOff>
      <xdr:row>11</xdr:row>
      <xdr:rowOff>102479</xdr:rowOff>
    </xdr:to>
    <xdr:sp macro="" textlink="入力シート!C6">
      <xdr:nvSpPr>
        <xdr:cNvPr id="935" name="テキスト ボックス 934">
          <a:extLst>
            <a:ext uri="{FF2B5EF4-FFF2-40B4-BE49-F238E27FC236}">
              <a16:creationId xmlns:a16="http://schemas.microsoft.com/office/drawing/2014/main" id="{00000000-0008-0000-0300-0000A7030000}"/>
            </a:ext>
          </a:extLst>
        </xdr:cNvPr>
        <xdr:cNvSpPr txBox="1"/>
      </xdr:nvSpPr>
      <xdr:spPr>
        <a:xfrm>
          <a:off x="5710255" y="2051042"/>
          <a:ext cx="761794" cy="324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t" anchorCtr="0"/>
        <a:lstStyle/>
        <a:p>
          <a:pPr algn="l"/>
          <a:fld id="{DA529BF9-B207-44D5-8B41-6DE013581BC6}" type="TxLink">
            <a:rPr kumimoji="1" lang="ja-JP" altLang="en-US" sz="900" b="0" i="0" u="none" strike="noStrike" spc="0" baseline="0">
              <a:solidFill>
                <a:sysClr val="windowText" lastClr="000000"/>
              </a:solidFill>
              <a:latin typeface="+mj-ea"/>
              <a:ea typeface="+mj-ea"/>
            </a:rPr>
            <a:pPr algn="l"/>
            <a:t>#VALUE!</a:t>
          </a:fld>
          <a:endParaRPr kumimoji="1" lang="en-US" altLang="en-US" sz="900" b="0" i="0" u="none" strike="noStrike" spc="0" baseline="0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637130</xdr:colOff>
      <xdr:row>6</xdr:row>
      <xdr:rowOff>81163</xdr:rowOff>
    </xdr:from>
    <xdr:to>
      <xdr:col>5</xdr:col>
      <xdr:colOff>640018</xdr:colOff>
      <xdr:row>8</xdr:row>
      <xdr:rowOff>125016</xdr:rowOff>
    </xdr:to>
    <xdr:sp macro="" textlink="入力シート!E18">
      <xdr:nvSpPr>
        <xdr:cNvPr id="886" name="テキスト ボックス 885">
          <a:extLst>
            <a:ext uri="{FF2B5EF4-FFF2-40B4-BE49-F238E27FC236}">
              <a16:creationId xmlns:a16="http://schemas.microsoft.com/office/drawing/2014/main" id="{00000000-0008-0000-0300-000076030000}"/>
            </a:ext>
          </a:extLst>
        </xdr:cNvPr>
        <xdr:cNvSpPr txBox="1"/>
      </xdr:nvSpPr>
      <xdr:spPr>
        <a:xfrm>
          <a:off x="3997838" y="1321210"/>
          <a:ext cx="847557" cy="457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fld id="{D7F52998-79C6-459C-9B92-5903B32B2C2F}" type="TxLink">
            <a:rPr kumimoji="1" lang="en-US" altLang="en-US" sz="8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/>
            <a:t> </a:t>
          </a:fld>
          <a:endParaRPr kumimoji="1" lang="ja-JP" altLang="en-US" sz="6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</xdr:col>
      <xdr:colOff>759854</xdr:colOff>
      <xdr:row>9</xdr:row>
      <xdr:rowOff>132461</xdr:rowOff>
    </xdr:from>
    <xdr:to>
      <xdr:col>2</xdr:col>
      <xdr:colOff>163584</xdr:colOff>
      <xdr:row>11</xdr:row>
      <xdr:rowOff>17912</xdr:rowOff>
    </xdr:to>
    <xdr:sp macro="" textlink="計算シート!Q1">
      <xdr:nvSpPr>
        <xdr:cNvPr id="932" name="テキスト ボックス 931">
          <a:extLst>
            <a:ext uri="{FF2B5EF4-FFF2-40B4-BE49-F238E27FC236}">
              <a16:creationId xmlns:a16="http://schemas.microsoft.com/office/drawing/2014/main" id="{00000000-0008-0000-0300-0000A4030000}"/>
            </a:ext>
          </a:extLst>
        </xdr:cNvPr>
        <xdr:cNvSpPr txBox="1"/>
      </xdr:nvSpPr>
      <xdr:spPr>
        <a:xfrm>
          <a:off x="1586552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437CF4B-9AD1-49E4-83C7-7A13908E4E67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32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2</xdr:col>
      <xdr:colOff>215509</xdr:colOff>
      <xdr:row>9</xdr:row>
      <xdr:rowOff>132461</xdr:rowOff>
    </xdr:from>
    <xdr:to>
      <xdr:col>2</xdr:col>
      <xdr:colOff>463909</xdr:colOff>
      <xdr:row>11</xdr:row>
      <xdr:rowOff>17912</xdr:rowOff>
    </xdr:to>
    <xdr:sp macro="" textlink="計算シート!R1">
      <xdr:nvSpPr>
        <xdr:cNvPr id="936" name="テキスト ボックス 935">
          <a:extLst>
            <a:ext uri="{FF2B5EF4-FFF2-40B4-BE49-F238E27FC236}">
              <a16:creationId xmlns:a16="http://schemas.microsoft.com/office/drawing/2014/main" id="{00000000-0008-0000-0300-0000A8030000}"/>
            </a:ext>
          </a:extLst>
        </xdr:cNvPr>
        <xdr:cNvSpPr txBox="1"/>
      </xdr:nvSpPr>
      <xdr:spPr>
        <a:xfrm>
          <a:off x="1886877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D610770-40EA-4A8D-918C-0F924D6AA3B0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4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2</xdr:col>
      <xdr:colOff>515740</xdr:colOff>
      <xdr:row>9</xdr:row>
      <xdr:rowOff>132461</xdr:rowOff>
    </xdr:from>
    <xdr:to>
      <xdr:col>2</xdr:col>
      <xdr:colOff>764140</xdr:colOff>
      <xdr:row>11</xdr:row>
      <xdr:rowOff>17912</xdr:rowOff>
    </xdr:to>
    <xdr:sp macro="" textlink="計算シート!S1">
      <xdr:nvSpPr>
        <xdr:cNvPr id="937" name="テキスト ボックス 936">
          <a:extLst>
            <a:ext uri="{FF2B5EF4-FFF2-40B4-BE49-F238E27FC236}">
              <a16:creationId xmlns:a16="http://schemas.microsoft.com/office/drawing/2014/main" id="{00000000-0008-0000-0300-0000A9030000}"/>
            </a:ext>
          </a:extLst>
        </xdr:cNvPr>
        <xdr:cNvSpPr txBox="1"/>
      </xdr:nvSpPr>
      <xdr:spPr>
        <a:xfrm>
          <a:off x="2187108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E68FB56-37E2-4AF3-A6AB-ECE1474E8EE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40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2</xdr:col>
      <xdr:colOff>808975</xdr:colOff>
      <xdr:row>9</xdr:row>
      <xdr:rowOff>132461</xdr:rowOff>
    </xdr:from>
    <xdr:to>
      <xdr:col>3</xdr:col>
      <xdr:colOff>212705</xdr:colOff>
      <xdr:row>11</xdr:row>
      <xdr:rowOff>17912</xdr:rowOff>
    </xdr:to>
    <xdr:sp macro="" textlink="計算シート!T1">
      <xdr:nvSpPr>
        <xdr:cNvPr id="938" name="テキスト ボックス 937">
          <a:extLst>
            <a:ext uri="{FF2B5EF4-FFF2-40B4-BE49-F238E27FC236}">
              <a16:creationId xmlns:a16="http://schemas.microsoft.com/office/drawing/2014/main" id="{00000000-0008-0000-0300-0000AA030000}"/>
            </a:ext>
          </a:extLst>
        </xdr:cNvPr>
        <xdr:cNvSpPr txBox="1"/>
      </xdr:nvSpPr>
      <xdr:spPr>
        <a:xfrm>
          <a:off x="2480343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19A71882-FE2A-4331-B37B-E8F9D40DB16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3</xdr:col>
      <xdr:colOff>266727</xdr:colOff>
      <xdr:row>9</xdr:row>
      <xdr:rowOff>132461</xdr:rowOff>
    </xdr:from>
    <xdr:to>
      <xdr:col>3</xdr:col>
      <xdr:colOff>515127</xdr:colOff>
      <xdr:row>11</xdr:row>
      <xdr:rowOff>17912</xdr:rowOff>
    </xdr:to>
    <xdr:sp macro="" textlink="計算シート!U1">
      <xdr:nvSpPr>
        <xdr:cNvPr id="939" name="テキスト ボックス 938">
          <a:extLst>
            <a:ext uri="{FF2B5EF4-FFF2-40B4-BE49-F238E27FC236}">
              <a16:creationId xmlns:a16="http://schemas.microsoft.com/office/drawing/2014/main" id="{00000000-0008-0000-0300-0000AB030000}"/>
            </a:ext>
          </a:extLst>
        </xdr:cNvPr>
        <xdr:cNvSpPr txBox="1"/>
      </xdr:nvSpPr>
      <xdr:spPr>
        <a:xfrm>
          <a:off x="2782765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1EAD21F1-723F-4721-8504-B9B4755B0DD7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5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3</xdr:col>
      <xdr:colOff>557917</xdr:colOff>
      <xdr:row>9</xdr:row>
      <xdr:rowOff>132461</xdr:rowOff>
    </xdr:from>
    <xdr:to>
      <xdr:col>3</xdr:col>
      <xdr:colOff>806317</xdr:colOff>
      <xdr:row>11</xdr:row>
      <xdr:rowOff>17912</xdr:rowOff>
    </xdr:to>
    <xdr:sp macro="" textlink="計算シート!V1">
      <xdr:nvSpPr>
        <xdr:cNvPr id="940" name="テキスト ボックス 939">
          <a:extLst>
            <a:ext uri="{FF2B5EF4-FFF2-40B4-BE49-F238E27FC236}">
              <a16:creationId xmlns:a16="http://schemas.microsoft.com/office/drawing/2014/main" id="{00000000-0008-0000-0300-0000AC030000}"/>
            </a:ext>
          </a:extLst>
        </xdr:cNvPr>
        <xdr:cNvSpPr txBox="1"/>
      </xdr:nvSpPr>
      <xdr:spPr>
        <a:xfrm>
          <a:off x="3073955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8D74F7A-E46F-413C-9ADD-060782807F57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60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3419</xdr:colOff>
      <xdr:row>9</xdr:row>
      <xdr:rowOff>132461</xdr:rowOff>
    </xdr:from>
    <xdr:to>
      <xdr:col>4</xdr:col>
      <xdr:colOff>251819</xdr:colOff>
      <xdr:row>11</xdr:row>
      <xdr:rowOff>17912</xdr:rowOff>
    </xdr:to>
    <xdr:sp macro="" textlink="計算シート!W1">
      <xdr:nvSpPr>
        <xdr:cNvPr id="941" name="テキスト ボックス 940">
          <a:extLst>
            <a:ext uri="{FF2B5EF4-FFF2-40B4-BE49-F238E27FC236}">
              <a16:creationId xmlns:a16="http://schemas.microsoft.com/office/drawing/2014/main" id="{00000000-0008-0000-0300-0000AD030000}"/>
            </a:ext>
          </a:extLst>
        </xdr:cNvPr>
        <xdr:cNvSpPr txBox="1"/>
      </xdr:nvSpPr>
      <xdr:spPr>
        <a:xfrm>
          <a:off x="3364127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2FF1A631-E06C-4002-8EC9-CC3BDE604C45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72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283393</xdr:colOff>
      <xdr:row>9</xdr:row>
      <xdr:rowOff>132461</xdr:rowOff>
    </xdr:from>
    <xdr:to>
      <xdr:col>4</xdr:col>
      <xdr:colOff>531793</xdr:colOff>
      <xdr:row>11</xdr:row>
      <xdr:rowOff>17912</xdr:rowOff>
    </xdr:to>
    <xdr:sp macro="" textlink="計算シート!X1">
      <xdr:nvSpPr>
        <xdr:cNvPr id="942" name="テキスト ボックス 941">
          <a:extLst>
            <a:ext uri="{FF2B5EF4-FFF2-40B4-BE49-F238E27FC236}">
              <a16:creationId xmlns:a16="http://schemas.microsoft.com/office/drawing/2014/main" id="{00000000-0008-0000-0300-0000AE030000}"/>
            </a:ext>
          </a:extLst>
        </xdr:cNvPr>
        <xdr:cNvSpPr txBox="1"/>
      </xdr:nvSpPr>
      <xdr:spPr>
        <a:xfrm>
          <a:off x="3644101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DE143C77-D3C2-4878-BDA5-96D2FE9B1635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72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588527</xdr:colOff>
      <xdr:row>9</xdr:row>
      <xdr:rowOff>132461</xdr:rowOff>
    </xdr:from>
    <xdr:to>
      <xdr:col>4</xdr:col>
      <xdr:colOff>836927</xdr:colOff>
      <xdr:row>11</xdr:row>
      <xdr:rowOff>17912</xdr:rowOff>
    </xdr:to>
    <xdr:sp macro="" textlink="計算シート!Y1">
      <xdr:nvSpPr>
        <xdr:cNvPr id="943" name="テキスト ボックス 942">
          <a:extLst>
            <a:ext uri="{FF2B5EF4-FFF2-40B4-BE49-F238E27FC236}">
              <a16:creationId xmlns:a16="http://schemas.microsoft.com/office/drawing/2014/main" id="{00000000-0008-0000-0300-0000AF030000}"/>
            </a:ext>
          </a:extLst>
        </xdr:cNvPr>
        <xdr:cNvSpPr txBox="1"/>
      </xdr:nvSpPr>
      <xdr:spPr>
        <a:xfrm>
          <a:off x="3949235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BF20D94E-5B9D-44CB-9231-14364BE2FF7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88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34569</xdr:colOff>
      <xdr:row>9</xdr:row>
      <xdr:rowOff>132461</xdr:rowOff>
    </xdr:from>
    <xdr:to>
      <xdr:col>5</xdr:col>
      <xdr:colOff>282969</xdr:colOff>
      <xdr:row>11</xdr:row>
      <xdr:rowOff>17912</xdr:rowOff>
    </xdr:to>
    <xdr:sp macro="" textlink="計算シート!Z1">
      <xdr:nvSpPr>
        <xdr:cNvPr id="944" name="テキスト ボックス 943">
          <a:extLst>
            <a:ext uri="{FF2B5EF4-FFF2-40B4-BE49-F238E27FC236}">
              <a16:creationId xmlns:a16="http://schemas.microsoft.com/office/drawing/2014/main" id="{00000000-0008-0000-0300-0000B0030000}"/>
            </a:ext>
          </a:extLst>
        </xdr:cNvPr>
        <xdr:cNvSpPr txBox="1"/>
      </xdr:nvSpPr>
      <xdr:spPr>
        <a:xfrm>
          <a:off x="4239946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E0464919-08E0-494A-80C1-47A5CAFCC7B9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88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670481</xdr:colOff>
      <xdr:row>4</xdr:row>
      <xdr:rowOff>102537</xdr:rowOff>
    </xdr:from>
    <xdr:to>
      <xdr:col>5</xdr:col>
      <xdr:colOff>74212</xdr:colOff>
      <xdr:row>5</xdr:row>
      <xdr:rowOff>194662</xdr:rowOff>
    </xdr:to>
    <xdr:sp macro="" textlink="計算シート!Q3">
      <xdr:nvSpPr>
        <xdr:cNvPr id="2569" name="テキスト ボックス 2568">
          <a:extLst>
            <a:ext uri="{FF2B5EF4-FFF2-40B4-BE49-F238E27FC236}">
              <a16:creationId xmlns:a16="http://schemas.microsoft.com/office/drawing/2014/main" id="{00000000-0008-0000-0300-0000090A0000}"/>
            </a:ext>
          </a:extLst>
        </xdr:cNvPr>
        <xdr:cNvSpPr txBox="1"/>
      </xdr:nvSpPr>
      <xdr:spPr>
        <a:xfrm>
          <a:off x="4031189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D669FFE7-D6EB-4F2A-94FF-76E9974FBEF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112969</xdr:colOff>
      <xdr:row>4</xdr:row>
      <xdr:rowOff>102537</xdr:rowOff>
    </xdr:from>
    <xdr:to>
      <xdr:col>5</xdr:col>
      <xdr:colOff>360619</xdr:colOff>
      <xdr:row>5</xdr:row>
      <xdr:rowOff>194725</xdr:rowOff>
    </xdr:to>
    <xdr:sp macro="" textlink="計算シート!R3">
      <xdr:nvSpPr>
        <xdr:cNvPr id="2570" name="テキスト ボックス 2569">
          <a:extLst>
            <a:ext uri="{FF2B5EF4-FFF2-40B4-BE49-F238E27FC236}">
              <a16:creationId xmlns:a16="http://schemas.microsoft.com/office/drawing/2014/main" id="{00000000-0008-0000-0300-00000A0A0000}"/>
            </a:ext>
          </a:extLst>
        </xdr:cNvPr>
        <xdr:cNvSpPr txBox="1"/>
      </xdr:nvSpPr>
      <xdr:spPr>
        <a:xfrm>
          <a:off x="4318346" y="929235"/>
          <a:ext cx="247650" cy="298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422A4E4F-B380-4BC5-B23B-0D3C8F93F5A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395712</xdr:colOff>
      <xdr:row>4</xdr:row>
      <xdr:rowOff>102537</xdr:rowOff>
    </xdr:from>
    <xdr:to>
      <xdr:col>5</xdr:col>
      <xdr:colOff>643362</xdr:colOff>
      <xdr:row>5</xdr:row>
      <xdr:rowOff>194725</xdr:rowOff>
    </xdr:to>
    <xdr:sp macro="" textlink="計算シート!S3">
      <xdr:nvSpPr>
        <xdr:cNvPr id="2571" name="テキスト ボックス 2570">
          <a:extLst>
            <a:ext uri="{FF2B5EF4-FFF2-40B4-BE49-F238E27FC236}">
              <a16:creationId xmlns:a16="http://schemas.microsoft.com/office/drawing/2014/main" id="{00000000-0008-0000-0300-00000B0A0000}"/>
            </a:ext>
          </a:extLst>
        </xdr:cNvPr>
        <xdr:cNvSpPr txBox="1"/>
      </xdr:nvSpPr>
      <xdr:spPr>
        <a:xfrm>
          <a:off x="4601089" y="929235"/>
          <a:ext cx="247650" cy="298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0C52153C-9CD9-4C37-B657-CDC7006C03E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680441</xdr:colOff>
      <xdr:row>4</xdr:row>
      <xdr:rowOff>102537</xdr:rowOff>
    </xdr:from>
    <xdr:to>
      <xdr:col>6</xdr:col>
      <xdr:colOff>84171</xdr:colOff>
      <xdr:row>5</xdr:row>
      <xdr:rowOff>194725</xdr:rowOff>
    </xdr:to>
    <xdr:sp macro="" textlink="計算シート!T3">
      <xdr:nvSpPr>
        <xdr:cNvPr id="2572" name="テキスト ボックス 2571">
          <a:extLst>
            <a:ext uri="{FF2B5EF4-FFF2-40B4-BE49-F238E27FC236}">
              <a16:creationId xmlns:a16="http://schemas.microsoft.com/office/drawing/2014/main" id="{00000000-0008-0000-0300-00000C0A0000}"/>
            </a:ext>
          </a:extLst>
        </xdr:cNvPr>
        <xdr:cNvSpPr txBox="1"/>
      </xdr:nvSpPr>
      <xdr:spPr>
        <a:xfrm>
          <a:off x="4885818" y="929235"/>
          <a:ext cx="248400" cy="298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8FA02C2-BE10-4D4A-A968-A0902447D80B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6</xdr:col>
      <xdr:colOff>131135</xdr:colOff>
      <xdr:row>4</xdr:row>
      <xdr:rowOff>102537</xdr:rowOff>
    </xdr:from>
    <xdr:to>
      <xdr:col>6</xdr:col>
      <xdr:colOff>379535</xdr:colOff>
      <xdr:row>5</xdr:row>
      <xdr:rowOff>194662</xdr:rowOff>
    </xdr:to>
    <xdr:sp macro="" textlink="計算シート!U3">
      <xdr:nvSpPr>
        <xdr:cNvPr id="2573" name="テキスト ボックス 2572">
          <a:extLst>
            <a:ext uri="{FF2B5EF4-FFF2-40B4-BE49-F238E27FC236}">
              <a16:creationId xmlns:a16="http://schemas.microsoft.com/office/drawing/2014/main" id="{00000000-0008-0000-0300-00000D0A0000}"/>
            </a:ext>
          </a:extLst>
        </xdr:cNvPr>
        <xdr:cNvSpPr txBox="1"/>
      </xdr:nvSpPr>
      <xdr:spPr>
        <a:xfrm>
          <a:off x="5181182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81FD9B7-EF70-4DF9-BF91-32FBD2F454D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6</xdr:col>
      <xdr:colOff>431313</xdr:colOff>
      <xdr:row>4</xdr:row>
      <xdr:rowOff>102537</xdr:rowOff>
    </xdr:from>
    <xdr:to>
      <xdr:col>6</xdr:col>
      <xdr:colOff>679713</xdr:colOff>
      <xdr:row>5</xdr:row>
      <xdr:rowOff>194662</xdr:rowOff>
    </xdr:to>
    <xdr:sp macro="" textlink="計算シート!V3">
      <xdr:nvSpPr>
        <xdr:cNvPr id="2574" name="テキスト ボックス 2573">
          <a:extLst>
            <a:ext uri="{FF2B5EF4-FFF2-40B4-BE49-F238E27FC236}">
              <a16:creationId xmlns:a16="http://schemas.microsoft.com/office/drawing/2014/main" id="{00000000-0008-0000-0300-00000E0A0000}"/>
            </a:ext>
          </a:extLst>
        </xdr:cNvPr>
        <xdr:cNvSpPr txBox="1"/>
      </xdr:nvSpPr>
      <xdr:spPr>
        <a:xfrm>
          <a:off x="5481360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DB913D4-D79F-454C-8A89-073CEEEEEB49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6</xdr:col>
      <xdr:colOff>720519</xdr:colOff>
      <xdr:row>4</xdr:row>
      <xdr:rowOff>102537</xdr:rowOff>
    </xdr:from>
    <xdr:to>
      <xdr:col>7</xdr:col>
      <xdr:colOff>124249</xdr:colOff>
      <xdr:row>5</xdr:row>
      <xdr:rowOff>194662</xdr:rowOff>
    </xdr:to>
    <xdr:sp macro="" textlink="計算シート!W3">
      <xdr:nvSpPr>
        <xdr:cNvPr id="2575" name="テキスト ボックス 2574">
          <a:extLst>
            <a:ext uri="{FF2B5EF4-FFF2-40B4-BE49-F238E27FC236}">
              <a16:creationId xmlns:a16="http://schemas.microsoft.com/office/drawing/2014/main" id="{00000000-0008-0000-0300-00000F0A0000}"/>
            </a:ext>
          </a:extLst>
        </xdr:cNvPr>
        <xdr:cNvSpPr txBox="1"/>
      </xdr:nvSpPr>
      <xdr:spPr>
        <a:xfrm>
          <a:off x="5770566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275C1528-F1F5-4BBE-A113-8D98DF40174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7</xdr:col>
      <xdr:colOff>155822</xdr:colOff>
      <xdr:row>4</xdr:row>
      <xdr:rowOff>102537</xdr:rowOff>
    </xdr:from>
    <xdr:to>
      <xdr:col>7</xdr:col>
      <xdr:colOff>404222</xdr:colOff>
      <xdr:row>5</xdr:row>
      <xdr:rowOff>194662</xdr:rowOff>
    </xdr:to>
    <xdr:sp macro="" textlink="計算シート!X3">
      <xdr:nvSpPr>
        <xdr:cNvPr id="2576" name="テキスト ボックス 2575">
          <a:extLst>
            <a:ext uri="{FF2B5EF4-FFF2-40B4-BE49-F238E27FC236}">
              <a16:creationId xmlns:a16="http://schemas.microsoft.com/office/drawing/2014/main" id="{00000000-0008-0000-0300-0000100A0000}"/>
            </a:ext>
          </a:extLst>
        </xdr:cNvPr>
        <xdr:cNvSpPr txBox="1"/>
      </xdr:nvSpPr>
      <xdr:spPr>
        <a:xfrm>
          <a:off x="6050539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28FADE66-97F0-49BD-97AB-1F8BC79FD839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7</xdr:col>
      <xdr:colOff>452454</xdr:colOff>
      <xdr:row>4</xdr:row>
      <xdr:rowOff>102537</xdr:rowOff>
    </xdr:from>
    <xdr:to>
      <xdr:col>7</xdr:col>
      <xdr:colOff>700854</xdr:colOff>
      <xdr:row>5</xdr:row>
      <xdr:rowOff>194662</xdr:rowOff>
    </xdr:to>
    <xdr:sp macro="" textlink="計算シート!Y3">
      <xdr:nvSpPr>
        <xdr:cNvPr id="2577" name="テキスト ボックス 2576">
          <a:extLst>
            <a:ext uri="{FF2B5EF4-FFF2-40B4-BE49-F238E27FC236}">
              <a16:creationId xmlns:a16="http://schemas.microsoft.com/office/drawing/2014/main" id="{00000000-0008-0000-0300-0000110A0000}"/>
            </a:ext>
          </a:extLst>
        </xdr:cNvPr>
        <xdr:cNvSpPr txBox="1"/>
      </xdr:nvSpPr>
      <xdr:spPr>
        <a:xfrm>
          <a:off x="6347171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8FB58BD2-0798-4EEE-9CAF-41A5FBE099CA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7</xdr:col>
      <xdr:colOff>743645</xdr:colOff>
      <xdr:row>4</xdr:row>
      <xdr:rowOff>102537</xdr:rowOff>
    </xdr:from>
    <xdr:to>
      <xdr:col>8</xdr:col>
      <xdr:colOff>147375</xdr:colOff>
      <xdr:row>5</xdr:row>
      <xdr:rowOff>194662</xdr:rowOff>
    </xdr:to>
    <xdr:sp macro="" textlink="計算シート!Z3">
      <xdr:nvSpPr>
        <xdr:cNvPr id="2578" name="テキスト ボックス 2577">
          <a:extLst>
            <a:ext uri="{FF2B5EF4-FFF2-40B4-BE49-F238E27FC236}">
              <a16:creationId xmlns:a16="http://schemas.microsoft.com/office/drawing/2014/main" id="{00000000-0008-0000-0300-0000120A0000}"/>
            </a:ext>
          </a:extLst>
        </xdr:cNvPr>
        <xdr:cNvSpPr txBox="1"/>
      </xdr:nvSpPr>
      <xdr:spPr>
        <a:xfrm>
          <a:off x="6638362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5FEFE6C-CE19-4DC4-A478-19C7FBE422C6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375017</xdr:colOff>
      <xdr:row>13</xdr:row>
      <xdr:rowOff>35944</xdr:rowOff>
    </xdr:from>
    <xdr:to>
      <xdr:col>4</xdr:col>
      <xdr:colOff>646980</xdr:colOff>
      <xdr:row>14</xdr:row>
      <xdr:rowOff>98845</xdr:rowOff>
    </xdr:to>
    <xdr:sp macro="" textlink="計算シート!V13">
      <xdr:nvSpPr>
        <xdr:cNvPr id="897" name="テキスト ボックス 896">
          <a:extLst>
            <a:ext uri="{FF2B5EF4-FFF2-40B4-BE49-F238E27FC236}">
              <a16:creationId xmlns:a16="http://schemas.microsoft.com/office/drawing/2014/main" id="{00000000-0008-0000-0300-000081030000}"/>
            </a:ext>
          </a:extLst>
        </xdr:cNvPr>
        <xdr:cNvSpPr txBox="1"/>
      </xdr:nvSpPr>
      <xdr:spPr>
        <a:xfrm>
          <a:off x="3735725" y="2722713"/>
          <a:ext cx="271963" cy="26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63CB09C-C11A-48EA-A7B5-8C758B5BD185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4</xdr:col>
      <xdr:colOff>675610</xdr:colOff>
      <xdr:row>13</xdr:row>
      <xdr:rowOff>38035</xdr:rowOff>
    </xdr:from>
    <xdr:to>
      <xdr:col>5</xdr:col>
      <xdr:colOff>89859</xdr:colOff>
      <xdr:row>14</xdr:row>
      <xdr:rowOff>116817</xdr:rowOff>
    </xdr:to>
    <xdr:sp macro="" textlink="計算シート!W13">
      <xdr:nvSpPr>
        <xdr:cNvPr id="3359" name="テキスト ボックス 3358">
          <a:extLst>
            <a:ext uri="{FF2B5EF4-FFF2-40B4-BE49-F238E27FC236}">
              <a16:creationId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4036318" y="2724804"/>
          <a:ext cx="258918" cy="28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1756D65-59F9-4A36-A7D8-4F939D988EDE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5</xdr:col>
      <xdr:colOff>132907</xdr:colOff>
      <xdr:row>13</xdr:row>
      <xdr:rowOff>46451</xdr:rowOff>
    </xdr:from>
    <xdr:to>
      <xdr:col>5</xdr:col>
      <xdr:colOff>373912</xdr:colOff>
      <xdr:row>14</xdr:row>
      <xdr:rowOff>128974</xdr:rowOff>
    </xdr:to>
    <xdr:sp macro="" textlink="計算シート!X13">
      <xdr:nvSpPr>
        <xdr:cNvPr id="3361" name="テキスト ボックス 3360">
          <a:extLst>
            <a:ext uri="{FF2B5EF4-FFF2-40B4-BE49-F238E27FC236}">
              <a16:creationId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4338284" y="2733220"/>
          <a:ext cx="241005" cy="289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6A61FD6-93CE-45D0-A42C-6C3188DCEFBA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5</xdr:col>
      <xdr:colOff>842282</xdr:colOff>
      <xdr:row>13</xdr:row>
      <xdr:rowOff>38033</xdr:rowOff>
    </xdr:from>
    <xdr:to>
      <xdr:col>6</xdr:col>
      <xdr:colOff>222051</xdr:colOff>
      <xdr:row>14</xdr:row>
      <xdr:rowOff>93905</xdr:rowOff>
    </xdr:to>
    <xdr:sp macro="" textlink="計算シート!Z13">
      <xdr:nvSpPr>
        <xdr:cNvPr id="3362" name="テキスト ボックス 3361">
          <a:extLst>
            <a:ext uri="{FF2B5EF4-FFF2-40B4-BE49-F238E27FC236}">
              <a16:creationId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5047659" y="2724802"/>
          <a:ext cx="224439" cy="26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185A91F-E6E9-4D42-948C-82B61AF08C1F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6</xdr:col>
      <xdr:colOff>285846</xdr:colOff>
      <xdr:row>13</xdr:row>
      <xdr:rowOff>37464</xdr:rowOff>
    </xdr:from>
    <xdr:to>
      <xdr:col>6</xdr:col>
      <xdr:colOff>518434</xdr:colOff>
      <xdr:row>14</xdr:row>
      <xdr:rowOff>93336</xdr:rowOff>
    </xdr:to>
    <xdr:sp macro="" textlink="計算シート!AA13">
      <xdr:nvSpPr>
        <xdr:cNvPr id="3363" name="テキスト ボックス 3362">
          <a:extLst>
            <a:ext uri="{FF2B5EF4-FFF2-40B4-BE49-F238E27FC236}">
              <a16:creationId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5335893" y="2724233"/>
          <a:ext cx="232588" cy="26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37559A4-5D23-49F2-A1FC-4861674CC106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6</xdr:col>
      <xdr:colOff>582229</xdr:colOff>
      <xdr:row>13</xdr:row>
      <xdr:rowOff>25820</xdr:rowOff>
    </xdr:from>
    <xdr:to>
      <xdr:col>6</xdr:col>
      <xdr:colOff>814817</xdr:colOff>
      <xdr:row>14</xdr:row>
      <xdr:rowOff>81692</xdr:rowOff>
    </xdr:to>
    <xdr:sp macro="" textlink="計算シート!AB13">
      <xdr:nvSpPr>
        <xdr:cNvPr id="3364" name="テキスト ボックス 3363">
          <a:extLst>
            <a:ext uri="{FF2B5EF4-FFF2-40B4-BE49-F238E27FC236}">
              <a16:creationId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5632276" y="2712589"/>
          <a:ext cx="232588" cy="26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134E771-E0CC-4F2E-BEA3-0C94A217C2A1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2</xdr:col>
      <xdr:colOff>153507</xdr:colOff>
      <xdr:row>13</xdr:row>
      <xdr:rowOff>21732</xdr:rowOff>
    </xdr:from>
    <xdr:to>
      <xdr:col>2</xdr:col>
      <xdr:colOff>397169</xdr:colOff>
      <xdr:row>14</xdr:row>
      <xdr:rowOff>95433</xdr:rowOff>
    </xdr:to>
    <xdr:sp macro="" textlink="計算シート!R13">
      <xdr:nvSpPr>
        <xdr:cNvPr id="3365" name="テキスト ボックス 3364">
          <a:extLst>
            <a:ext uri="{FF2B5EF4-FFF2-40B4-BE49-F238E27FC236}">
              <a16:creationId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824875" y="2708501"/>
          <a:ext cx="243662" cy="28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ED7ED19-D5C6-40D7-B7AE-4F9140F9EA27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2</xdr:col>
      <xdr:colOff>458278</xdr:colOff>
      <xdr:row>13</xdr:row>
      <xdr:rowOff>28629</xdr:rowOff>
    </xdr:from>
    <xdr:to>
      <xdr:col>2</xdr:col>
      <xdr:colOff>701940</xdr:colOff>
      <xdr:row>14</xdr:row>
      <xdr:rowOff>102330</xdr:rowOff>
    </xdr:to>
    <xdr:sp macro="" textlink="計算シート!S13">
      <xdr:nvSpPr>
        <xdr:cNvPr id="3366" name="テキスト ボックス 3365">
          <a:extLst>
            <a:ext uri="{FF2B5EF4-FFF2-40B4-BE49-F238E27FC236}">
              <a16:creationId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2129646" y="2715398"/>
          <a:ext cx="243662" cy="28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2B019B2-D117-4399-AA96-426F5FF49859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2</xdr:col>
      <xdr:colOff>736689</xdr:colOff>
      <xdr:row>13</xdr:row>
      <xdr:rowOff>34956</xdr:rowOff>
    </xdr:from>
    <xdr:to>
      <xdr:col>3</xdr:col>
      <xdr:colOff>127531</xdr:colOff>
      <xdr:row>14</xdr:row>
      <xdr:rowOff>108657</xdr:rowOff>
    </xdr:to>
    <xdr:sp macro="" textlink="計算シート!T13">
      <xdr:nvSpPr>
        <xdr:cNvPr id="3367" name="テキスト ボックス 3366">
          <a:extLst>
            <a:ext uri="{FF2B5EF4-FFF2-40B4-BE49-F238E27FC236}">
              <a16:creationId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2408057" y="2721725"/>
          <a:ext cx="235512" cy="28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dist"/>
          <a:fld id="{CF4B43C9-A2C0-4E71-BE34-063E09C322BE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dist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 editAs="oneCell">
    <xdr:from>
      <xdr:col>8</xdr:col>
      <xdr:colOff>224646</xdr:colOff>
      <xdr:row>1</xdr:row>
      <xdr:rowOff>62903</xdr:rowOff>
    </xdr:from>
    <xdr:to>
      <xdr:col>8</xdr:col>
      <xdr:colOff>491046</xdr:colOff>
      <xdr:row>2</xdr:row>
      <xdr:rowOff>72226</xdr:rowOff>
    </xdr:to>
    <xdr:pic>
      <xdr:nvPicPr>
        <xdr:cNvPr id="898" name="図 897">
          <a:extLst>
            <a:ext uri="{FF2B5EF4-FFF2-40B4-BE49-F238E27FC236}">
              <a16:creationId xmlns:a16="http://schemas.microsoft.com/office/drawing/2014/main" id="{00000000-0008-0000-03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033" y="269578"/>
          <a:ext cx="266400" cy="215997"/>
        </a:xfrm>
        <a:prstGeom prst="rect">
          <a:avLst/>
        </a:prstGeom>
      </xdr:spPr>
    </xdr:pic>
    <xdr:clientData/>
  </xdr:twoCellAnchor>
  <xdr:twoCellAnchor editAs="oneCell">
    <xdr:from>
      <xdr:col>8</xdr:col>
      <xdr:colOff>224648</xdr:colOff>
      <xdr:row>1</xdr:row>
      <xdr:rowOff>80869</xdr:rowOff>
    </xdr:from>
    <xdr:to>
      <xdr:col>8</xdr:col>
      <xdr:colOff>511523</xdr:colOff>
      <xdr:row>2</xdr:row>
      <xdr:rowOff>54195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035" y="287544"/>
          <a:ext cx="286875" cy="1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456042</xdr:colOff>
      <xdr:row>122</xdr:row>
      <xdr:rowOff>38104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pSpPr/>
      </xdr:nvGrpSpPr>
      <xdr:grpSpPr>
        <a:xfrm>
          <a:off x="0" y="0"/>
          <a:ext cx="14876449" cy="22338787"/>
          <a:chOff x="199323" y="0"/>
          <a:chExt cx="14175405" cy="20955031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2172" y="0"/>
            <a:ext cx="6810283" cy="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448341" y="0"/>
            <a:ext cx="217167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生年月日　　　　　　　　年　　　　　　月　　　　　　日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5877073" y="0"/>
            <a:ext cx="65721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男　　・　　女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" r="366"/>
          <a:stretch/>
        </xdr:blipFill>
        <xdr:spPr bwMode="auto">
          <a:xfrm>
            <a:off x="199323" y="210610"/>
            <a:ext cx="7196456" cy="92583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0295" y="0"/>
            <a:ext cx="6305466" cy="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入力シート!B4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/>
        </xdr:nvSpPr>
        <xdr:spPr>
          <a:xfrm>
            <a:off x="1657556" y="0"/>
            <a:ext cx="117448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fld id="{942674B5-7A82-4AE2-986D-0BAADC311073}" type="TxLink">
              <a:rPr kumimoji="1" lang="en-US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計算シート!Q2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/>
        </xdr:nvSpPr>
        <xdr:spPr>
          <a:xfrm>
            <a:off x="1609930" y="0"/>
            <a:ext cx="6953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676A292-54A5-477E-8580-F9F93C2ED531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B41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5800875" y="0"/>
            <a:ext cx="40632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252FE0D-B754-4D7D-BD61-35E7D3B49209}" type="TxLink">
              <a:rPr kumimoji="1" lang="en-US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計算シート!C41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/>
        </xdr:nvSpPr>
        <xdr:spPr>
          <a:xfrm>
            <a:off x="6162817" y="0"/>
            <a:ext cx="42861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404C537-BD7B-4904-AD0E-3423991A3577}" type="TxLink">
              <a:rPr kumimoji="1" lang="en-US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入力シート!D9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 txBox="1"/>
        </xdr:nvSpPr>
        <xdr:spPr>
          <a:xfrm>
            <a:off x="1609930" y="0"/>
            <a:ext cx="179067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C384DCB3-FB40-4B7D-BF54-4638EB3E762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11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 txBox="1"/>
        </xdr:nvSpPr>
        <xdr:spPr>
          <a:xfrm>
            <a:off x="4002870" y="0"/>
            <a:ext cx="56929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2AF95E98-B823-406B-8A93-2499E603D42D}" type="TxLink">
              <a:rPr kumimoji="1" lang="ja-JP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9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14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 txBox="1"/>
        </xdr:nvSpPr>
        <xdr:spPr>
          <a:xfrm>
            <a:off x="5000283" y="0"/>
            <a:ext cx="133649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9AAB27EA-6B3D-4940-BE7C-D4AA4A14A3B3}" type="TxLink">
              <a:rPr kumimoji="1" lang="en-US" altLang="en-US" sz="9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ctr"/>
              <a:t> </a:t>
            </a:fld>
            <a:endParaRPr kumimoji="1" lang="en-US" altLang="en-US" sz="900" b="0" i="0" u="none" strike="noStrike" spc="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8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/>
        </xdr:nvSpPr>
        <xdr:spPr>
          <a:xfrm>
            <a:off x="4268900" y="0"/>
            <a:ext cx="132542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576F9576-C7B4-4A70-958D-871FC7F45D62}" type="TxLink">
              <a:rPr kumimoji="1" lang="en-US" altLang="en-US" sz="9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l"/>
              <a:t> </a:t>
            </a:fld>
            <a:endParaRPr kumimoji="1" lang="en-US" altLang="en-US" sz="900" b="0" i="0" u="none" strike="noStrike" spc="0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13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 txBox="1"/>
        </xdr:nvSpPr>
        <xdr:spPr>
          <a:xfrm>
            <a:off x="1620984" y="0"/>
            <a:ext cx="132542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A8DA15B-C02D-47BA-AF63-C440F2FBD8D3}" type="TxLink">
              <a:rPr kumimoji="1" lang="en-US" altLang="en-US" sz="9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l"/>
              <a:t> </a:t>
            </a:fld>
            <a:endParaRPr kumimoji="1" lang="en-US" altLang="en-US" sz="900" b="0" i="0" u="none" strike="noStrike" spc="0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12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/>
        </xdr:nvSpPr>
        <xdr:spPr>
          <a:xfrm>
            <a:off x="2248926" y="0"/>
            <a:ext cx="356147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5FCADED7-9CC3-4BFD-A184-79627250BC5E}" type="TxLink">
              <a:rPr kumimoji="1" lang="ja-JP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9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D15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 txBox="1"/>
        </xdr:nvSpPr>
        <xdr:spPr>
          <a:xfrm>
            <a:off x="3610154" y="0"/>
            <a:ext cx="112393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0AD38750-FD75-483A-9885-708C376031D7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n-ea"/>
              <a:ea typeface="+mn-ea"/>
            </a:endParaRPr>
          </a:p>
        </xdr:txBody>
      </xdr:sp>
      <xdr:sp macro="" textlink="入力シート!F15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 txBox="1"/>
        </xdr:nvSpPr>
        <xdr:spPr>
          <a:xfrm>
            <a:off x="4751604" y="0"/>
            <a:ext cx="43008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FDEA9A76-24E4-4755-BCE8-62C63DA052DF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H15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 txBox="1"/>
        </xdr:nvSpPr>
        <xdr:spPr>
          <a:xfrm>
            <a:off x="5448453" y="0"/>
            <a:ext cx="4321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8536677-FE46-44F1-885A-9E3243664A62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22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 txBox="1"/>
        </xdr:nvSpPr>
        <xdr:spPr>
          <a:xfrm>
            <a:off x="4419767" y="0"/>
            <a:ext cx="109536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635B9C12-0B3F-404A-AD74-F01F0DEA8BDB}" type="TxLink">
              <a:rPr kumimoji="1" lang="ja-JP" altLang="en-US" sz="900" b="0" i="0" u="none" strike="noStrike">
                <a:solidFill>
                  <a:srgbClr val="000000"/>
                </a:solidFill>
                <a:latin typeface="+mn-ea"/>
                <a:ea typeface="+mn-ea"/>
              </a:rPr>
              <a:pPr algn="ctr"/>
              <a:t> </a:t>
            </a:fld>
            <a:endParaRPr kumimoji="1" lang="ja-JP" altLang="en-US" sz="900">
              <a:latin typeface="+mn-ea"/>
              <a:ea typeface="+mn-ea"/>
            </a:endParaRPr>
          </a:p>
        </xdr:txBody>
      </xdr:sp>
      <xdr:sp macro="" textlink="入力シート!B24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 txBox="1"/>
        </xdr:nvSpPr>
        <xdr:spPr>
          <a:xfrm>
            <a:off x="5438928" y="0"/>
            <a:ext cx="13334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E47BDFD9-FACF-4F88-A8F8-156BF2FDED2C}" type="TxLink">
              <a:rPr kumimoji="1" lang="ja-JP" altLang="en-US" sz="900" b="0" i="0" u="none" strike="noStrike">
                <a:solidFill>
                  <a:srgbClr val="000000"/>
                </a:solidFill>
                <a:latin typeface="+mn-ea"/>
                <a:ea typeface="+mn-ea"/>
              </a:rPr>
              <a:pPr algn="ctr"/>
              <a:t> </a:t>
            </a:fld>
            <a:endParaRPr kumimoji="1" lang="ja-JP" altLang="en-US" sz="900">
              <a:latin typeface="+mn-ea"/>
              <a:ea typeface="+mn-ea"/>
            </a:endParaRPr>
          </a:p>
        </xdr:txBody>
      </xdr:sp>
      <xdr:sp macro="" textlink="計算シート!B55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103394" y="0"/>
            <a:ext cx="18359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60254CF-471A-418F-B258-ADAC200B1F5A}" type="TxLink">
              <a:rPr kumimoji="1" lang="en-US" altLang="en-US" sz="5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500">
              <a:latin typeface="+mj-ea"/>
              <a:ea typeface="+mj-ea"/>
            </a:endParaRPr>
          </a:p>
        </xdr:txBody>
      </xdr:sp>
      <xdr:sp macro="" textlink="入力シート!B28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 txBox="1"/>
        </xdr:nvSpPr>
        <xdr:spPr>
          <a:xfrm>
            <a:off x="2860619" y="0"/>
            <a:ext cx="80302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DD597FCB-3BE5-4073-A71A-D655E050D9B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4">
        <xdr:nvSpPr>
          <xdr:cNvPr id="31" name="テキスト ボックス 30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 txBox="1"/>
        </xdr:nvSpPr>
        <xdr:spPr>
          <a:xfrm>
            <a:off x="2860618" y="0"/>
            <a:ext cx="80301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48B8D0B0-6BCC-468D-8AA1-06F2066232EC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50">
        <xdr:nvSpPr>
          <xdr:cNvPr id="32" name="テキスト ボックス 31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SpPr txBox="1"/>
        </xdr:nvSpPr>
        <xdr:spPr>
          <a:xfrm>
            <a:off x="1030377" y="0"/>
            <a:ext cx="252335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marL="0" indent="0"/>
            <a:fld id="{A31CA201-8160-43C9-AC52-419B910D9DAA}" type="TxLink">
              <a:rPr kumimoji="1" lang="en-US" altLang="en-US" sz="8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pPr marL="0" indent="0"/>
              <a:t> </a:t>
            </a:fld>
            <a:endParaRPr kumimoji="1" lang="ja-JP" altLang="en-US" sz="8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</xdr:txBody>
      </xdr:sp>
      <xdr:sp macro="" textlink="入力シート!B51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 txBox="1"/>
        </xdr:nvSpPr>
        <xdr:spPr>
          <a:xfrm>
            <a:off x="3956712" y="0"/>
            <a:ext cx="252335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37C6E83F-F8EF-4109-BA1D-FB56294B6191}" type="TxLink">
              <a:rPr kumimoji="1" lang="en-US" altLang="en-US" sz="8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8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計算シート!C2" fLocksText="0">
        <xdr:nvSpPr>
          <xdr:cNvPr id="34" name="テキスト ボックス 33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SpPr txBox="1"/>
        </xdr:nvSpPr>
        <xdr:spPr>
          <a:xfrm>
            <a:off x="1757465" y="945174"/>
            <a:ext cx="193161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1AA656A-4C9E-47C7-AE3A-0FDE7A1241F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3" fLocksText="0">
        <xdr:nvSpPr>
          <xdr:cNvPr id="35" name="テキスト ボックス 34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SpPr txBox="1"/>
        </xdr:nvSpPr>
        <xdr:spPr>
          <a:xfrm>
            <a:off x="2454740" y="945174"/>
            <a:ext cx="174351" cy="2417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marL="0" indent="0"/>
            <a:fld id="{72445633-6E12-4BCB-83D2-2D871428689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  <a:cs typeface="+mn-cs"/>
              </a:rPr>
              <a:pPr marL="0" indent="0"/>
              <a:t> </a:t>
            </a:fld>
            <a:endParaRPr kumimoji="1" lang="ja-JP" altLang="en-US" sz="700" b="1" i="0" u="none" strike="noStrike">
              <a:solidFill>
                <a:srgbClr val="000000"/>
              </a:solidFill>
              <a:latin typeface="Comic Sans MS" panose="030F0702030302020204" pitchFamily="66" charset="0"/>
              <a:ea typeface="+mn-ea"/>
              <a:cs typeface="+mn-cs"/>
            </a:endParaRPr>
          </a:p>
        </xdr:txBody>
      </xdr:sp>
      <xdr:sp macro="" textlink="計算シート!C4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SpPr txBox="1"/>
        </xdr:nvSpPr>
        <xdr:spPr>
          <a:xfrm>
            <a:off x="1010181" y="1181833"/>
            <a:ext cx="191645" cy="211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3560AA8-1F86-46D9-91BC-8F48E9BB532C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C5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 txBox="1"/>
        </xdr:nvSpPr>
        <xdr:spPr>
          <a:xfrm>
            <a:off x="1760129" y="1189894"/>
            <a:ext cx="197825" cy="218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614F4B-1194-4933-AAE0-63996964185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6">
        <xdr:nvSpPr>
          <xdr:cNvPr id="38" name="テキスト ボックス 3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SpPr txBox="1"/>
        </xdr:nvSpPr>
        <xdr:spPr>
          <a:xfrm>
            <a:off x="2453249" y="1229459"/>
            <a:ext cx="153863" cy="149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60E3D98-0655-43B5-BD67-206AE1F86923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C9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SpPr txBox="1"/>
        </xdr:nvSpPr>
        <xdr:spPr>
          <a:xfrm>
            <a:off x="1772119" y="1415562"/>
            <a:ext cx="163855" cy="2198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96ECF8-445C-4602-9C1C-F74ED3FF2DC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10">
        <xdr:nvSpPr>
          <xdr:cNvPr id="40" name="テキスト ボックス 39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 txBox="1"/>
        </xdr:nvSpPr>
        <xdr:spPr>
          <a:xfrm>
            <a:off x="2482555" y="1408236"/>
            <a:ext cx="117229" cy="2417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341BC6-F320-406C-9938-DD8B93782A47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11">
        <xdr:nvSpPr>
          <xdr:cNvPr id="41" name="テキスト ボックス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SpPr txBox="1"/>
        </xdr:nvSpPr>
        <xdr:spPr>
          <a:xfrm>
            <a:off x="1008397" y="1630975"/>
            <a:ext cx="191645" cy="2332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1520A8E-C1B4-4534-85FD-ADD67931ADAA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12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SpPr txBox="1"/>
        </xdr:nvSpPr>
        <xdr:spPr>
          <a:xfrm>
            <a:off x="1782110" y="1645628"/>
            <a:ext cx="139211" cy="2271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99F9129-5E55-4712-875E-F90DFE23EF7E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6" fLocksText="0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/>
        </xdr:nvSpPr>
        <xdr:spPr>
          <a:xfrm>
            <a:off x="1016722" y="1875694"/>
            <a:ext cx="191645" cy="219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9CCB761-1BE4-4064-83BA-02812A14D0F4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6" fLocksText="0">
        <xdr:nvSpPr>
          <xdr:cNvPr id="44" name="テキスト ボックス 43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SpPr txBox="1"/>
        </xdr:nvSpPr>
        <xdr:spPr>
          <a:xfrm>
            <a:off x="1762458" y="1875694"/>
            <a:ext cx="180842" cy="216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AFD9D81-6BB9-442B-9759-5132813D160F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J6" fLocksText="0">
        <xdr:nvSpPr>
          <xdr:cNvPr id="45" name="テキスト ボックス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SpPr txBox="1"/>
        </xdr:nvSpPr>
        <xdr:spPr>
          <a:xfrm>
            <a:off x="2758046" y="1868369"/>
            <a:ext cx="161187" cy="2313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9883C2B-6529-476A-ACBB-89936C0D173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8" fLocksText="0">
        <xdr:nvSpPr>
          <xdr:cNvPr id="46" name="テキスト ボックス 45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 txBox="1"/>
        </xdr:nvSpPr>
        <xdr:spPr>
          <a:xfrm>
            <a:off x="998405" y="2331429"/>
            <a:ext cx="193163" cy="2271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B2BDBD9-F1AA-45BD-AF17-034C6788B09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8" fLocksText="0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SpPr txBox="1"/>
        </xdr:nvSpPr>
        <xdr:spPr>
          <a:xfrm>
            <a:off x="1758958" y="2316777"/>
            <a:ext cx="177016" cy="2284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9D6E9CA-5628-40A2-9AA1-CA5D193A57F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8" fLocksText="0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 txBox="1"/>
        </xdr:nvSpPr>
        <xdr:spPr>
          <a:xfrm>
            <a:off x="2475227" y="2331430"/>
            <a:ext cx="146538" cy="2064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ctr" anchorCtr="1"/>
          <a:lstStyle/>
          <a:p>
            <a:fld id="{87734F41-AED7-42B5-AA29-5A1DA3DB1A8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K8" fLocksText="0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 txBox="1"/>
        </xdr:nvSpPr>
        <xdr:spPr>
          <a:xfrm>
            <a:off x="3131712" y="2331430"/>
            <a:ext cx="161189" cy="2211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99D3BAD-0F27-40F6-AA26-179F91DA715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" fLocksText="0">
        <xdr:nvSpPr>
          <xdr:cNvPr id="50" name="テキスト ボックス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 txBox="1"/>
        </xdr:nvSpPr>
        <xdr:spPr>
          <a:xfrm>
            <a:off x="1016723" y="2079382"/>
            <a:ext cx="152865" cy="2601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26F58B1-9E32-4ED6-ACC3-C62D1BA45C6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" fLocksText="0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 txBox="1"/>
        </xdr:nvSpPr>
        <xdr:spPr>
          <a:xfrm>
            <a:off x="1762459" y="2101364"/>
            <a:ext cx="173513" cy="2234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CA69AA2-BF6C-4EE2-AD4F-01809284D0F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7" fLocksText="0">
        <xdr:nvSpPr>
          <xdr:cNvPr id="52" name="テキスト ボックス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 txBox="1"/>
        </xdr:nvSpPr>
        <xdr:spPr>
          <a:xfrm>
            <a:off x="2765370" y="2086710"/>
            <a:ext cx="168516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2E8254C-E8C3-482D-BE13-6268C613122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9" fLocksText="0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 txBox="1"/>
        </xdr:nvSpPr>
        <xdr:spPr>
          <a:xfrm>
            <a:off x="1002069" y="2562228"/>
            <a:ext cx="188767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85386F0-F289-4EEA-88A8-C5902BC6D09B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9" fLocksText="0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 txBox="1"/>
        </xdr:nvSpPr>
        <xdr:spPr>
          <a:xfrm>
            <a:off x="1761741" y="2571754"/>
            <a:ext cx="172034" cy="224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95F88CA-7B23-4C92-AD14-5452081E337E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9" fLocksText="0">
        <xdr:nvSpPr>
          <xdr:cNvPr id="55" name="テキスト ボックス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 txBox="1"/>
        </xdr:nvSpPr>
        <xdr:spPr>
          <a:xfrm>
            <a:off x="2744122" y="2539514"/>
            <a:ext cx="170715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D258DB6-ABE7-4FE8-BB8F-4B2D05ACAD49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10">
        <xdr:nvSpPr>
          <xdr:cNvPr id="56" name="テキスト ボックス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 txBox="1"/>
        </xdr:nvSpPr>
        <xdr:spPr>
          <a:xfrm>
            <a:off x="1000338" y="2803659"/>
            <a:ext cx="171447" cy="1967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A2B487B-C72E-4347-B428-6F18DF918FD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0">
        <xdr:nvSpPr>
          <xdr:cNvPr id="57" name="テキスト ボックス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 txBox="1"/>
        </xdr:nvSpPr>
        <xdr:spPr>
          <a:xfrm>
            <a:off x="1755228" y="2784608"/>
            <a:ext cx="188072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6BA0221-DA1A-4CCC-9086-55872EDC3F4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0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 txBox="1"/>
        </xdr:nvSpPr>
        <xdr:spPr>
          <a:xfrm>
            <a:off x="2760971" y="2784608"/>
            <a:ext cx="172916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0178EBC-7002-4FB1-A417-5E86306731D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1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 txBox="1"/>
        </xdr:nvSpPr>
        <xdr:spPr>
          <a:xfrm>
            <a:off x="1022536" y="3035434"/>
            <a:ext cx="139726" cy="193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0CF9C8E-0E7D-444E-8D30-3D5B3D3C1BF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1">
        <xdr:nvSpPr>
          <xdr:cNvPr id="60" name="テキスト ボックス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SpPr txBox="1"/>
        </xdr:nvSpPr>
        <xdr:spPr>
          <a:xfrm>
            <a:off x="1764753" y="3006859"/>
            <a:ext cx="149974" cy="231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A42A37C-CECE-46BE-A23D-ED54968B40C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1">
        <xdr:nvSpPr>
          <xdr:cNvPr id="61" name="テキスト ボックス 60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 txBox="1"/>
        </xdr:nvSpPr>
        <xdr:spPr>
          <a:xfrm>
            <a:off x="2741920" y="3016384"/>
            <a:ext cx="201492" cy="231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6D4CD0-4665-4686-AEA1-F6CCBD13DD2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12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 txBox="1"/>
        </xdr:nvSpPr>
        <xdr:spPr>
          <a:xfrm>
            <a:off x="993961" y="3248159"/>
            <a:ext cx="215926" cy="228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E38DECD-83AD-4D31-9283-991EB4302762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12">
        <xdr:nvSpPr>
          <xdr:cNvPr id="63" name="テキスト ボックス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 txBox="1"/>
        </xdr:nvSpPr>
        <xdr:spPr>
          <a:xfrm>
            <a:off x="1774278" y="3248030"/>
            <a:ext cx="130924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6C99469-0940-421A-A4B1-26886C2D0CA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2">
        <xdr:nvSpPr>
          <xdr:cNvPr id="64" name="テキスト ボックス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 txBox="1"/>
        </xdr:nvSpPr>
        <xdr:spPr>
          <a:xfrm>
            <a:off x="2741920" y="3238634"/>
            <a:ext cx="182442" cy="237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B11521D-6458-4F80-AD36-52BCE4E2858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4">
        <xdr:nvSpPr>
          <xdr:cNvPr id="65" name="テキスト ボックス 64">
            <a:extLst>
              <a:ext uri="{FF2B5EF4-FFF2-40B4-BE49-F238E27FC236}">
                <a16:creationId xmlns:a16="http://schemas.microsoft.com/office/drawing/2014/main" id="{00000000-0008-0000-0400-000041000000}"/>
              </a:ext>
            </a:extLst>
          </xdr:cNvPr>
          <xdr:cNvSpPr txBox="1"/>
        </xdr:nvSpPr>
        <xdr:spPr>
          <a:xfrm>
            <a:off x="979818" y="3711709"/>
            <a:ext cx="230068" cy="2125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A193552-1478-430C-BA29-85F40CC4E3C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4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 txBox="1"/>
        </xdr:nvSpPr>
        <xdr:spPr>
          <a:xfrm>
            <a:off x="1760857" y="3711709"/>
            <a:ext cx="144344" cy="2125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9725964-E2F3-4D86-A48B-3B27ACC5149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4">
        <xdr:nvSpPr>
          <xdr:cNvPr id="67" name="テキスト ボックス 66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/>
        </xdr:nvSpPr>
        <xdr:spPr>
          <a:xfrm>
            <a:off x="2441018" y="3702184"/>
            <a:ext cx="197598" cy="250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A840589-47BE-4064-834A-26F032FC1D0A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13">
        <xdr:nvSpPr>
          <xdr:cNvPr id="68" name="テキスト ボックス 67">
            <a:extLst>
              <a:ext uri="{FF2B5EF4-FFF2-40B4-BE49-F238E27FC236}">
                <a16:creationId xmlns:a16="http://schemas.microsoft.com/office/drawing/2014/main" id="{00000000-0008-0000-0400-000044000000}"/>
              </a:ext>
            </a:extLst>
          </xdr:cNvPr>
          <xdr:cNvSpPr txBox="1"/>
        </xdr:nvSpPr>
        <xdr:spPr>
          <a:xfrm>
            <a:off x="998867" y="3483111"/>
            <a:ext cx="172920" cy="2221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14AB33C-149B-46FE-AA18-AD891741489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3">
        <xdr:nvSpPr>
          <xdr:cNvPr id="69" name="テキスト ボックス 68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SpPr txBox="1"/>
        </xdr:nvSpPr>
        <xdr:spPr>
          <a:xfrm>
            <a:off x="1751332" y="3464061"/>
            <a:ext cx="191969" cy="241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253FE5B-FA78-4B41-8848-234F4EBEE947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3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00000000-0008-0000-0400-000046000000}"/>
              </a:ext>
            </a:extLst>
          </xdr:cNvPr>
          <xdr:cNvSpPr txBox="1"/>
        </xdr:nvSpPr>
        <xdr:spPr>
          <a:xfrm>
            <a:off x="2431492" y="3464060"/>
            <a:ext cx="207124" cy="241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18D22DB-E500-4784-83A6-0DD4024F8A9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3">
        <xdr:nvSpPr>
          <xdr:cNvPr id="71" name="テキスト ボックス 70">
            <a:extLst>
              <a:ext uri="{FF2B5EF4-FFF2-40B4-BE49-F238E27FC236}">
                <a16:creationId xmlns:a16="http://schemas.microsoft.com/office/drawing/2014/main" id="{00000000-0008-0000-0400-000047000000}"/>
              </a:ext>
            </a:extLst>
          </xdr:cNvPr>
          <xdr:cNvSpPr txBox="1"/>
        </xdr:nvSpPr>
        <xdr:spPr>
          <a:xfrm>
            <a:off x="3128396" y="3473585"/>
            <a:ext cx="148388" cy="2316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1B762EB-E0B3-4E7C-944D-1EA71888A72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5">
        <xdr:nvSpPr>
          <xdr:cNvPr id="72" name="テキスト ボックス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SpPr txBox="1"/>
        </xdr:nvSpPr>
        <xdr:spPr>
          <a:xfrm>
            <a:off x="1013010" y="3935549"/>
            <a:ext cx="168300" cy="2268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D3B0D93-9FB8-4E49-9567-6BB173EE1F3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15">
        <xdr:nvSpPr>
          <xdr:cNvPr id="73" name="テキスト ボックス 72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SpPr txBox="1"/>
        </xdr:nvSpPr>
        <xdr:spPr>
          <a:xfrm>
            <a:off x="1793327" y="3935548"/>
            <a:ext cx="130924" cy="2364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F83BC93-6B2D-4D1D-A8E9-70DECBABD1E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5">
        <xdr:nvSpPr>
          <xdr:cNvPr id="74" name="テキスト ボックス 73">
            <a:extLst>
              <a:ext uri="{FF2B5EF4-FFF2-40B4-BE49-F238E27FC236}">
                <a16:creationId xmlns:a16="http://schemas.microsoft.com/office/drawing/2014/main" id="{00000000-0008-0000-0400-00004A000000}"/>
              </a:ext>
            </a:extLst>
          </xdr:cNvPr>
          <xdr:cNvSpPr txBox="1"/>
        </xdr:nvSpPr>
        <xdr:spPr>
          <a:xfrm>
            <a:off x="2770495" y="3926024"/>
            <a:ext cx="153869" cy="245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99A4740-932C-4C08-91BA-29C469A2F28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5">
        <xdr:nvSpPr>
          <xdr:cNvPr id="75" name="テキスト ボックス 74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 txBox="1"/>
        </xdr:nvSpPr>
        <xdr:spPr>
          <a:xfrm>
            <a:off x="992517" y="4173674"/>
            <a:ext cx="198318" cy="2173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374637A-AAA2-4C4A-97FC-4FF4C2628AA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L15">
        <xdr:nvSpPr>
          <xdr:cNvPr id="76" name="テキスト ボックス 75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SpPr txBox="1"/>
        </xdr:nvSpPr>
        <xdr:spPr>
          <a:xfrm>
            <a:off x="2752914" y="4154623"/>
            <a:ext cx="171448" cy="2364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CB5D9AB-B05D-4FF8-B0CD-A87D6E4705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6">
        <xdr:nvSpPr>
          <xdr:cNvPr id="77" name="テキスト ボックス 76">
            <a:extLst>
              <a:ext uri="{FF2B5EF4-FFF2-40B4-BE49-F238E27FC236}">
                <a16:creationId xmlns:a16="http://schemas.microsoft.com/office/drawing/2014/main" id="{00000000-0008-0000-0400-00004D000000}"/>
              </a:ext>
            </a:extLst>
          </xdr:cNvPr>
          <xdr:cNvSpPr txBox="1"/>
        </xdr:nvSpPr>
        <xdr:spPr>
          <a:xfrm>
            <a:off x="1003486" y="4387988"/>
            <a:ext cx="196876" cy="2316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A12F8F8-0A24-4A9D-9EAE-CFBBA18AF0D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6">
        <xdr:nvSpPr>
          <xdr:cNvPr id="78" name="テキスト ボックス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 txBox="1"/>
        </xdr:nvSpPr>
        <xdr:spPr>
          <a:xfrm>
            <a:off x="1755228" y="4407037"/>
            <a:ext cx="188072" cy="2030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5E11A9A-B68F-452A-98D1-8E57FABC476A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6">
        <xdr:nvSpPr>
          <xdr:cNvPr id="79" name="テキスト ボックス 78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 txBox="1"/>
        </xdr:nvSpPr>
        <xdr:spPr>
          <a:xfrm>
            <a:off x="2751445" y="4397512"/>
            <a:ext cx="182443" cy="2125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1EDAEE-8040-4B50-A570-831C57ED119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6">
        <xdr:nvSpPr>
          <xdr:cNvPr id="80" name="テキスト ボックス 79">
            <a:extLst>
              <a:ext uri="{FF2B5EF4-FFF2-40B4-BE49-F238E27FC236}">
                <a16:creationId xmlns:a16="http://schemas.microsoft.com/office/drawing/2014/main" id="{00000000-0008-0000-0400-000050000000}"/>
              </a:ext>
            </a:extLst>
          </xdr:cNvPr>
          <xdr:cNvSpPr txBox="1"/>
        </xdr:nvSpPr>
        <xdr:spPr>
          <a:xfrm>
            <a:off x="1011567" y="4626112"/>
            <a:ext cx="160220" cy="2221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399FA3A-C00B-4CED-95F2-47689AF4491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L16">
        <xdr:nvSpPr>
          <xdr:cNvPr id="81" name="テキスト ボックス 80">
            <a:extLst>
              <a:ext uri="{FF2B5EF4-FFF2-40B4-BE49-F238E27FC236}">
                <a16:creationId xmlns:a16="http://schemas.microsoft.com/office/drawing/2014/main" id="{00000000-0008-0000-0400-000051000000}"/>
              </a:ext>
            </a:extLst>
          </xdr:cNvPr>
          <xdr:cNvSpPr txBox="1"/>
        </xdr:nvSpPr>
        <xdr:spPr>
          <a:xfrm>
            <a:off x="2750577" y="4635638"/>
            <a:ext cx="173785" cy="2125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77A546A-D4F6-4A68-8EBE-DED923F899A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7">
        <xdr:nvSpPr>
          <xdr:cNvPr id="82" name="テキスト ボックス 81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 txBox="1"/>
        </xdr:nvSpPr>
        <xdr:spPr>
          <a:xfrm>
            <a:off x="1003486" y="4861061"/>
            <a:ext cx="177825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535737B-A7D0-4B21-830D-BDB2CE1D394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17">
        <xdr:nvSpPr>
          <xdr:cNvPr id="83" name="テキスト ボックス 82">
            <a:extLst>
              <a:ext uri="{FF2B5EF4-FFF2-40B4-BE49-F238E27FC236}">
                <a16:creationId xmlns:a16="http://schemas.microsoft.com/office/drawing/2014/main" id="{00000000-0008-0000-0400-000053000000}"/>
              </a:ext>
            </a:extLst>
          </xdr:cNvPr>
          <xdr:cNvSpPr txBox="1"/>
        </xdr:nvSpPr>
        <xdr:spPr>
          <a:xfrm>
            <a:off x="1755228" y="4848230"/>
            <a:ext cx="169022" cy="225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E6D7A16-FDE7-4AE8-BA65-1716BD521AE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7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 txBox="1"/>
        </xdr:nvSpPr>
        <xdr:spPr>
          <a:xfrm>
            <a:off x="2426014" y="4851536"/>
            <a:ext cx="222129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C881AA9-303B-4404-9C28-F208276695E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7">
        <xdr:nvSpPr>
          <xdr:cNvPr id="85" name="テキスト ボックス 84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SpPr txBox="1"/>
        </xdr:nvSpPr>
        <xdr:spPr>
          <a:xfrm>
            <a:off x="3127605" y="4848232"/>
            <a:ext cx="158702" cy="228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22D9144-58F6-421D-AE38-8455F44989C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3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00000000-0008-0000-0400-000056000000}"/>
              </a:ext>
            </a:extLst>
          </xdr:cNvPr>
          <xdr:cNvSpPr txBox="1"/>
        </xdr:nvSpPr>
        <xdr:spPr>
          <a:xfrm>
            <a:off x="989343" y="6213613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0CB2D42-CE63-4BE1-B0DF-48B5A2AF25B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3">
        <xdr:nvSpPr>
          <xdr:cNvPr id="87" name="テキスト ボックス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SpPr txBox="1"/>
        </xdr:nvSpPr>
        <xdr:spPr>
          <a:xfrm>
            <a:off x="1741810" y="6232663"/>
            <a:ext cx="191966" cy="215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45CF2C1-C1CF-4546-A768-67B81839B7C0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23">
        <xdr:nvSpPr>
          <xdr:cNvPr id="88" name="テキスト ボックス 87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/>
        </xdr:nvSpPr>
        <xdr:spPr>
          <a:xfrm>
            <a:off x="2421251" y="621361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21A8171-87CF-46AF-95A0-A4C8AE8F2FA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8">
        <xdr:nvSpPr>
          <xdr:cNvPr id="89" name="テキスト ボックス 88">
            <a:extLst>
              <a:ext uri="{FF2B5EF4-FFF2-40B4-BE49-F238E27FC236}">
                <a16:creationId xmlns:a16="http://schemas.microsoft.com/office/drawing/2014/main" id="{00000000-0008-0000-0400-000059000000}"/>
              </a:ext>
            </a:extLst>
          </xdr:cNvPr>
          <xdr:cNvSpPr txBox="1"/>
        </xdr:nvSpPr>
        <xdr:spPr>
          <a:xfrm>
            <a:off x="1003486" y="5084898"/>
            <a:ext cx="177825" cy="2205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9F90FFA-68E9-4D15-B3EB-B32AF872965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8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SpPr txBox="1"/>
        </xdr:nvSpPr>
        <xdr:spPr>
          <a:xfrm>
            <a:off x="1764753" y="5075374"/>
            <a:ext cx="169022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393B3A8-EB8C-4104-B6A3-1C7A89C3FBD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8">
        <xdr:nvSpPr>
          <xdr:cNvPr id="91" name="テキスト ボックス 90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SpPr txBox="1"/>
        </xdr:nvSpPr>
        <xdr:spPr>
          <a:xfrm>
            <a:off x="2445064" y="5084898"/>
            <a:ext cx="155455" cy="2395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DAB23C5-2505-4498-98E2-27C868C5D53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8">
        <xdr:nvSpPr>
          <xdr:cNvPr id="92" name="テキスト ボックス 91">
            <a:extLst>
              <a:ext uri="{FF2B5EF4-FFF2-40B4-BE49-F238E27FC236}">
                <a16:creationId xmlns:a16="http://schemas.microsoft.com/office/drawing/2014/main" id="{00000000-0008-0000-0400-00005C000000}"/>
              </a:ext>
            </a:extLst>
          </xdr:cNvPr>
          <xdr:cNvSpPr txBox="1"/>
        </xdr:nvSpPr>
        <xdr:spPr>
          <a:xfrm>
            <a:off x="3108555" y="5084898"/>
            <a:ext cx="196802" cy="211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52AE82E-B305-426B-95CB-2AF0B90361C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4">
        <xdr:nvSpPr>
          <xdr:cNvPr id="93" name="テキスト ボックス 92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SpPr txBox="1"/>
        </xdr:nvSpPr>
        <xdr:spPr>
          <a:xfrm>
            <a:off x="979819" y="6446976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3809F21-BD86-4EB0-A3F6-AD857E6A4C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24">
        <xdr:nvSpPr>
          <xdr:cNvPr id="94" name="テキスト ボックス 93">
            <a:extLst>
              <a:ext uri="{FF2B5EF4-FFF2-40B4-BE49-F238E27FC236}">
                <a16:creationId xmlns:a16="http://schemas.microsoft.com/office/drawing/2014/main" id="{00000000-0008-0000-0400-00005E000000}"/>
              </a:ext>
            </a:extLst>
          </xdr:cNvPr>
          <xdr:cNvSpPr txBox="1"/>
        </xdr:nvSpPr>
        <xdr:spPr>
          <a:xfrm>
            <a:off x="1741810" y="644697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AA42DDE-A7EE-4447-A6A1-DFA9398FBBF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4">
        <xdr:nvSpPr>
          <xdr:cNvPr id="95" name="テキスト ボックス 94">
            <a:extLst>
              <a:ext uri="{FF2B5EF4-FFF2-40B4-BE49-F238E27FC236}">
                <a16:creationId xmlns:a16="http://schemas.microsoft.com/office/drawing/2014/main" id="{00000000-0008-0000-0400-00005F000000}"/>
              </a:ext>
            </a:extLst>
          </xdr:cNvPr>
          <xdr:cNvSpPr txBox="1"/>
        </xdr:nvSpPr>
        <xdr:spPr>
          <a:xfrm>
            <a:off x="2430776" y="644697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556378E-7D83-4F49-B491-C0A779643E7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9">
        <xdr:nvSpPr>
          <xdr:cNvPr id="96" name="テキスト ボックス 95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 txBox="1"/>
        </xdr:nvSpPr>
        <xdr:spPr>
          <a:xfrm>
            <a:off x="1003486" y="5307149"/>
            <a:ext cx="177825" cy="226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079596E-DFA5-432B-818A-D520B881060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9">
        <xdr:nvSpPr>
          <xdr:cNvPr id="97" name="テキスト ボックス 96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SpPr txBox="1"/>
        </xdr:nvSpPr>
        <xdr:spPr>
          <a:xfrm>
            <a:off x="1755228" y="5307149"/>
            <a:ext cx="188072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769C78D-24BA-47B5-A1E8-3280AB7C848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9">
        <xdr:nvSpPr>
          <xdr:cNvPr id="98" name="テキスト ボックス 97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SpPr txBox="1"/>
        </xdr:nvSpPr>
        <xdr:spPr>
          <a:xfrm>
            <a:off x="2445063" y="5307149"/>
            <a:ext cx="184028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E0BDE25-78CE-41AB-8FD1-C372EE5C4286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5">
        <xdr:nvSpPr>
          <xdr:cNvPr id="99" name="テキスト ボックス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SpPr txBox="1"/>
        </xdr:nvSpPr>
        <xdr:spPr>
          <a:xfrm>
            <a:off x="998869" y="6678750"/>
            <a:ext cx="172917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243B43-710E-4DFF-93C0-88F07A35461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5">
        <xdr:nvSpPr>
          <xdr:cNvPr id="100" name="テキスト ボックス 99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SpPr txBox="1"/>
        </xdr:nvSpPr>
        <xdr:spPr>
          <a:xfrm>
            <a:off x="1741810" y="6678750"/>
            <a:ext cx="230066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CA28938-6538-4265-BED3-DC837335CF9D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25">
        <xdr:nvSpPr>
          <xdr:cNvPr id="101" name="テキスト ボックス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SpPr txBox="1"/>
        </xdr:nvSpPr>
        <xdr:spPr>
          <a:xfrm>
            <a:off x="2478399" y="6669226"/>
            <a:ext cx="122117" cy="255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8C9E5B8-1027-40E7-BB90-D190BB9F4A9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0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 txBox="1"/>
        </xdr:nvSpPr>
        <xdr:spPr>
          <a:xfrm>
            <a:off x="1003485" y="5537337"/>
            <a:ext cx="187351" cy="2252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0BB925F-06A4-46C0-92B9-76C3533420B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0">
        <xdr:nvSpPr>
          <xdr:cNvPr id="103" name="テキスト ボックス 102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/>
        </xdr:nvSpPr>
        <xdr:spPr>
          <a:xfrm>
            <a:off x="1755228" y="5527811"/>
            <a:ext cx="188072" cy="2538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A442D1C-032F-4FB0-9C6A-EAD82E96A94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0">
        <xdr:nvSpPr>
          <xdr:cNvPr id="104" name="テキスト ボックス 103">
            <a:extLst>
              <a:ext uri="{FF2B5EF4-FFF2-40B4-BE49-F238E27FC236}">
                <a16:creationId xmlns:a16="http://schemas.microsoft.com/office/drawing/2014/main" id="{00000000-0008-0000-0400-000068000000}"/>
              </a:ext>
            </a:extLst>
          </xdr:cNvPr>
          <xdr:cNvSpPr txBox="1"/>
        </xdr:nvSpPr>
        <xdr:spPr>
          <a:xfrm>
            <a:off x="2424426" y="5543556"/>
            <a:ext cx="214191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5D0F420-6F1D-4E78-AC84-E5078149909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0">
        <xdr:nvSpPr>
          <xdr:cNvPr id="105" name="テキスト ボックス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 txBox="1"/>
        </xdr:nvSpPr>
        <xdr:spPr>
          <a:xfrm>
            <a:off x="3108555" y="5546862"/>
            <a:ext cx="215853" cy="2062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356BBFE-2B49-4E99-B563-155758B6D3C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6">
        <xdr:nvSpPr>
          <xdr:cNvPr id="106" name="テキスト ボックス 105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/>
        </xdr:nvSpPr>
        <xdr:spPr>
          <a:xfrm>
            <a:off x="987756" y="6908939"/>
            <a:ext cx="212605" cy="2443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DD34631-AFE3-47C1-B55B-08088733173B}" type="TxLink">
              <a:rPr kumimoji="1" lang="en-US" altLang="en-US" sz="8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800" b="1">
              <a:latin typeface="+mj-ea"/>
              <a:ea typeface="+mj-ea"/>
            </a:endParaRPr>
          </a:p>
        </xdr:txBody>
      </xdr:sp>
      <xdr:sp macro="" textlink="計算シート!I26">
        <xdr:nvSpPr>
          <xdr:cNvPr id="107" name="テキスト ボックス 106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SpPr txBox="1"/>
        </xdr:nvSpPr>
        <xdr:spPr>
          <a:xfrm>
            <a:off x="1749746" y="6918463"/>
            <a:ext cx="193554" cy="2252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CD85BEA-9519-41BD-B307-500786AF528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6">
        <xdr:nvSpPr>
          <xdr:cNvPr id="108" name="テキスト ボックス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 txBox="1"/>
        </xdr:nvSpPr>
        <xdr:spPr>
          <a:xfrm>
            <a:off x="2429187" y="6899413"/>
            <a:ext cx="227010" cy="24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366BB4B-B947-401F-8D22-6C13E710E7C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1">
        <xdr:nvSpPr>
          <xdr:cNvPr id="109" name="テキスト ボックス 108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SpPr txBox="1"/>
        </xdr:nvSpPr>
        <xdr:spPr>
          <a:xfrm>
            <a:off x="984435" y="5761175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6624540-36B6-4E8F-A1E2-9C15B7FD69D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1">
        <xdr:nvSpPr>
          <xdr:cNvPr id="110" name="テキスト ボックス 109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SpPr txBox="1"/>
        </xdr:nvSpPr>
        <xdr:spPr>
          <a:xfrm>
            <a:off x="1755229" y="5770699"/>
            <a:ext cx="178547" cy="211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4DE37A-F4E7-4564-BAB0-6951A7B4D82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1">
        <xdr:nvSpPr>
          <xdr:cNvPr id="111" name="テキスト ボックス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 txBox="1"/>
        </xdr:nvSpPr>
        <xdr:spPr>
          <a:xfrm>
            <a:off x="2435537" y="5770699"/>
            <a:ext cx="193554" cy="230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466499D-930F-43CB-B50D-33A7AC95EB3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1">
        <xdr:nvSpPr>
          <xdr:cNvPr id="112" name="テキスト ボックス 11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/>
        </xdr:nvSpPr>
        <xdr:spPr>
          <a:xfrm>
            <a:off x="3108555" y="5761175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AEFF99C-3CC5-4653-A33A-01C05CDE977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7">
        <xdr:nvSpPr>
          <xdr:cNvPr id="113" name="テキスト ボックス 112">
            <a:extLst>
              <a:ext uri="{FF2B5EF4-FFF2-40B4-BE49-F238E27FC236}">
                <a16:creationId xmlns:a16="http://schemas.microsoft.com/office/drawing/2014/main" id="{00000000-0008-0000-0400-000071000000}"/>
              </a:ext>
            </a:extLst>
          </xdr:cNvPr>
          <xdr:cNvSpPr txBox="1"/>
        </xdr:nvSpPr>
        <xdr:spPr>
          <a:xfrm>
            <a:off x="1008392" y="7151826"/>
            <a:ext cx="153870" cy="2014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0784A11-7185-4B3A-82BF-38637C141A4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7">
        <xdr:nvSpPr>
          <xdr:cNvPr id="114" name="テキスト ボックス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SpPr txBox="1"/>
        </xdr:nvSpPr>
        <xdr:spPr>
          <a:xfrm>
            <a:off x="1732284" y="7142301"/>
            <a:ext cx="230067" cy="2205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4F08A1F-B09F-49A9-A5AD-6AB83695513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7">
        <xdr:nvSpPr>
          <xdr:cNvPr id="115" name="テキスト ボックス 114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SpPr txBox="1"/>
        </xdr:nvSpPr>
        <xdr:spPr>
          <a:xfrm>
            <a:off x="2440300" y="7132776"/>
            <a:ext cx="179267" cy="2395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CAA7D67-64EC-4DB4-A41D-ABA89BDAE04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2">
        <xdr:nvSpPr>
          <xdr:cNvPr id="116" name="テキスト ボックス 115">
            <a:extLst>
              <a:ext uri="{FF2B5EF4-FFF2-40B4-BE49-F238E27FC236}">
                <a16:creationId xmlns:a16="http://schemas.microsoft.com/office/drawing/2014/main" id="{00000000-0008-0000-0400-000074000000}"/>
              </a:ext>
            </a:extLst>
          </xdr:cNvPr>
          <xdr:cNvSpPr txBox="1"/>
        </xdr:nvSpPr>
        <xdr:spPr>
          <a:xfrm>
            <a:off x="993960" y="5986599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A8C334-2BE1-420E-A0BE-6BF68B89BCB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2">
        <xdr:nvSpPr>
          <xdr:cNvPr id="117" name="テキスト ボックス 116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SpPr txBox="1"/>
        </xdr:nvSpPr>
        <xdr:spPr>
          <a:xfrm>
            <a:off x="1764753" y="5973898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7FE7C65-6558-47AB-84A9-D430F8DDBD1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2">
        <xdr:nvSpPr>
          <xdr:cNvPr id="118" name="テキスト ボックス 117">
            <a:extLst>
              <a:ext uri="{FF2B5EF4-FFF2-40B4-BE49-F238E27FC236}">
                <a16:creationId xmlns:a16="http://schemas.microsoft.com/office/drawing/2014/main" id="{00000000-0008-0000-0400-000076000000}"/>
              </a:ext>
            </a:extLst>
          </xdr:cNvPr>
          <xdr:cNvSpPr txBox="1"/>
        </xdr:nvSpPr>
        <xdr:spPr>
          <a:xfrm>
            <a:off x="2435537" y="5996123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1F0873-9C8B-4D18-A39A-E75B055F45B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K22">
        <xdr:nvSpPr>
          <xdr:cNvPr id="119" name="テキスト ボックス 118">
            <a:extLst>
              <a:ext uri="{FF2B5EF4-FFF2-40B4-BE49-F238E27FC236}">
                <a16:creationId xmlns:a16="http://schemas.microsoft.com/office/drawing/2014/main" id="{00000000-0008-0000-0400-000077000000}"/>
              </a:ext>
            </a:extLst>
          </xdr:cNvPr>
          <xdr:cNvSpPr txBox="1"/>
        </xdr:nvSpPr>
        <xdr:spPr>
          <a:xfrm>
            <a:off x="3108555" y="5996123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12E926E-4592-4078-8A1D-C71E2D6E889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8">
        <xdr:nvSpPr>
          <xdr:cNvPr id="120" name="テキスト ボックス 119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SpPr txBox="1"/>
        </xdr:nvSpPr>
        <xdr:spPr>
          <a:xfrm>
            <a:off x="1017917" y="7358201"/>
            <a:ext cx="172919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434EBB6-0C03-4F75-BD9D-ADEBF8E5753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8">
        <xdr:nvSpPr>
          <xdr:cNvPr id="121" name="テキスト ボックス 120">
            <a:extLst>
              <a:ext uri="{FF2B5EF4-FFF2-40B4-BE49-F238E27FC236}">
                <a16:creationId xmlns:a16="http://schemas.microsoft.com/office/drawing/2014/main" id="{00000000-0008-0000-0400-000079000000}"/>
              </a:ext>
            </a:extLst>
          </xdr:cNvPr>
          <xdr:cNvSpPr txBox="1"/>
        </xdr:nvSpPr>
        <xdr:spPr>
          <a:xfrm>
            <a:off x="1752921" y="7400934"/>
            <a:ext cx="180854" cy="1619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26960E-A474-42D4-ADDD-329BF756E23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8">
        <xdr:nvSpPr>
          <xdr:cNvPr id="122" name="テキスト ボックス 121">
            <a:extLst>
              <a:ext uri="{FF2B5EF4-FFF2-40B4-BE49-F238E27FC236}">
                <a16:creationId xmlns:a16="http://schemas.microsoft.com/office/drawing/2014/main" id="{00000000-0008-0000-0400-00007A000000}"/>
              </a:ext>
            </a:extLst>
          </xdr:cNvPr>
          <xdr:cNvSpPr txBox="1"/>
        </xdr:nvSpPr>
        <xdr:spPr>
          <a:xfrm>
            <a:off x="2436259" y="7370900"/>
            <a:ext cx="202359" cy="2205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AA47179-89CA-434A-96D7-676727F5C166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K26">
        <xdr:nvSpPr>
          <xdr:cNvPr id="123" name="テキスト ボックス 122">
            <a:extLst>
              <a:ext uri="{FF2B5EF4-FFF2-40B4-BE49-F238E27FC236}">
                <a16:creationId xmlns:a16="http://schemas.microsoft.com/office/drawing/2014/main" id="{00000000-0008-0000-0400-00007B000000}"/>
              </a:ext>
            </a:extLst>
          </xdr:cNvPr>
          <xdr:cNvSpPr txBox="1"/>
        </xdr:nvSpPr>
        <xdr:spPr>
          <a:xfrm>
            <a:off x="3118153" y="6910526"/>
            <a:ext cx="177679" cy="233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DB42D90-402D-4AC3-8547-9FE89A3AE46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7">
        <xdr:nvSpPr>
          <xdr:cNvPr id="124" name="テキスト ボックス 123">
            <a:extLst>
              <a:ext uri="{FF2B5EF4-FFF2-40B4-BE49-F238E27FC236}">
                <a16:creationId xmlns:a16="http://schemas.microsoft.com/office/drawing/2014/main" id="{00000000-0008-0000-0400-00007C000000}"/>
              </a:ext>
            </a:extLst>
          </xdr:cNvPr>
          <xdr:cNvSpPr txBox="1"/>
        </xdr:nvSpPr>
        <xdr:spPr>
          <a:xfrm>
            <a:off x="3099102" y="7135951"/>
            <a:ext cx="227009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0CF7642-DA74-477C-ADF9-4D289AE127E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9">
        <xdr:nvSpPr>
          <xdr:cNvPr id="125" name="テキスト ボックス 124">
            <a:extLst>
              <a:ext uri="{FF2B5EF4-FFF2-40B4-BE49-F238E27FC236}">
                <a16:creationId xmlns:a16="http://schemas.microsoft.com/office/drawing/2014/main" id="{00000000-0008-0000-0400-00007D000000}"/>
              </a:ext>
            </a:extLst>
          </xdr:cNvPr>
          <xdr:cNvSpPr txBox="1"/>
        </xdr:nvSpPr>
        <xdr:spPr>
          <a:xfrm>
            <a:off x="4594363" y="954217"/>
            <a:ext cx="215926" cy="2364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575DB6B-2B7F-4BCD-AEB4-026ED4EE6EE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29">
        <xdr:nvSpPr>
          <xdr:cNvPr id="126" name="テキスト ボックス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SpPr txBox="1"/>
        </xdr:nvSpPr>
        <xdr:spPr>
          <a:xfrm>
            <a:off x="5327055" y="944693"/>
            <a:ext cx="219073" cy="24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D58332-768D-40EE-8E4E-ADDB3C5EFD3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9">
        <xdr:nvSpPr>
          <xdr:cNvPr id="127" name="テキスト ボックス 126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SpPr txBox="1"/>
        </xdr:nvSpPr>
        <xdr:spPr>
          <a:xfrm>
            <a:off x="6035938" y="953084"/>
            <a:ext cx="212604" cy="2291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B7DF3B8-5354-4A62-9CE8-8B84A96D23A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9">
        <xdr:nvSpPr>
          <xdr:cNvPr id="128" name="テキスト ボックス 127">
            <a:extLst>
              <a:ext uri="{FF2B5EF4-FFF2-40B4-BE49-F238E27FC236}">
                <a16:creationId xmlns:a16="http://schemas.microsoft.com/office/drawing/2014/main" id="{00000000-0008-0000-0400-000080000000}"/>
              </a:ext>
            </a:extLst>
          </xdr:cNvPr>
          <xdr:cNvSpPr txBox="1"/>
        </xdr:nvSpPr>
        <xdr:spPr>
          <a:xfrm>
            <a:off x="6713791" y="954218"/>
            <a:ext cx="201492" cy="2268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878C9EB-0B08-45CC-8588-4536C479E78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30">
        <xdr:nvSpPr>
          <xdr:cNvPr id="129" name="テキスト ボックス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 txBox="1"/>
        </xdr:nvSpPr>
        <xdr:spPr>
          <a:xfrm>
            <a:off x="4574590" y="1176467"/>
            <a:ext cx="207122" cy="2237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E7E88C0-7E7D-4A96-8EB3-0D672CC58EB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0">
        <xdr:nvSpPr>
          <xdr:cNvPr id="130" name="テキスト ボックス 129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SpPr txBox="1"/>
        </xdr:nvSpPr>
        <xdr:spPr>
          <a:xfrm>
            <a:off x="5331098" y="1176467"/>
            <a:ext cx="241179" cy="242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05B0C5F-6552-494B-BD93-ECF012C7499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1">
        <xdr:nvSpPr>
          <xdr:cNvPr id="131" name="テキスト ボックス 130">
            <a:extLst>
              <a:ext uri="{FF2B5EF4-FFF2-40B4-BE49-F238E27FC236}">
                <a16:creationId xmlns:a16="http://schemas.microsoft.com/office/drawing/2014/main" id="{00000000-0008-0000-0400-000083000000}"/>
              </a:ext>
            </a:extLst>
          </xdr:cNvPr>
          <xdr:cNvSpPr txBox="1"/>
        </xdr:nvSpPr>
        <xdr:spPr>
          <a:xfrm>
            <a:off x="4574591" y="1417769"/>
            <a:ext cx="216647" cy="230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9FAD8E8-01C0-4FAF-93D8-F6DF96F0954B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31">
        <xdr:nvSpPr>
          <xdr:cNvPr id="132" name="テキスト ボックス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 txBox="1"/>
        </xdr:nvSpPr>
        <xdr:spPr>
          <a:xfrm>
            <a:off x="5331098" y="1417768"/>
            <a:ext cx="231654" cy="2300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B1A2775-488B-4FF9-9252-B303B145EA5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32">
        <xdr:nvSpPr>
          <xdr:cNvPr id="133" name="テキスト ボックス 132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SpPr txBox="1"/>
        </xdr:nvSpPr>
        <xdr:spPr>
          <a:xfrm>
            <a:off x="4553116" y="1641604"/>
            <a:ext cx="247646" cy="2252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CADF08B-07D1-4D2D-88F6-78DFBE5807B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2">
        <xdr:nvSpPr>
          <xdr:cNvPr id="134" name="テキスト ボックス 133">
            <a:extLst>
              <a:ext uri="{FF2B5EF4-FFF2-40B4-BE49-F238E27FC236}">
                <a16:creationId xmlns:a16="http://schemas.microsoft.com/office/drawing/2014/main" id="{00000000-0008-0000-0400-000086000000}"/>
              </a:ext>
            </a:extLst>
          </xdr:cNvPr>
          <xdr:cNvSpPr txBox="1"/>
        </xdr:nvSpPr>
        <xdr:spPr>
          <a:xfrm>
            <a:off x="5340624" y="1651129"/>
            <a:ext cx="203079" cy="2062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87F2331-5231-445A-9C37-17B84E46D60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3">
        <xdr:nvSpPr>
          <xdr:cNvPr id="135" name="テキスト ボックス 134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 txBox="1"/>
        </xdr:nvSpPr>
        <xdr:spPr>
          <a:xfrm>
            <a:off x="4593640" y="1881317"/>
            <a:ext cx="188072" cy="2141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0C3E619-D662-417F-9EFC-4ADD5301AFB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3">
        <xdr:nvSpPr>
          <xdr:cNvPr id="136" name="テキスト ボックス 135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SpPr txBox="1"/>
        </xdr:nvSpPr>
        <xdr:spPr>
          <a:xfrm>
            <a:off x="5331098" y="1862267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61A8DFE-A6E6-494B-99AE-DFE61031503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4">
        <xdr:nvSpPr>
          <xdr:cNvPr id="137" name="テキスト ボックス 136">
            <a:extLst>
              <a:ext uri="{FF2B5EF4-FFF2-40B4-BE49-F238E27FC236}">
                <a16:creationId xmlns:a16="http://schemas.microsoft.com/office/drawing/2014/main" id="{00000000-0008-0000-0400-000089000000}"/>
              </a:ext>
            </a:extLst>
          </xdr:cNvPr>
          <xdr:cNvSpPr txBox="1"/>
        </xdr:nvSpPr>
        <xdr:spPr>
          <a:xfrm>
            <a:off x="4589601" y="2106743"/>
            <a:ext cx="182588" cy="226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3817750-9AFA-4DD6-A53D-7F8C89F3D0D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4">
        <xdr:nvSpPr>
          <xdr:cNvPr id="138" name="テキスト ボックス 137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 txBox="1"/>
        </xdr:nvSpPr>
        <xdr:spPr>
          <a:xfrm>
            <a:off x="5336581" y="2097218"/>
            <a:ext cx="226171" cy="2459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5F59D7F-97A1-4C8E-8A48-E67A9D6D6A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5">
        <xdr:nvSpPr>
          <xdr:cNvPr id="139" name="テキスト ボックス 138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 txBox="1"/>
        </xdr:nvSpPr>
        <xdr:spPr>
          <a:xfrm>
            <a:off x="4589600" y="2319469"/>
            <a:ext cx="192113" cy="233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8CD1E04-D1E1-469E-93FA-200526044E3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5">
        <xdr:nvSpPr>
          <xdr:cNvPr id="140" name="テキスト ボックス 139">
            <a:extLst>
              <a:ext uri="{FF2B5EF4-FFF2-40B4-BE49-F238E27FC236}">
                <a16:creationId xmlns:a16="http://schemas.microsoft.com/office/drawing/2014/main" id="{00000000-0008-0000-0400-00008C000000}"/>
              </a:ext>
            </a:extLst>
          </xdr:cNvPr>
          <xdr:cNvSpPr txBox="1"/>
        </xdr:nvSpPr>
        <xdr:spPr>
          <a:xfrm>
            <a:off x="5336581" y="2352678"/>
            <a:ext cx="22617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1013DB8-8AEC-4F58-96D2-41D503B413E4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6">
        <xdr:nvSpPr>
          <xdr:cNvPr id="141" name="テキスト ボックス 140"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 txBox="1"/>
        </xdr:nvSpPr>
        <xdr:spPr>
          <a:xfrm>
            <a:off x="4568963" y="2552832"/>
            <a:ext cx="231798" cy="2379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C0ABC81-B476-4DF3-89C8-048CFD39794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6">
        <xdr:nvSpPr>
          <xdr:cNvPr id="142" name="テキスト ボックス 141">
            <a:extLst>
              <a:ext uri="{FF2B5EF4-FFF2-40B4-BE49-F238E27FC236}">
                <a16:creationId xmlns:a16="http://schemas.microsoft.com/office/drawing/2014/main" id="{00000000-0008-0000-0400-00008E000000}"/>
              </a:ext>
            </a:extLst>
          </xdr:cNvPr>
          <xdr:cNvSpPr txBox="1"/>
        </xdr:nvSpPr>
        <xdr:spPr>
          <a:xfrm>
            <a:off x="5344520" y="2571753"/>
            <a:ext cx="189657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19E7527-7CF6-4A40-BC6F-955D3D0EABD4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7">
        <xdr:nvSpPr>
          <xdr:cNvPr id="143" name="テキスト ボックス 142">
            <a:extLst>
              <a:ext uri="{FF2B5EF4-FFF2-40B4-BE49-F238E27FC236}">
                <a16:creationId xmlns:a16="http://schemas.microsoft.com/office/drawing/2014/main" id="{00000000-0008-0000-0400-00008F000000}"/>
              </a:ext>
            </a:extLst>
          </xdr:cNvPr>
          <xdr:cNvSpPr txBox="1"/>
        </xdr:nvSpPr>
        <xdr:spPr>
          <a:xfrm>
            <a:off x="4580074" y="2775082"/>
            <a:ext cx="220804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6F9541D-9918-4422-9956-5BB822D378F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7">
        <xdr:nvSpPr>
          <xdr:cNvPr id="144" name="テキスト ボックス 143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 txBox="1"/>
        </xdr:nvSpPr>
        <xdr:spPr>
          <a:xfrm>
            <a:off x="5346106" y="2794132"/>
            <a:ext cx="178547" cy="225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8BF008F-C9F1-4CD5-AE86-65B077B7256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36">
        <xdr:nvSpPr>
          <xdr:cNvPr id="145" name="テキスト ボックス 144">
            <a:extLst>
              <a:ext uri="{FF2B5EF4-FFF2-40B4-BE49-F238E27FC236}">
                <a16:creationId xmlns:a16="http://schemas.microsoft.com/office/drawing/2014/main" id="{00000000-0008-0000-0400-000091000000}"/>
              </a:ext>
            </a:extLst>
          </xdr:cNvPr>
          <xdr:cNvSpPr txBox="1"/>
        </xdr:nvSpPr>
        <xdr:spPr>
          <a:xfrm>
            <a:off x="6335106" y="2541719"/>
            <a:ext cx="227009" cy="246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68C48EC-5201-4DBA-A5D8-CB505A804A6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37">
        <xdr:nvSpPr>
          <xdr:cNvPr id="146" name="テキスト ボックス 145">
            <a:extLst>
              <a:ext uri="{FF2B5EF4-FFF2-40B4-BE49-F238E27FC236}">
                <a16:creationId xmlns:a16="http://schemas.microsoft.com/office/drawing/2014/main" id="{00000000-0008-0000-0400-000092000000}"/>
              </a:ext>
            </a:extLst>
          </xdr:cNvPr>
          <xdr:cNvSpPr txBox="1"/>
        </xdr:nvSpPr>
        <xdr:spPr>
          <a:xfrm>
            <a:off x="6325582" y="2800352"/>
            <a:ext cx="218233" cy="216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3A7398-EBA6-45CD-B14F-E03774E33C6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38">
        <xdr:nvSpPr>
          <xdr:cNvPr id="147" name="テキスト ボックス 146"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 txBox="1"/>
        </xdr:nvSpPr>
        <xdr:spPr>
          <a:xfrm>
            <a:off x="4575312" y="3025906"/>
            <a:ext cx="225449" cy="222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3184297-EABA-4400-950E-6CCBFDC5347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38">
        <xdr:nvSpPr>
          <xdr:cNvPr id="148" name="テキスト ボックス 147">
            <a:extLst>
              <a:ext uri="{FF2B5EF4-FFF2-40B4-BE49-F238E27FC236}">
                <a16:creationId xmlns:a16="http://schemas.microsoft.com/office/drawing/2014/main" id="{00000000-0008-0000-0400-000094000000}"/>
              </a:ext>
            </a:extLst>
          </xdr:cNvPr>
          <xdr:cNvSpPr txBox="1"/>
        </xdr:nvSpPr>
        <xdr:spPr>
          <a:xfrm>
            <a:off x="5327055" y="3006856"/>
            <a:ext cx="226172" cy="222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EB915C2-6E72-4BBA-9F5D-1653D47DE51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38">
        <xdr:nvSpPr>
          <xdr:cNvPr id="149" name="テキスト ボックス 148">
            <a:extLst>
              <a:ext uri="{FF2B5EF4-FFF2-40B4-BE49-F238E27FC236}">
                <a16:creationId xmlns:a16="http://schemas.microsoft.com/office/drawing/2014/main" id="{00000000-0008-0000-0400-000095000000}"/>
              </a:ext>
            </a:extLst>
          </xdr:cNvPr>
          <xdr:cNvSpPr txBox="1"/>
        </xdr:nvSpPr>
        <xdr:spPr>
          <a:xfrm>
            <a:off x="6340734" y="3010032"/>
            <a:ext cx="222130" cy="2284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3E11580-09A0-4E13-B4A2-83D136ECF7D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4">
        <xdr:nvSpPr>
          <xdr:cNvPr id="150" name="テキスト ボックス 149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 txBox="1"/>
        </xdr:nvSpPr>
        <xdr:spPr>
          <a:xfrm>
            <a:off x="4575384" y="4381633"/>
            <a:ext cx="227010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25F873E-8500-436F-BED1-AE17009552C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4">
        <xdr:nvSpPr>
          <xdr:cNvPr id="151" name="テキスト ボックス 150">
            <a:extLst>
              <a:ext uri="{FF2B5EF4-FFF2-40B4-BE49-F238E27FC236}">
                <a16:creationId xmlns:a16="http://schemas.microsoft.com/office/drawing/2014/main" id="{00000000-0008-0000-0400-000097000000}"/>
              </a:ext>
            </a:extLst>
          </xdr:cNvPr>
          <xdr:cNvSpPr txBox="1"/>
        </xdr:nvSpPr>
        <xdr:spPr>
          <a:xfrm>
            <a:off x="5323161" y="4381633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DC6419B-73E6-4724-9111-1AA8CD321B6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4">
        <xdr:nvSpPr>
          <xdr:cNvPr id="152" name="テキスト ボックス 151">
            <a:extLst>
              <a:ext uri="{FF2B5EF4-FFF2-40B4-BE49-F238E27FC236}">
                <a16:creationId xmlns:a16="http://schemas.microsoft.com/office/drawing/2014/main" id="{00000000-0008-0000-0400-000098000000}"/>
              </a:ext>
            </a:extLst>
          </xdr:cNvPr>
          <xdr:cNvSpPr txBox="1"/>
        </xdr:nvSpPr>
        <xdr:spPr>
          <a:xfrm>
            <a:off x="6335971" y="4391159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C3980FB-907F-47A0-A472-FB4B58C859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9">
        <xdr:nvSpPr>
          <xdr:cNvPr id="153" name="テキスト ボックス 152"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 txBox="1"/>
        </xdr:nvSpPr>
        <xdr:spPr>
          <a:xfrm>
            <a:off x="4575312" y="3244981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648D671-4040-49CC-8D77-280C082C403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9">
        <xdr:nvSpPr>
          <xdr:cNvPr id="154" name="テキスト ボックス 153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SpPr txBox="1"/>
        </xdr:nvSpPr>
        <xdr:spPr>
          <a:xfrm>
            <a:off x="5346105" y="3244981"/>
            <a:ext cx="188072" cy="2316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7A1D5E0-ECFB-4D6A-9AF1-82ED728D2C5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39">
        <xdr:nvSpPr>
          <xdr:cNvPr id="155" name="テキスト ボックス 154">
            <a:extLst>
              <a:ext uri="{FF2B5EF4-FFF2-40B4-BE49-F238E27FC236}">
                <a16:creationId xmlns:a16="http://schemas.microsoft.com/office/drawing/2014/main" id="{00000000-0008-0000-0400-00009B000000}"/>
              </a:ext>
            </a:extLst>
          </xdr:cNvPr>
          <xdr:cNvSpPr txBox="1"/>
        </xdr:nvSpPr>
        <xdr:spPr>
          <a:xfrm>
            <a:off x="6331209" y="3224343"/>
            <a:ext cx="212604" cy="2713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FBCD406-CA53-4512-AAF2-46DF456D405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5">
        <xdr:nvSpPr>
          <xdr:cNvPr id="156" name="テキスト ボックス 155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SpPr txBox="1"/>
        </xdr:nvSpPr>
        <xdr:spPr>
          <a:xfrm>
            <a:off x="4565859" y="4614996"/>
            <a:ext cx="227010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D951EAE-EAAC-40F9-9206-33E136EBDC9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5">
        <xdr:nvSpPr>
          <xdr:cNvPr id="157" name="テキスト ボックス 156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SpPr txBox="1"/>
        </xdr:nvSpPr>
        <xdr:spPr>
          <a:xfrm>
            <a:off x="5332686" y="4614996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DD92FF5-7C3C-4AC1-AEB0-B65AD608028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5">
        <xdr:nvSpPr>
          <xdr:cNvPr id="158" name="テキスト ボックス 157">
            <a:extLst>
              <a:ext uri="{FF2B5EF4-FFF2-40B4-BE49-F238E27FC236}">
                <a16:creationId xmlns:a16="http://schemas.microsoft.com/office/drawing/2014/main" id="{00000000-0008-0000-0400-00009E000000}"/>
              </a:ext>
            </a:extLst>
          </xdr:cNvPr>
          <xdr:cNvSpPr txBox="1"/>
        </xdr:nvSpPr>
        <xdr:spPr>
          <a:xfrm>
            <a:off x="6335971" y="4614996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45759E5-7EA4-44D8-8997-A569931C2BC9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0">
        <xdr:nvSpPr>
          <xdr:cNvPr id="159" name="テキスト ボックス 158"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SpPr txBox="1"/>
        </xdr:nvSpPr>
        <xdr:spPr>
          <a:xfrm>
            <a:off x="4622937" y="3498980"/>
            <a:ext cx="139726" cy="18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C761540-27A9-4B99-931A-6107AD7FB98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0">
        <xdr:nvSpPr>
          <xdr:cNvPr id="160" name="テキスト ボックス 159">
            <a:extLst>
              <a:ext uri="{FF2B5EF4-FFF2-40B4-BE49-F238E27FC236}">
                <a16:creationId xmlns:a16="http://schemas.microsoft.com/office/drawing/2014/main" id="{00000000-0008-0000-0400-0000A0000000}"/>
              </a:ext>
            </a:extLst>
          </xdr:cNvPr>
          <xdr:cNvSpPr txBox="1"/>
        </xdr:nvSpPr>
        <xdr:spPr>
          <a:xfrm>
            <a:off x="5336580" y="3470407"/>
            <a:ext cx="226172" cy="23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BBA6557-57F2-4C70-8027-D461C1FB7FA2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40">
        <xdr:nvSpPr>
          <xdr:cNvPr id="161" name="テキスト ボックス 160">
            <a:extLst>
              <a:ext uri="{FF2B5EF4-FFF2-40B4-BE49-F238E27FC236}">
                <a16:creationId xmlns:a16="http://schemas.microsoft.com/office/drawing/2014/main" id="{00000000-0008-0000-0400-0000A1000000}"/>
              </a:ext>
            </a:extLst>
          </xdr:cNvPr>
          <xdr:cNvSpPr txBox="1"/>
        </xdr:nvSpPr>
        <xdr:spPr>
          <a:xfrm>
            <a:off x="6331208" y="3468820"/>
            <a:ext cx="222130" cy="226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D211F48-5861-485D-88F7-7479A2A13FB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6">
        <xdr:nvSpPr>
          <xdr:cNvPr id="162" name="テキスト ボックス 161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SpPr txBox="1"/>
        </xdr:nvSpPr>
        <xdr:spPr>
          <a:xfrm>
            <a:off x="4575385" y="4848908"/>
            <a:ext cx="215854" cy="2099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2922910-03F7-4BD5-82EE-3780ED0C8CB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6">
        <xdr:nvSpPr>
          <xdr:cNvPr id="163" name="テキスト ボックス 162">
            <a:extLst>
              <a:ext uri="{FF2B5EF4-FFF2-40B4-BE49-F238E27FC236}">
                <a16:creationId xmlns:a16="http://schemas.microsoft.com/office/drawing/2014/main" id="{00000000-0008-0000-0400-0000A3000000}"/>
              </a:ext>
            </a:extLst>
          </xdr:cNvPr>
          <xdr:cNvSpPr txBox="1"/>
        </xdr:nvSpPr>
        <xdr:spPr>
          <a:xfrm>
            <a:off x="5332686" y="4849946"/>
            <a:ext cx="211017" cy="226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797026A-B1F7-4F88-B0F9-D0A860EE005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6">
        <xdr:nvSpPr>
          <xdr:cNvPr id="164" name="テキスト ボックス 163">
            <a:extLst>
              <a:ext uri="{FF2B5EF4-FFF2-40B4-BE49-F238E27FC236}">
                <a16:creationId xmlns:a16="http://schemas.microsoft.com/office/drawing/2014/main" id="{00000000-0008-0000-0400-0000A4000000}"/>
              </a:ext>
            </a:extLst>
          </xdr:cNvPr>
          <xdr:cNvSpPr txBox="1"/>
        </xdr:nvSpPr>
        <xdr:spPr>
          <a:xfrm>
            <a:off x="6345495" y="4840421"/>
            <a:ext cx="219073" cy="24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F586F2A-8BC3-4665-8AF6-D814F6DC19B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1">
        <xdr:nvSpPr>
          <xdr:cNvPr id="165" name="テキスト ボックス 164"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SpPr txBox="1"/>
        </xdr:nvSpPr>
        <xdr:spPr>
          <a:xfrm>
            <a:off x="4584837" y="369265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329B265-51F7-4923-BF3F-F907AAFD582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1">
        <xdr:nvSpPr>
          <xdr:cNvPr id="166" name="テキスト ボックス 165">
            <a:extLst>
              <a:ext uri="{FF2B5EF4-FFF2-40B4-BE49-F238E27FC236}">
                <a16:creationId xmlns:a16="http://schemas.microsoft.com/office/drawing/2014/main" id="{00000000-0008-0000-0400-0000A6000000}"/>
              </a:ext>
            </a:extLst>
          </xdr:cNvPr>
          <xdr:cNvSpPr txBox="1"/>
        </xdr:nvSpPr>
        <xdr:spPr>
          <a:xfrm>
            <a:off x="5336580" y="369265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56079B6-E947-47A4-9294-C28D1DBA8477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41">
        <xdr:nvSpPr>
          <xdr:cNvPr id="167" name="テキスト ボックス 166">
            <a:extLst>
              <a:ext uri="{FF2B5EF4-FFF2-40B4-BE49-F238E27FC236}">
                <a16:creationId xmlns:a16="http://schemas.microsoft.com/office/drawing/2014/main" id="{00000000-0008-0000-0400-0000A7000000}"/>
              </a:ext>
            </a:extLst>
          </xdr:cNvPr>
          <xdr:cNvSpPr txBox="1"/>
        </xdr:nvSpPr>
        <xdr:spPr>
          <a:xfrm>
            <a:off x="6340732" y="3700594"/>
            <a:ext cx="203081" cy="233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99A8017-6B59-4356-B0C5-C3B341409EF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7">
        <xdr:nvSpPr>
          <xdr:cNvPr id="168" name="テキスト ボックス 167">
            <a:extLst>
              <a:ext uri="{FF2B5EF4-FFF2-40B4-BE49-F238E27FC236}">
                <a16:creationId xmlns:a16="http://schemas.microsoft.com/office/drawing/2014/main" id="{00000000-0008-0000-0400-0000A8000000}"/>
              </a:ext>
            </a:extLst>
          </xdr:cNvPr>
          <xdr:cNvSpPr txBox="1"/>
        </xdr:nvSpPr>
        <xdr:spPr>
          <a:xfrm>
            <a:off x="4565859" y="5072195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CB4C274-95E0-4859-A3ED-3302C301937D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I47">
        <xdr:nvSpPr>
          <xdr:cNvPr id="169" name="テキスト ボックス 168">
            <a:extLst>
              <a:ext uri="{FF2B5EF4-FFF2-40B4-BE49-F238E27FC236}">
                <a16:creationId xmlns:a16="http://schemas.microsoft.com/office/drawing/2014/main" id="{00000000-0008-0000-0400-0000A9000000}"/>
              </a:ext>
            </a:extLst>
          </xdr:cNvPr>
          <xdr:cNvSpPr txBox="1"/>
        </xdr:nvSpPr>
        <xdr:spPr>
          <a:xfrm>
            <a:off x="5323159" y="5072195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DEEE60B-5644-4E56-AEE4-B7DC791FCEA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7">
        <xdr:nvSpPr>
          <xdr:cNvPr id="170" name="テキスト ボックス 169">
            <a:extLst>
              <a:ext uri="{FF2B5EF4-FFF2-40B4-BE49-F238E27FC236}">
                <a16:creationId xmlns:a16="http://schemas.microsoft.com/office/drawing/2014/main" id="{00000000-0008-0000-0400-0000AA000000}"/>
              </a:ext>
            </a:extLst>
          </xdr:cNvPr>
          <xdr:cNvSpPr txBox="1"/>
        </xdr:nvSpPr>
        <xdr:spPr>
          <a:xfrm>
            <a:off x="6335970" y="5081721"/>
            <a:ext cx="217369" cy="2141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A3A2FB0-6F92-4B91-BC03-3EE4EC3A0B5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2">
        <xdr:nvSpPr>
          <xdr:cNvPr id="171" name="テキスト ボックス 170"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SpPr txBox="1"/>
        </xdr:nvSpPr>
        <xdr:spPr>
          <a:xfrm>
            <a:off x="4584837" y="394189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20B9EB7-0B9B-4698-B061-61C2126738D0}" type="TxLink">
              <a:rPr kumimoji="1" lang="en-US" altLang="en-US" sz="7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>
              <a:latin typeface="+mj-ea"/>
              <a:ea typeface="+mj-ea"/>
            </a:endParaRPr>
          </a:p>
        </xdr:txBody>
      </xdr:sp>
      <xdr:sp macro="" textlink="計算シート!I42">
        <xdr:nvSpPr>
          <xdr:cNvPr id="172" name="テキスト ボックス 171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SpPr txBox="1"/>
        </xdr:nvSpPr>
        <xdr:spPr>
          <a:xfrm>
            <a:off x="5336580" y="3941893"/>
            <a:ext cx="207122" cy="2110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054B3A5-5150-4810-8B7B-E784535AB6F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42">
        <xdr:nvSpPr>
          <xdr:cNvPr id="173" name="テキスト ボックス 172">
            <a:extLst>
              <a:ext uri="{FF2B5EF4-FFF2-40B4-BE49-F238E27FC236}">
                <a16:creationId xmlns:a16="http://schemas.microsoft.com/office/drawing/2014/main" id="{00000000-0008-0000-0400-0000AD000000}"/>
              </a:ext>
            </a:extLst>
          </xdr:cNvPr>
          <xdr:cNvSpPr txBox="1"/>
        </xdr:nvSpPr>
        <xdr:spPr>
          <a:xfrm>
            <a:off x="6332794" y="3930781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4E87ACC-0F8A-4A46-AD76-F16C2EB41E7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8">
        <xdr:nvSpPr>
          <xdr:cNvPr id="174" name="テキスト ボックス 173">
            <a:extLst>
              <a:ext uri="{FF2B5EF4-FFF2-40B4-BE49-F238E27FC236}">
                <a16:creationId xmlns:a16="http://schemas.microsoft.com/office/drawing/2014/main" id="{00000000-0008-0000-0400-0000AE000000}"/>
              </a:ext>
            </a:extLst>
          </xdr:cNvPr>
          <xdr:cNvSpPr txBox="1"/>
        </xdr:nvSpPr>
        <xdr:spPr>
          <a:xfrm>
            <a:off x="4565859" y="5302383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5F54007-6282-4833-AAB9-75F37D3C72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8">
        <xdr:nvSpPr>
          <xdr:cNvPr id="175" name="テキスト ボックス 174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SpPr txBox="1"/>
        </xdr:nvSpPr>
        <xdr:spPr>
          <a:xfrm>
            <a:off x="5334271" y="530238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358791C-8CB8-419E-A045-CD37D69A2A7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8">
        <xdr:nvSpPr>
          <xdr:cNvPr id="176" name="テキスト ボックス 175">
            <a:extLst>
              <a:ext uri="{FF2B5EF4-FFF2-40B4-BE49-F238E27FC236}">
                <a16:creationId xmlns:a16="http://schemas.microsoft.com/office/drawing/2014/main" id="{00000000-0008-0000-0400-0000B0000000}"/>
              </a:ext>
            </a:extLst>
          </xdr:cNvPr>
          <xdr:cNvSpPr txBox="1"/>
        </xdr:nvSpPr>
        <xdr:spPr>
          <a:xfrm>
            <a:off x="6337556" y="530238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9C7AFD5-7876-47F3-B887-48A2AA7C512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3">
        <xdr:nvSpPr>
          <xdr:cNvPr id="177" name="テキスト ボックス 176"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SpPr txBox="1"/>
        </xdr:nvSpPr>
        <xdr:spPr>
          <a:xfrm>
            <a:off x="4584837" y="4156207"/>
            <a:ext cx="219073" cy="246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51CD63F-F5E8-4473-A08D-28D6B9C1C0E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3">
        <xdr:nvSpPr>
          <xdr:cNvPr id="178" name="テキスト ボックス 177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SpPr txBox="1"/>
        </xdr:nvSpPr>
        <xdr:spPr>
          <a:xfrm>
            <a:off x="5336580" y="4146681"/>
            <a:ext cx="219073" cy="246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37186D1-B57F-4E3C-B083-8A1A9B7C59C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3">
        <xdr:nvSpPr>
          <xdr:cNvPr id="179" name="テキスト ボックス 178">
            <a:extLst>
              <a:ext uri="{FF2B5EF4-FFF2-40B4-BE49-F238E27FC236}">
                <a16:creationId xmlns:a16="http://schemas.microsoft.com/office/drawing/2014/main" id="{00000000-0008-0000-0400-0000B3000000}"/>
              </a:ext>
            </a:extLst>
          </xdr:cNvPr>
          <xdr:cNvSpPr txBox="1"/>
        </xdr:nvSpPr>
        <xdr:spPr>
          <a:xfrm>
            <a:off x="6372365" y="4156208"/>
            <a:ext cx="152399" cy="23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5B111AC-945E-4BF3-B103-C85C60C89E5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9">
        <xdr:nvSpPr>
          <xdr:cNvPr id="180" name="テキスト ボックス 179">
            <a:extLst>
              <a:ext uri="{FF2B5EF4-FFF2-40B4-BE49-F238E27FC236}">
                <a16:creationId xmlns:a16="http://schemas.microsoft.com/office/drawing/2014/main" id="{00000000-0008-0000-0400-0000B4000000}"/>
              </a:ext>
            </a:extLst>
          </xdr:cNvPr>
          <xdr:cNvSpPr txBox="1"/>
        </xdr:nvSpPr>
        <xdr:spPr>
          <a:xfrm>
            <a:off x="4575384" y="5543557"/>
            <a:ext cx="206329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9C494B8-3070-48C5-894A-71B69C9354A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9">
        <xdr:nvSpPr>
          <xdr:cNvPr id="181" name="テキスト ボックス 180">
            <a:extLst>
              <a:ext uri="{FF2B5EF4-FFF2-40B4-BE49-F238E27FC236}">
                <a16:creationId xmlns:a16="http://schemas.microsoft.com/office/drawing/2014/main" id="{00000000-0008-0000-0400-0000B5000000}"/>
              </a:ext>
            </a:extLst>
          </xdr:cNvPr>
          <xdr:cNvSpPr txBox="1"/>
        </xdr:nvSpPr>
        <xdr:spPr>
          <a:xfrm>
            <a:off x="5332683" y="5534033"/>
            <a:ext cx="201494" cy="228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1762E40-69D6-4D76-B64D-DE4B6860404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9">
        <xdr:nvSpPr>
          <xdr:cNvPr id="182" name="テキスト ボックス 181">
            <a:extLst>
              <a:ext uri="{FF2B5EF4-FFF2-40B4-BE49-F238E27FC236}">
                <a16:creationId xmlns:a16="http://schemas.microsoft.com/office/drawing/2014/main" id="{00000000-0008-0000-0400-0000B6000000}"/>
              </a:ext>
            </a:extLst>
          </xdr:cNvPr>
          <xdr:cNvSpPr txBox="1"/>
        </xdr:nvSpPr>
        <xdr:spPr>
          <a:xfrm>
            <a:off x="6355018" y="5546859"/>
            <a:ext cx="198320" cy="21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6378AAD-5A19-49AB-88B7-0A15939F8486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50">
        <xdr:nvSpPr>
          <xdr:cNvPr id="183" name="テキスト ボックス 182">
            <a:extLst>
              <a:ext uri="{FF2B5EF4-FFF2-40B4-BE49-F238E27FC236}">
                <a16:creationId xmlns:a16="http://schemas.microsoft.com/office/drawing/2014/main" id="{00000000-0008-0000-0400-0000B7000000}"/>
              </a:ext>
            </a:extLst>
          </xdr:cNvPr>
          <xdr:cNvSpPr txBox="1"/>
        </xdr:nvSpPr>
        <xdr:spPr>
          <a:xfrm>
            <a:off x="6333046" y="5772156"/>
            <a:ext cx="229816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75ACC2B-B758-4B60-A935-EFB1A2697C5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0">
        <xdr:nvSpPr>
          <xdr:cNvPr id="184" name="テキスト ボックス 183">
            <a:extLst>
              <a:ext uri="{FF2B5EF4-FFF2-40B4-BE49-F238E27FC236}">
                <a16:creationId xmlns:a16="http://schemas.microsoft.com/office/drawing/2014/main" id="{00000000-0008-0000-0400-0000B8000000}"/>
              </a:ext>
            </a:extLst>
          </xdr:cNvPr>
          <xdr:cNvSpPr txBox="1"/>
        </xdr:nvSpPr>
        <xdr:spPr>
          <a:xfrm>
            <a:off x="5331469" y="5765565"/>
            <a:ext cx="231283" cy="2256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49BF8C3-8852-4A1C-9FD9-FC14EB7F3A1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0">
        <xdr:nvSpPr>
          <xdr:cNvPr id="185" name="テキスト ボックス 184">
            <a:extLst>
              <a:ext uri="{FF2B5EF4-FFF2-40B4-BE49-F238E27FC236}">
                <a16:creationId xmlns:a16="http://schemas.microsoft.com/office/drawing/2014/main" id="{00000000-0008-0000-0400-0000B9000000}"/>
              </a:ext>
            </a:extLst>
          </xdr:cNvPr>
          <xdr:cNvSpPr txBox="1"/>
        </xdr:nvSpPr>
        <xdr:spPr>
          <a:xfrm>
            <a:off x="4584866" y="5772156"/>
            <a:ext cx="196848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21C93D5-43C2-4D79-B4BA-B0882473EA2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1">
        <xdr:nvSpPr>
          <xdr:cNvPr id="186" name="テキスト ボックス 185">
            <a:extLst>
              <a:ext uri="{FF2B5EF4-FFF2-40B4-BE49-F238E27FC236}">
                <a16:creationId xmlns:a16="http://schemas.microsoft.com/office/drawing/2014/main" id="{00000000-0008-0000-0400-0000BA000000}"/>
              </a:ext>
            </a:extLst>
          </xdr:cNvPr>
          <xdr:cNvSpPr txBox="1"/>
        </xdr:nvSpPr>
        <xdr:spPr>
          <a:xfrm>
            <a:off x="6344770" y="5994898"/>
            <a:ext cx="208570" cy="224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1F6B089-9700-40FC-98F3-D1251A4B162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1">
        <xdr:nvSpPr>
          <xdr:cNvPr id="187" name="テキスト ボックス 186">
            <a:extLst>
              <a:ext uri="{FF2B5EF4-FFF2-40B4-BE49-F238E27FC236}">
                <a16:creationId xmlns:a16="http://schemas.microsoft.com/office/drawing/2014/main" id="{00000000-0008-0000-0400-0000BB000000}"/>
              </a:ext>
            </a:extLst>
          </xdr:cNvPr>
          <xdr:cNvSpPr txBox="1"/>
        </xdr:nvSpPr>
        <xdr:spPr>
          <a:xfrm>
            <a:off x="5324141" y="5991233"/>
            <a:ext cx="23860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A430029A-15F6-4E56-95CD-C7F2DFB9BED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1">
        <xdr:nvSpPr>
          <xdr:cNvPr id="188" name="テキスト ボックス 187">
            <a:extLst>
              <a:ext uri="{FF2B5EF4-FFF2-40B4-BE49-F238E27FC236}">
                <a16:creationId xmlns:a16="http://schemas.microsoft.com/office/drawing/2014/main" id="{00000000-0008-0000-0400-0000BC000000}"/>
              </a:ext>
            </a:extLst>
          </xdr:cNvPr>
          <xdr:cNvSpPr txBox="1"/>
        </xdr:nvSpPr>
        <xdr:spPr>
          <a:xfrm>
            <a:off x="4577538" y="6000758"/>
            <a:ext cx="213699" cy="238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2921685-F342-4A48-9877-21A04F03BB9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2">
        <xdr:nvSpPr>
          <xdr:cNvPr id="189" name="テキスト ボックス 188">
            <a:extLst>
              <a:ext uri="{FF2B5EF4-FFF2-40B4-BE49-F238E27FC236}">
                <a16:creationId xmlns:a16="http://schemas.microsoft.com/office/drawing/2014/main" id="{00000000-0008-0000-0400-0000BD000000}"/>
              </a:ext>
            </a:extLst>
          </xdr:cNvPr>
          <xdr:cNvSpPr txBox="1"/>
        </xdr:nvSpPr>
        <xdr:spPr>
          <a:xfrm>
            <a:off x="6366750" y="6227162"/>
            <a:ext cx="177063" cy="2212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260794C-AA3D-44DC-B6D7-3AF45A29230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2">
        <xdr:nvSpPr>
          <xdr:cNvPr id="190" name="テキスト ボックス 189">
            <a:extLst>
              <a:ext uri="{FF2B5EF4-FFF2-40B4-BE49-F238E27FC236}">
                <a16:creationId xmlns:a16="http://schemas.microsoft.com/office/drawing/2014/main" id="{00000000-0008-0000-0400-0000BE000000}"/>
              </a:ext>
            </a:extLst>
          </xdr:cNvPr>
          <xdr:cNvSpPr txBox="1"/>
        </xdr:nvSpPr>
        <xdr:spPr>
          <a:xfrm>
            <a:off x="5349788" y="6227162"/>
            <a:ext cx="184390" cy="2117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8824200-D45B-47EE-BBC3-0F10C006EAB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2">
        <xdr:nvSpPr>
          <xdr:cNvPr id="191" name="テキスト ボックス 190">
            <a:extLst>
              <a:ext uri="{FF2B5EF4-FFF2-40B4-BE49-F238E27FC236}">
                <a16:creationId xmlns:a16="http://schemas.microsoft.com/office/drawing/2014/main" id="{00000000-0008-0000-0400-0000BF000000}"/>
              </a:ext>
            </a:extLst>
          </xdr:cNvPr>
          <xdr:cNvSpPr txBox="1"/>
        </xdr:nvSpPr>
        <xdr:spPr>
          <a:xfrm>
            <a:off x="4595856" y="6217637"/>
            <a:ext cx="185856" cy="2403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4BDCF6C-7BD4-421C-B01B-E613C9AF487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3">
        <xdr:nvSpPr>
          <xdr:cNvPr id="192" name="テキスト ボックス 191">
            <a:extLst>
              <a:ext uri="{FF2B5EF4-FFF2-40B4-BE49-F238E27FC236}">
                <a16:creationId xmlns:a16="http://schemas.microsoft.com/office/drawing/2014/main" id="{00000000-0008-0000-0400-0000C0000000}"/>
              </a:ext>
            </a:extLst>
          </xdr:cNvPr>
          <xdr:cNvSpPr txBox="1"/>
        </xdr:nvSpPr>
        <xdr:spPr>
          <a:xfrm>
            <a:off x="6342571" y="6444772"/>
            <a:ext cx="201244" cy="251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557D0F0-84CF-4CE9-9610-4CAB4310A21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53">
        <xdr:nvSpPr>
          <xdr:cNvPr id="193" name="テキスト ボックス 192">
            <a:extLst>
              <a:ext uri="{FF2B5EF4-FFF2-40B4-BE49-F238E27FC236}">
                <a16:creationId xmlns:a16="http://schemas.microsoft.com/office/drawing/2014/main" id="{00000000-0008-0000-0400-0000C1000000}"/>
              </a:ext>
            </a:extLst>
          </xdr:cNvPr>
          <xdr:cNvSpPr txBox="1"/>
        </xdr:nvSpPr>
        <xdr:spPr>
          <a:xfrm>
            <a:off x="5350520" y="6454298"/>
            <a:ext cx="193184" cy="232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F21E8C4-EED3-401C-A313-79AE169EA95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3">
        <xdr:nvSpPr>
          <xdr:cNvPr id="194" name="テキスト ボックス 193">
            <a:extLst>
              <a:ext uri="{FF2B5EF4-FFF2-40B4-BE49-F238E27FC236}">
                <a16:creationId xmlns:a16="http://schemas.microsoft.com/office/drawing/2014/main" id="{00000000-0008-0000-0400-0000C2000000}"/>
              </a:ext>
            </a:extLst>
          </xdr:cNvPr>
          <xdr:cNvSpPr txBox="1"/>
        </xdr:nvSpPr>
        <xdr:spPr>
          <a:xfrm>
            <a:off x="4594391" y="6454298"/>
            <a:ext cx="196848" cy="232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3A2A969-670C-4E67-8AA1-CD567EBACD92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54">
        <xdr:nvSpPr>
          <xdr:cNvPr id="195" name="テキスト ボックス 194"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SpPr txBox="1"/>
        </xdr:nvSpPr>
        <xdr:spPr>
          <a:xfrm>
            <a:off x="6342571" y="6676303"/>
            <a:ext cx="191718" cy="2388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8E648B1-8913-479E-9BDF-C6688959A6B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54">
        <xdr:nvSpPr>
          <xdr:cNvPr id="196" name="テキスト ボックス 195">
            <a:extLst>
              <a:ext uri="{FF2B5EF4-FFF2-40B4-BE49-F238E27FC236}">
                <a16:creationId xmlns:a16="http://schemas.microsoft.com/office/drawing/2014/main" id="{00000000-0008-0000-0400-0000C4000000}"/>
              </a:ext>
            </a:extLst>
          </xdr:cNvPr>
          <xdr:cNvSpPr txBox="1"/>
        </xdr:nvSpPr>
        <xdr:spPr>
          <a:xfrm>
            <a:off x="5331469" y="6685827"/>
            <a:ext cx="221759" cy="2293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42DD4B1-04B8-4D89-8E67-1B03B64D903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54">
        <xdr:nvSpPr>
          <xdr:cNvPr id="197" name="テキスト ボックス 196">
            <a:extLst>
              <a:ext uri="{FF2B5EF4-FFF2-40B4-BE49-F238E27FC236}">
                <a16:creationId xmlns:a16="http://schemas.microsoft.com/office/drawing/2014/main" id="{00000000-0008-0000-0400-0000C5000000}"/>
              </a:ext>
            </a:extLst>
          </xdr:cNvPr>
          <xdr:cNvSpPr txBox="1"/>
        </xdr:nvSpPr>
        <xdr:spPr>
          <a:xfrm>
            <a:off x="4575341" y="6676303"/>
            <a:ext cx="215898" cy="2388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AADBD97-1A7A-42F5-A889-2C5F15F1881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5">
        <xdr:nvSpPr>
          <xdr:cNvPr id="198" name="テキスト ボックス 197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SpPr txBox="1"/>
        </xdr:nvSpPr>
        <xdr:spPr>
          <a:xfrm>
            <a:off x="6056826" y="6906368"/>
            <a:ext cx="172667" cy="2659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6D8F16B-AEB9-491D-9C02-35FB188B41E0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5">
        <xdr:nvSpPr>
          <xdr:cNvPr id="199" name="テキスト ボックス 198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SpPr txBox="1"/>
        </xdr:nvSpPr>
        <xdr:spPr>
          <a:xfrm>
            <a:off x="5340994" y="6915893"/>
            <a:ext cx="202709" cy="218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BDA53F3-3E6C-4695-BB2C-36CCED93835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5">
        <xdr:nvSpPr>
          <xdr:cNvPr id="200" name="テキスト ボックス 199">
            <a:extLst>
              <a:ext uri="{FF2B5EF4-FFF2-40B4-BE49-F238E27FC236}">
                <a16:creationId xmlns:a16="http://schemas.microsoft.com/office/drawing/2014/main" id="{00000000-0008-0000-0400-0000C8000000}"/>
              </a:ext>
            </a:extLst>
          </xdr:cNvPr>
          <xdr:cNvSpPr txBox="1"/>
        </xdr:nvSpPr>
        <xdr:spPr>
          <a:xfrm>
            <a:off x="4584866" y="6915893"/>
            <a:ext cx="196848" cy="218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F45F3D4-8EC8-45E2-A274-EE5546F7710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6">
        <xdr:nvSpPr>
          <xdr:cNvPr id="201" name="テキスト ボックス 200">
            <a:extLst>
              <a:ext uri="{FF2B5EF4-FFF2-40B4-BE49-F238E27FC236}">
                <a16:creationId xmlns:a16="http://schemas.microsoft.com/office/drawing/2014/main" id="{00000000-0008-0000-0400-0000C9000000}"/>
              </a:ext>
            </a:extLst>
          </xdr:cNvPr>
          <xdr:cNvSpPr txBox="1"/>
        </xdr:nvSpPr>
        <xdr:spPr>
          <a:xfrm>
            <a:off x="6371146" y="7154751"/>
            <a:ext cx="153618" cy="2271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40D1BF7-255E-477F-9BAF-CC477A2D64CD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6">
        <xdr:nvSpPr>
          <xdr:cNvPr id="202" name="テキスト ボックス 201">
            <a:extLst>
              <a:ext uri="{FF2B5EF4-FFF2-40B4-BE49-F238E27FC236}">
                <a16:creationId xmlns:a16="http://schemas.microsoft.com/office/drawing/2014/main" id="{00000000-0008-0000-0400-0000CA000000}"/>
              </a:ext>
            </a:extLst>
          </xdr:cNvPr>
          <xdr:cNvSpPr txBox="1"/>
        </xdr:nvSpPr>
        <xdr:spPr>
          <a:xfrm>
            <a:off x="5340994" y="7145227"/>
            <a:ext cx="202709" cy="2366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A45D453-419A-42E8-BC21-D05EAF8E6F1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6">
        <xdr:nvSpPr>
          <xdr:cNvPr id="203" name="テキスト ボックス 202">
            <a:extLst>
              <a:ext uri="{FF2B5EF4-FFF2-40B4-BE49-F238E27FC236}">
                <a16:creationId xmlns:a16="http://schemas.microsoft.com/office/drawing/2014/main" id="{00000000-0008-0000-0400-0000CB000000}"/>
              </a:ext>
            </a:extLst>
          </xdr:cNvPr>
          <xdr:cNvSpPr txBox="1"/>
        </xdr:nvSpPr>
        <xdr:spPr>
          <a:xfrm>
            <a:off x="4584865" y="7154752"/>
            <a:ext cx="206373" cy="1985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B74132A-B84C-468A-AC8C-D140CB8734C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55">
        <xdr:nvSpPr>
          <xdr:cNvPr id="204" name="テキスト ボックス 203">
            <a:extLst>
              <a:ext uri="{FF2B5EF4-FFF2-40B4-BE49-F238E27FC236}">
                <a16:creationId xmlns:a16="http://schemas.microsoft.com/office/drawing/2014/main" id="{00000000-0008-0000-0400-0000CC000000}"/>
              </a:ext>
            </a:extLst>
          </xdr:cNvPr>
          <xdr:cNvSpPr txBox="1"/>
        </xdr:nvSpPr>
        <xdr:spPr>
          <a:xfrm>
            <a:off x="6725763" y="6896843"/>
            <a:ext cx="189519" cy="256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0F6BBC36-7731-4E1A-ABF5-69019F6A5EC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7">
        <xdr:nvSpPr>
          <xdr:cNvPr id="205" name="テキスト ボックス 204">
            <a:extLst>
              <a:ext uri="{FF2B5EF4-FFF2-40B4-BE49-F238E27FC236}">
                <a16:creationId xmlns:a16="http://schemas.microsoft.com/office/drawing/2014/main" id="{00000000-0008-0000-0400-0000CD000000}"/>
              </a:ext>
            </a:extLst>
          </xdr:cNvPr>
          <xdr:cNvSpPr txBox="1"/>
        </xdr:nvSpPr>
        <xdr:spPr>
          <a:xfrm>
            <a:off x="6054628" y="7378224"/>
            <a:ext cx="184390" cy="232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FFF14F7-52D4-48EC-AA1A-69E3744F29D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7">
        <xdr:nvSpPr>
          <xdr:cNvPr id="206" name="テキスト ボックス 205">
            <a:extLst>
              <a:ext uri="{FF2B5EF4-FFF2-40B4-BE49-F238E27FC236}">
                <a16:creationId xmlns:a16="http://schemas.microsoft.com/office/drawing/2014/main" id="{00000000-0008-0000-0400-0000CE000000}"/>
              </a:ext>
            </a:extLst>
          </xdr:cNvPr>
          <xdr:cNvSpPr txBox="1"/>
        </xdr:nvSpPr>
        <xdr:spPr>
          <a:xfrm>
            <a:off x="5338797" y="7378224"/>
            <a:ext cx="204906" cy="2132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550F17F-FAEE-4623-AE4F-578891B8CC2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7">
        <xdr:nvSpPr>
          <xdr:cNvPr id="207" name="テキスト ボックス 206">
            <a:extLst>
              <a:ext uri="{FF2B5EF4-FFF2-40B4-BE49-F238E27FC236}">
                <a16:creationId xmlns:a16="http://schemas.microsoft.com/office/drawing/2014/main" id="{00000000-0008-0000-0400-0000CF000000}"/>
              </a:ext>
            </a:extLst>
          </xdr:cNvPr>
          <xdr:cNvSpPr txBox="1"/>
        </xdr:nvSpPr>
        <xdr:spPr>
          <a:xfrm>
            <a:off x="4611242" y="7359174"/>
            <a:ext cx="160945" cy="251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278C140-AA88-4195-A756-AEB07837EE9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57">
        <xdr:nvSpPr>
          <xdr:cNvPr id="208" name="テキスト ボックス 207">
            <a:extLst>
              <a:ext uri="{FF2B5EF4-FFF2-40B4-BE49-F238E27FC236}">
                <a16:creationId xmlns:a16="http://schemas.microsoft.com/office/drawing/2014/main" id="{00000000-0008-0000-0400-0000D0000000}"/>
              </a:ext>
            </a:extLst>
          </xdr:cNvPr>
          <xdr:cNvSpPr txBox="1"/>
        </xdr:nvSpPr>
        <xdr:spPr>
          <a:xfrm>
            <a:off x="6742616" y="7359174"/>
            <a:ext cx="144093" cy="251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F80D122-F7B2-4C5A-8FA5-45CF504B37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8">
        <xdr:nvSpPr>
          <xdr:cNvPr id="209" name="テキスト ボックス 208">
            <a:extLst>
              <a:ext uri="{FF2B5EF4-FFF2-40B4-BE49-F238E27FC236}">
                <a16:creationId xmlns:a16="http://schemas.microsoft.com/office/drawing/2014/main" id="{00000000-0008-0000-0400-0000D1000000}"/>
              </a:ext>
            </a:extLst>
          </xdr:cNvPr>
          <xdr:cNvSpPr txBox="1"/>
        </xdr:nvSpPr>
        <xdr:spPr>
          <a:xfrm>
            <a:off x="6045103" y="7598764"/>
            <a:ext cx="193916" cy="2403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1EA2951-4D97-4AFC-853D-58FB69953B60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8">
        <xdr:nvSpPr>
          <xdr:cNvPr id="210" name="テキスト ボックス 209">
            <a:extLst>
              <a:ext uri="{FF2B5EF4-FFF2-40B4-BE49-F238E27FC236}">
                <a16:creationId xmlns:a16="http://schemas.microsoft.com/office/drawing/2014/main" id="{00000000-0008-0000-0400-0000D2000000}"/>
              </a:ext>
            </a:extLst>
          </xdr:cNvPr>
          <xdr:cNvSpPr txBox="1"/>
        </xdr:nvSpPr>
        <xdr:spPr>
          <a:xfrm>
            <a:off x="5348322" y="7608289"/>
            <a:ext cx="185855" cy="2117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F1AD030-2F64-463B-A984-6E943912AF7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8">
        <xdr:nvSpPr>
          <xdr:cNvPr id="211" name="テキスト ボックス 210">
            <a:extLst>
              <a:ext uri="{FF2B5EF4-FFF2-40B4-BE49-F238E27FC236}">
                <a16:creationId xmlns:a16="http://schemas.microsoft.com/office/drawing/2014/main" id="{00000000-0008-0000-0400-0000D3000000}"/>
              </a:ext>
            </a:extLst>
          </xdr:cNvPr>
          <xdr:cNvSpPr txBox="1"/>
        </xdr:nvSpPr>
        <xdr:spPr>
          <a:xfrm>
            <a:off x="4582667" y="7598764"/>
            <a:ext cx="208571" cy="2403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A6E9CEE-3B9C-4ED7-8DD4-E3D3B68C347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58">
        <xdr:nvSpPr>
          <xdr:cNvPr id="212" name="テキスト ボックス 211">
            <a:extLst>
              <a:ext uri="{FF2B5EF4-FFF2-40B4-BE49-F238E27FC236}">
                <a16:creationId xmlns:a16="http://schemas.microsoft.com/office/drawing/2014/main" id="{00000000-0008-0000-0400-0000D4000000}"/>
              </a:ext>
            </a:extLst>
          </xdr:cNvPr>
          <xdr:cNvSpPr txBox="1"/>
        </xdr:nvSpPr>
        <xdr:spPr>
          <a:xfrm>
            <a:off x="6714041" y="7589239"/>
            <a:ext cx="201243" cy="2307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45CFD10-C50F-4A36-83E8-F63A2F90B32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5">
        <xdr:nvSpPr>
          <xdr:cNvPr id="213" name="テキスト ボックス 212">
            <a:extLst>
              <a:ext uri="{FF2B5EF4-FFF2-40B4-BE49-F238E27FC236}">
                <a16:creationId xmlns:a16="http://schemas.microsoft.com/office/drawing/2014/main" id="{00000000-0008-0000-0400-0000D5000000}"/>
              </a:ext>
            </a:extLst>
          </xdr:cNvPr>
          <xdr:cNvSpPr txBox="1"/>
        </xdr:nvSpPr>
        <xdr:spPr>
          <a:xfrm>
            <a:off x="1947342" y="7830294"/>
            <a:ext cx="167406" cy="2373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6332EF8-203B-4AA2-89F8-E55EC48FED9A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C18">
        <xdr:nvSpPr>
          <xdr:cNvPr id="214" name="テキスト ボックス 213">
            <a:extLst>
              <a:ext uri="{FF2B5EF4-FFF2-40B4-BE49-F238E27FC236}">
                <a16:creationId xmlns:a16="http://schemas.microsoft.com/office/drawing/2014/main" id="{00000000-0008-0000-0400-0000D6000000}"/>
              </a:ext>
            </a:extLst>
          </xdr:cNvPr>
          <xdr:cNvSpPr txBox="1"/>
        </xdr:nvSpPr>
        <xdr:spPr>
          <a:xfrm>
            <a:off x="5481069" y="7823700"/>
            <a:ext cx="167406" cy="243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CEC3A8E-42C0-40BD-B805-67274086C2B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1">
        <xdr:nvSpPr>
          <xdr:cNvPr id="215" name="テキスト ボックス 214">
            <a:extLst>
              <a:ext uri="{FF2B5EF4-FFF2-40B4-BE49-F238E27FC236}">
                <a16:creationId xmlns:a16="http://schemas.microsoft.com/office/drawing/2014/main" id="{00000000-0008-0000-0400-0000D7000000}"/>
              </a:ext>
            </a:extLst>
          </xdr:cNvPr>
          <xdr:cNvSpPr txBox="1"/>
        </xdr:nvSpPr>
        <xdr:spPr>
          <a:xfrm>
            <a:off x="5481069" y="8076479"/>
            <a:ext cx="167406" cy="200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C731BA6-D0CB-4C54-BD79-B9D3E8AF16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4">
        <xdr:nvSpPr>
          <xdr:cNvPr id="216" name="テキスト ボックス 215">
            <a:extLst>
              <a:ext uri="{FF2B5EF4-FFF2-40B4-BE49-F238E27FC236}">
                <a16:creationId xmlns:a16="http://schemas.microsoft.com/office/drawing/2014/main" id="{00000000-0008-0000-0400-0000D8000000}"/>
              </a:ext>
            </a:extLst>
          </xdr:cNvPr>
          <xdr:cNvSpPr txBox="1"/>
        </xdr:nvSpPr>
        <xdr:spPr>
          <a:xfrm>
            <a:off x="1943299" y="8536244"/>
            <a:ext cx="190498" cy="1886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4738665-47C5-4A53-80D6-C03EC9FA78D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6">
        <xdr:nvSpPr>
          <xdr:cNvPr id="217" name="テキスト ボックス 216">
            <a:extLst>
              <a:ext uri="{FF2B5EF4-FFF2-40B4-BE49-F238E27FC236}">
                <a16:creationId xmlns:a16="http://schemas.microsoft.com/office/drawing/2014/main" id="{00000000-0008-0000-0400-0000D9000000}"/>
              </a:ext>
            </a:extLst>
          </xdr:cNvPr>
          <xdr:cNvSpPr txBox="1"/>
        </xdr:nvSpPr>
        <xdr:spPr>
          <a:xfrm>
            <a:off x="1956866" y="8768142"/>
            <a:ext cx="167406" cy="1853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3F5F608-5F97-432A-BB26-F843698ABF0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6">
        <xdr:nvSpPr>
          <xdr:cNvPr id="218" name="テキスト ボックス 217">
            <a:extLst>
              <a:ext uri="{FF2B5EF4-FFF2-40B4-BE49-F238E27FC236}">
                <a16:creationId xmlns:a16="http://schemas.microsoft.com/office/drawing/2014/main" id="{00000000-0008-0000-0400-0000DA000000}"/>
              </a:ext>
            </a:extLst>
          </xdr:cNvPr>
          <xdr:cNvSpPr txBox="1"/>
        </xdr:nvSpPr>
        <xdr:spPr>
          <a:xfrm>
            <a:off x="3175918" y="7825166"/>
            <a:ext cx="205640" cy="2425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A0BAEB03-97DE-4CCC-B13F-A3380433067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9">
        <xdr:nvSpPr>
          <xdr:cNvPr id="219" name="テキスト ボックス 218">
            <a:extLst>
              <a:ext uri="{FF2B5EF4-FFF2-40B4-BE49-F238E27FC236}">
                <a16:creationId xmlns:a16="http://schemas.microsoft.com/office/drawing/2014/main" id="{00000000-0008-0000-0400-0000DB000000}"/>
              </a:ext>
            </a:extLst>
          </xdr:cNvPr>
          <xdr:cNvSpPr txBox="1"/>
        </xdr:nvSpPr>
        <xdr:spPr>
          <a:xfrm>
            <a:off x="1955868" y="8064025"/>
            <a:ext cx="158880" cy="232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594AA6C-8D73-4285-B0C4-68C642E9DAB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2">
        <xdr:nvSpPr>
          <xdr:cNvPr id="220" name="テキスト ボックス 219">
            <a:extLst>
              <a:ext uri="{FF2B5EF4-FFF2-40B4-BE49-F238E27FC236}">
                <a16:creationId xmlns:a16="http://schemas.microsoft.com/office/drawing/2014/main" id="{00000000-0008-0000-0400-0000DC000000}"/>
              </a:ext>
            </a:extLst>
          </xdr:cNvPr>
          <xdr:cNvSpPr txBox="1"/>
        </xdr:nvSpPr>
        <xdr:spPr>
          <a:xfrm>
            <a:off x="1947208" y="8295554"/>
            <a:ext cx="177064" cy="200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3E29341-0C41-4711-B22C-E01984D62AD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5">
        <xdr:nvSpPr>
          <xdr:cNvPr id="221" name="テキスト ボックス 220">
            <a:extLst>
              <a:ext uri="{FF2B5EF4-FFF2-40B4-BE49-F238E27FC236}">
                <a16:creationId xmlns:a16="http://schemas.microsoft.com/office/drawing/2014/main" id="{00000000-0008-0000-0400-0000DD000000}"/>
              </a:ext>
            </a:extLst>
          </xdr:cNvPr>
          <xdr:cNvSpPr txBox="1"/>
        </xdr:nvSpPr>
        <xdr:spPr>
          <a:xfrm>
            <a:off x="5471411" y="8545769"/>
            <a:ext cx="196115" cy="1696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32DC342-AB24-45EE-BB62-294A65303F0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7">
        <xdr:nvSpPr>
          <xdr:cNvPr id="222" name="テキスト ボックス 221">
            <a:extLst>
              <a:ext uri="{FF2B5EF4-FFF2-40B4-BE49-F238E27FC236}">
                <a16:creationId xmlns:a16="http://schemas.microsoft.com/office/drawing/2014/main" id="{00000000-0008-0000-0400-0000DE000000}"/>
              </a:ext>
            </a:extLst>
          </xdr:cNvPr>
          <xdr:cNvSpPr txBox="1"/>
        </xdr:nvSpPr>
        <xdr:spPr>
          <a:xfrm>
            <a:off x="4504271" y="7834690"/>
            <a:ext cx="182192" cy="232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25AC0C1D-8ABE-4DC0-B46B-106484D4125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0">
        <xdr:nvSpPr>
          <xdr:cNvPr id="223" name="テキスト ボックス 222">
            <a:extLst>
              <a:ext uri="{FF2B5EF4-FFF2-40B4-BE49-F238E27FC236}">
                <a16:creationId xmlns:a16="http://schemas.microsoft.com/office/drawing/2014/main" id="{00000000-0008-0000-0400-0000DF000000}"/>
              </a:ext>
            </a:extLst>
          </xdr:cNvPr>
          <xdr:cNvSpPr txBox="1"/>
        </xdr:nvSpPr>
        <xdr:spPr>
          <a:xfrm>
            <a:off x="3170789" y="8077211"/>
            <a:ext cx="201243" cy="177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B1CC098-0F4E-44DE-8785-2A6DFF9A472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3">
        <xdr:nvSpPr>
          <xdr:cNvPr id="224" name="テキスト ボックス 223">
            <a:extLst>
              <a:ext uri="{FF2B5EF4-FFF2-40B4-BE49-F238E27FC236}">
                <a16:creationId xmlns:a16="http://schemas.microsoft.com/office/drawing/2014/main" id="{00000000-0008-0000-0400-0000E0000000}"/>
              </a:ext>
            </a:extLst>
          </xdr:cNvPr>
          <xdr:cNvSpPr txBox="1"/>
        </xdr:nvSpPr>
        <xdr:spPr>
          <a:xfrm>
            <a:off x="3180314" y="8324128"/>
            <a:ext cx="182192" cy="1817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4BA91B3F-62EF-4FA2-98B6-5DB807CD06F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1">
        <xdr:nvSpPr>
          <xdr:cNvPr id="225" name="テキスト ボックス 224">
            <a:extLst>
              <a:ext uri="{FF2B5EF4-FFF2-40B4-BE49-F238E27FC236}">
                <a16:creationId xmlns:a16="http://schemas.microsoft.com/office/drawing/2014/main" id="{00000000-0008-0000-0400-0000E1000000}"/>
              </a:ext>
            </a:extLst>
          </xdr:cNvPr>
          <xdr:cNvSpPr txBox="1"/>
        </xdr:nvSpPr>
        <xdr:spPr>
          <a:xfrm>
            <a:off x="1926694" y="8963770"/>
            <a:ext cx="219073" cy="254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5C86B84-1491-424D-8D4C-9652443D7C6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1">
        <xdr:nvSpPr>
          <xdr:cNvPr id="226" name="テキスト ボックス 225">
            <a:extLst>
              <a:ext uri="{FF2B5EF4-FFF2-40B4-BE49-F238E27FC236}">
                <a16:creationId xmlns:a16="http://schemas.microsoft.com/office/drawing/2014/main" id="{00000000-0008-0000-0400-0000E2000000}"/>
              </a:ext>
            </a:extLst>
          </xdr:cNvPr>
          <xdr:cNvSpPr txBox="1"/>
        </xdr:nvSpPr>
        <xdr:spPr>
          <a:xfrm>
            <a:off x="2447632" y="8991611"/>
            <a:ext cx="210035" cy="1978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22B7304-5C39-4785-B4CE-9B0DBC2C382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71">
        <xdr:nvSpPr>
          <xdr:cNvPr id="227" name="テキスト ボックス 226">
            <a:extLst>
              <a:ext uri="{FF2B5EF4-FFF2-40B4-BE49-F238E27FC236}">
                <a16:creationId xmlns:a16="http://schemas.microsoft.com/office/drawing/2014/main" id="{00000000-0008-0000-0400-0000E3000000}"/>
              </a:ext>
            </a:extLst>
          </xdr:cNvPr>
          <xdr:cNvSpPr txBox="1"/>
        </xdr:nvSpPr>
        <xdr:spPr>
          <a:xfrm>
            <a:off x="2962461" y="8991611"/>
            <a:ext cx="188544" cy="1978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CF4DA85-786F-4FAF-8227-F1032F1CA67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71">
        <xdr:nvSpPr>
          <xdr:cNvPr id="228" name="テキスト ボックス 227">
            <a:extLst>
              <a:ext uri="{FF2B5EF4-FFF2-40B4-BE49-F238E27FC236}">
                <a16:creationId xmlns:a16="http://schemas.microsoft.com/office/drawing/2014/main" id="{00000000-0008-0000-0400-0000E4000000}"/>
              </a:ext>
            </a:extLst>
          </xdr:cNvPr>
          <xdr:cNvSpPr txBox="1"/>
        </xdr:nvSpPr>
        <xdr:spPr>
          <a:xfrm>
            <a:off x="3476805" y="9001137"/>
            <a:ext cx="173157" cy="1692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CE8D67B-5074-4AA0-B744-6FBDBD1FA6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L71">
        <xdr:nvSpPr>
          <xdr:cNvPr id="229" name="テキスト ボックス 228">
            <a:extLst>
              <a:ext uri="{FF2B5EF4-FFF2-40B4-BE49-F238E27FC236}">
                <a16:creationId xmlns:a16="http://schemas.microsoft.com/office/drawing/2014/main" id="{00000000-0008-0000-0400-0000E5000000}"/>
              </a:ext>
            </a:extLst>
          </xdr:cNvPr>
          <xdr:cNvSpPr txBox="1"/>
        </xdr:nvSpPr>
        <xdr:spPr>
          <a:xfrm>
            <a:off x="3986996" y="9001137"/>
            <a:ext cx="175598" cy="1692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A3495B0-2654-48B5-9680-D7D644FE7B6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2">
        <xdr:nvSpPr>
          <xdr:cNvPr id="230" name="テキスト ボックス 229">
            <a:extLst>
              <a:ext uri="{FF2B5EF4-FFF2-40B4-BE49-F238E27FC236}">
                <a16:creationId xmlns:a16="http://schemas.microsoft.com/office/drawing/2014/main" id="{00000000-0008-0000-0400-0000E6000000}"/>
              </a:ext>
            </a:extLst>
          </xdr:cNvPr>
          <xdr:cNvSpPr txBox="1"/>
        </xdr:nvSpPr>
        <xdr:spPr>
          <a:xfrm>
            <a:off x="4497677" y="9001137"/>
            <a:ext cx="188787" cy="1692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4B18E4C-5198-432A-9D2F-410C70ACDC6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2">
        <xdr:nvSpPr>
          <xdr:cNvPr id="231" name="テキスト ボックス 230">
            <a:extLst>
              <a:ext uri="{FF2B5EF4-FFF2-40B4-BE49-F238E27FC236}">
                <a16:creationId xmlns:a16="http://schemas.microsoft.com/office/drawing/2014/main" id="{00000000-0008-0000-0400-0000E7000000}"/>
              </a:ext>
            </a:extLst>
          </xdr:cNvPr>
          <xdr:cNvSpPr txBox="1"/>
        </xdr:nvSpPr>
        <xdr:spPr>
          <a:xfrm>
            <a:off x="5009089" y="9010661"/>
            <a:ext cx="163142" cy="1502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7928658-C346-4176-A811-9E65B19BD30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72">
        <xdr:nvSpPr>
          <xdr:cNvPr id="232" name="テキスト ボックス 231">
            <a:extLst>
              <a:ext uri="{FF2B5EF4-FFF2-40B4-BE49-F238E27FC236}">
                <a16:creationId xmlns:a16="http://schemas.microsoft.com/office/drawing/2014/main" id="{00000000-0008-0000-0400-0000E8000000}"/>
              </a:ext>
            </a:extLst>
          </xdr:cNvPr>
          <xdr:cNvSpPr txBox="1"/>
        </xdr:nvSpPr>
        <xdr:spPr>
          <a:xfrm>
            <a:off x="5522397" y="9010661"/>
            <a:ext cx="154653" cy="1787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2F984D5-A4E7-4D7E-BB7B-8A884FA5E92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72">
        <xdr:nvSpPr>
          <xdr:cNvPr id="233" name="テキスト ボックス 232">
            <a:extLst>
              <a:ext uri="{FF2B5EF4-FFF2-40B4-BE49-F238E27FC236}">
                <a16:creationId xmlns:a16="http://schemas.microsoft.com/office/drawing/2014/main" id="{00000000-0008-0000-0400-0000E9000000}"/>
              </a:ext>
            </a:extLst>
          </xdr:cNvPr>
          <xdr:cNvSpPr txBox="1"/>
        </xdr:nvSpPr>
        <xdr:spPr>
          <a:xfrm>
            <a:off x="6019945" y="8991611"/>
            <a:ext cx="190497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E4F0822-2CAF-4BBD-9DB8-1BC7D831686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3">
        <xdr:nvSpPr>
          <xdr:cNvPr id="234" name="テキスト ボックス 233">
            <a:extLst>
              <a:ext uri="{FF2B5EF4-FFF2-40B4-BE49-F238E27FC236}">
                <a16:creationId xmlns:a16="http://schemas.microsoft.com/office/drawing/2014/main" id="{00000000-0008-0000-0400-0000EA000000}"/>
              </a:ext>
            </a:extLst>
          </xdr:cNvPr>
          <xdr:cNvSpPr txBox="1"/>
        </xdr:nvSpPr>
        <xdr:spPr>
          <a:xfrm>
            <a:off x="1952825" y="9228007"/>
            <a:ext cx="161923" cy="182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0BCE8DC8-F2BF-4AE4-B034-55374972483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3">
        <xdr:nvSpPr>
          <xdr:cNvPr id="235" name="テキスト ボックス 234">
            <a:extLst>
              <a:ext uri="{FF2B5EF4-FFF2-40B4-BE49-F238E27FC236}">
                <a16:creationId xmlns:a16="http://schemas.microsoft.com/office/drawing/2014/main" id="{00000000-0008-0000-0400-0000EB000000}"/>
              </a:ext>
            </a:extLst>
          </xdr:cNvPr>
          <xdr:cNvSpPr txBox="1"/>
        </xdr:nvSpPr>
        <xdr:spPr>
          <a:xfrm>
            <a:off x="2456181" y="9228007"/>
            <a:ext cx="191961" cy="1922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DFC51F0-79D5-493B-9988-50DBE4297F69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73">
        <xdr:nvSpPr>
          <xdr:cNvPr id="236" name="テキスト ボックス 235">
            <a:extLst>
              <a:ext uri="{FF2B5EF4-FFF2-40B4-BE49-F238E27FC236}">
                <a16:creationId xmlns:a16="http://schemas.microsoft.com/office/drawing/2014/main" id="{00000000-0008-0000-0400-0000EC000000}"/>
              </a:ext>
            </a:extLst>
          </xdr:cNvPr>
          <xdr:cNvSpPr txBox="1"/>
        </xdr:nvSpPr>
        <xdr:spPr>
          <a:xfrm>
            <a:off x="2978583" y="9248787"/>
            <a:ext cx="164850" cy="1428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3C20C8D-5B35-45AB-9133-C8A3A3E1E47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73">
        <xdr:nvSpPr>
          <xdr:cNvPr id="237" name="テキスト ボックス 236">
            <a:extLst>
              <a:ext uri="{FF2B5EF4-FFF2-40B4-BE49-F238E27FC236}">
                <a16:creationId xmlns:a16="http://schemas.microsoft.com/office/drawing/2014/main" id="{00000000-0008-0000-0400-0000ED000000}"/>
              </a:ext>
            </a:extLst>
          </xdr:cNvPr>
          <xdr:cNvSpPr txBox="1"/>
        </xdr:nvSpPr>
        <xdr:spPr>
          <a:xfrm>
            <a:off x="3477540" y="9229736"/>
            <a:ext cx="189764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9962903-30FD-49A3-9DCB-8DAF72FDC3C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L73">
        <xdr:nvSpPr>
          <xdr:cNvPr id="238" name="テキスト ボックス 237">
            <a:extLst>
              <a:ext uri="{FF2B5EF4-FFF2-40B4-BE49-F238E27FC236}">
                <a16:creationId xmlns:a16="http://schemas.microsoft.com/office/drawing/2014/main" id="{00000000-0008-0000-0400-0000EE000000}"/>
              </a:ext>
            </a:extLst>
          </xdr:cNvPr>
          <xdr:cNvSpPr txBox="1"/>
        </xdr:nvSpPr>
        <xdr:spPr>
          <a:xfrm>
            <a:off x="3995545" y="9229736"/>
            <a:ext cx="176574" cy="1697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A331A2FB-9C5B-40FF-B21B-C5FB3FA6028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4">
        <xdr:nvSpPr>
          <xdr:cNvPr id="239" name="テキスト ボックス 238">
            <a:extLst>
              <a:ext uri="{FF2B5EF4-FFF2-40B4-BE49-F238E27FC236}">
                <a16:creationId xmlns:a16="http://schemas.microsoft.com/office/drawing/2014/main" id="{00000000-0008-0000-0400-0000EF000000}"/>
              </a:ext>
            </a:extLst>
          </xdr:cNvPr>
          <xdr:cNvSpPr txBox="1"/>
        </xdr:nvSpPr>
        <xdr:spPr>
          <a:xfrm>
            <a:off x="4506227" y="9229736"/>
            <a:ext cx="161187" cy="1697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0D315345-8D97-4CB9-B02E-67FDF43D3AB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4">
        <xdr:nvSpPr>
          <xdr:cNvPr id="240" name="テキスト ボックス 239">
            <a:extLst>
              <a:ext uri="{FF2B5EF4-FFF2-40B4-BE49-F238E27FC236}">
                <a16:creationId xmlns:a16="http://schemas.microsoft.com/office/drawing/2014/main" id="{00000000-0008-0000-0400-0000F0000000}"/>
              </a:ext>
            </a:extLst>
          </xdr:cNvPr>
          <xdr:cNvSpPr txBox="1"/>
        </xdr:nvSpPr>
        <xdr:spPr>
          <a:xfrm>
            <a:off x="4998588" y="9239262"/>
            <a:ext cx="202219" cy="1601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EB85BB05-8341-471F-A099-A86B81BAA04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74">
        <xdr:nvSpPr>
          <xdr:cNvPr id="241" name="テキスト ボックス 240">
            <a:extLst>
              <a:ext uri="{FF2B5EF4-FFF2-40B4-BE49-F238E27FC236}">
                <a16:creationId xmlns:a16="http://schemas.microsoft.com/office/drawing/2014/main" id="{00000000-0008-0000-0400-0000F1000000}"/>
              </a:ext>
            </a:extLst>
          </xdr:cNvPr>
          <xdr:cNvSpPr txBox="1"/>
        </xdr:nvSpPr>
        <xdr:spPr>
          <a:xfrm>
            <a:off x="5515126" y="9248786"/>
            <a:ext cx="180972" cy="133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7BB6275-7E21-4F65-90DF-5BE1342A2A6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">
        <xdr:nvSpPr>
          <xdr:cNvPr id="242" name="テキスト ボックス 241">
            <a:extLst>
              <a:ext uri="{FF2B5EF4-FFF2-40B4-BE49-F238E27FC236}">
                <a16:creationId xmlns:a16="http://schemas.microsoft.com/office/drawing/2014/main" id="{00000000-0008-0000-0400-0000F2000000}"/>
              </a:ext>
            </a:extLst>
          </xdr:cNvPr>
          <xdr:cNvSpPr txBox="1"/>
        </xdr:nvSpPr>
        <xdr:spPr>
          <a:xfrm>
            <a:off x="10224080" y="18096792"/>
            <a:ext cx="216142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3" name="テキスト ボックス 242">
            <a:extLst>
              <a:ext uri="{FF2B5EF4-FFF2-40B4-BE49-F238E27FC236}">
                <a16:creationId xmlns:a16="http://schemas.microsoft.com/office/drawing/2014/main" id="{00000000-0008-0000-0400-0000F3000000}"/>
              </a:ext>
            </a:extLst>
          </xdr:cNvPr>
          <xdr:cNvSpPr txBox="1"/>
        </xdr:nvSpPr>
        <xdr:spPr>
          <a:xfrm>
            <a:off x="8944816" y="18454348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4" name="テキスト ボックス 243">
            <a:extLst>
              <a:ext uri="{FF2B5EF4-FFF2-40B4-BE49-F238E27FC236}">
                <a16:creationId xmlns:a16="http://schemas.microsoft.com/office/drawing/2014/main" id="{00000000-0008-0000-0400-0000F4000000}"/>
              </a:ext>
            </a:extLst>
          </xdr:cNvPr>
          <xdr:cNvSpPr txBox="1"/>
        </xdr:nvSpPr>
        <xdr:spPr>
          <a:xfrm>
            <a:off x="10216754" y="18454348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45" name="テキスト ボックス 244">
            <a:extLst>
              <a:ext uri="{FF2B5EF4-FFF2-40B4-BE49-F238E27FC236}">
                <a16:creationId xmlns:a16="http://schemas.microsoft.com/office/drawing/2014/main" id="{00000000-0008-0000-0400-0000F5000000}"/>
              </a:ext>
            </a:extLst>
          </xdr:cNvPr>
          <xdr:cNvSpPr txBox="1"/>
        </xdr:nvSpPr>
        <xdr:spPr>
          <a:xfrm>
            <a:off x="8944817" y="18811901"/>
            <a:ext cx="219073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6" name="テキスト ボックス 245">
            <a:extLst>
              <a:ext uri="{FF2B5EF4-FFF2-40B4-BE49-F238E27FC236}">
                <a16:creationId xmlns:a16="http://schemas.microsoft.com/office/drawing/2014/main" id="{00000000-0008-0000-0400-0000F6000000}"/>
              </a:ext>
            </a:extLst>
          </xdr:cNvPr>
          <xdr:cNvSpPr txBox="1"/>
        </xdr:nvSpPr>
        <xdr:spPr>
          <a:xfrm>
            <a:off x="10224081" y="18811901"/>
            <a:ext cx="216142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7" name="テキスト ボックス 246">
            <a:extLst>
              <a:ext uri="{FF2B5EF4-FFF2-40B4-BE49-F238E27FC236}">
                <a16:creationId xmlns:a16="http://schemas.microsoft.com/office/drawing/2014/main" id="{00000000-0008-0000-0400-0000F7000000}"/>
              </a:ext>
            </a:extLst>
          </xdr:cNvPr>
          <xdr:cNvSpPr txBox="1"/>
        </xdr:nvSpPr>
        <xdr:spPr>
          <a:xfrm>
            <a:off x="11702634" y="18811901"/>
            <a:ext cx="219073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8" name="テキスト ボックス 247">
            <a:extLst>
              <a:ext uri="{FF2B5EF4-FFF2-40B4-BE49-F238E27FC236}">
                <a16:creationId xmlns:a16="http://schemas.microsoft.com/office/drawing/2014/main" id="{00000000-0008-0000-0400-0000F8000000}"/>
              </a:ext>
            </a:extLst>
          </xdr:cNvPr>
          <xdr:cNvSpPr txBox="1"/>
        </xdr:nvSpPr>
        <xdr:spPr>
          <a:xfrm>
            <a:off x="13191447" y="18811901"/>
            <a:ext cx="219073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49" name="テキスト ボックス 248">
            <a:extLst>
              <a:ext uri="{FF2B5EF4-FFF2-40B4-BE49-F238E27FC236}">
                <a16:creationId xmlns:a16="http://schemas.microsoft.com/office/drawing/2014/main" id="{00000000-0008-0000-0400-0000F9000000}"/>
              </a:ext>
            </a:extLst>
          </xdr:cNvPr>
          <xdr:cNvSpPr txBox="1"/>
        </xdr:nvSpPr>
        <xdr:spPr>
          <a:xfrm>
            <a:off x="13191447" y="191694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50" name="テキスト ボックス 249">
            <a:extLst>
              <a:ext uri="{FF2B5EF4-FFF2-40B4-BE49-F238E27FC236}">
                <a16:creationId xmlns:a16="http://schemas.microsoft.com/office/drawing/2014/main" id="{00000000-0008-0000-0400-0000FA000000}"/>
              </a:ext>
            </a:extLst>
          </xdr:cNvPr>
          <xdr:cNvSpPr txBox="1"/>
        </xdr:nvSpPr>
        <xdr:spPr>
          <a:xfrm>
            <a:off x="11702635" y="191694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1" name="テキスト ボックス 250">
            <a:extLst>
              <a:ext uri="{FF2B5EF4-FFF2-40B4-BE49-F238E27FC236}">
                <a16:creationId xmlns:a16="http://schemas.microsoft.com/office/drawing/2014/main" id="{00000000-0008-0000-0400-0000FB000000}"/>
              </a:ext>
            </a:extLst>
          </xdr:cNvPr>
          <xdr:cNvSpPr txBox="1"/>
        </xdr:nvSpPr>
        <xdr:spPr>
          <a:xfrm>
            <a:off x="10224082" y="191694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2" name="テキスト ボックス 251">
            <a:extLst>
              <a:ext uri="{FF2B5EF4-FFF2-40B4-BE49-F238E27FC236}">
                <a16:creationId xmlns:a16="http://schemas.microsoft.com/office/drawing/2014/main" id="{00000000-0008-0000-0400-0000FC000000}"/>
              </a:ext>
            </a:extLst>
          </xdr:cNvPr>
          <xdr:cNvSpPr txBox="1"/>
        </xdr:nvSpPr>
        <xdr:spPr>
          <a:xfrm>
            <a:off x="8937490" y="19176784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3" name="テキスト ボックス 252">
            <a:extLst>
              <a:ext uri="{FF2B5EF4-FFF2-40B4-BE49-F238E27FC236}">
                <a16:creationId xmlns:a16="http://schemas.microsoft.com/office/drawing/2014/main" id="{00000000-0008-0000-0400-0000FD000000}"/>
              </a:ext>
            </a:extLst>
          </xdr:cNvPr>
          <xdr:cNvSpPr txBox="1"/>
        </xdr:nvSpPr>
        <xdr:spPr>
          <a:xfrm>
            <a:off x="8944817" y="19546426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4" name="テキスト ボックス 253">
            <a:extLst>
              <a:ext uri="{FF2B5EF4-FFF2-40B4-BE49-F238E27FC236}">
                <a16:creationId xmlns:a16="http://schemas.microsoft.com/office/drawing/2014/main" id="{00000000-0008-0000-0400-0000FE000000}"/>
              </a:ext>
            </a:extLst>
          </xdr:cNvPr>
          <xdr:cNvSpPr txBox="1"/>
        </xdr:nvSpPr>
        <xdr:spPr>
          <a:xfrm>
            <a:off x="11702634" y="19551922"/>
            <a:ext cx="219073" cy="254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55" name="テキスト ボックス 254">
            <a:extLst>
              <a:ext uri="{FF2B5EF4-FFF2-40B4-BE49-F238E27FC236}">
                <a16:creationId xmlns:a16="http://schemas.microsoft.com/office/drawing/2014/main" id="{00000000-0008-0000-0400-0000FF000000}"/>
              </a:ext>
            </a:extLst>
          </xdr:cNvPr>
          <xdr:cNvSpPr txBox="1"/>
        </xdr:nvSpPr>
        <xdr:spPr>
          <a:xfrm>
            <a:off x="8852499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6" name="テキスト ボックス 255">
            <a:extLst>
              <a:ext uri="{FF2B5EF4-FFF2-40B4-BE49-F238E27FC236}">
                <a16:creationId xmlns:a16="http://schemas.microsoft.com/office/drawing/2014/main" id="{00000000-0008-0000-0400-000000010000}"/>
              </a:ext>
            </a:extLst>
          </xdr:cNvPr>
          <xdr:cNvSpPr txBox="1"/>
        </xdr:nvSpPr>
        <xdr:spPr>
          <a:xfrm>
            <a:off x="9696550" y="20232229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7" name="テキスト ボックス 256">
            <a:extLst>
              <a:ext uri="{FF2B5EF4-FFF2-40B4-BE49-F238E27FC236}">
                <a16:creationId xmlns:a16="http://schemas.microsoft.com/office/drawing/2014/main" id="{00000000-0008-0000-0400-000001010000}"/>
              </a:ext>
            </a:extLst>
          </xdr:cNvPr>
          <xdr:cNvSpPr txBox="1"/>
        </xdr:nvSpPr>
        <xdr:spPr>
          <a:xfrm>
            <a:off x="10331053" y="20232229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8" name="テキスト ボックス 257">
            <a:extLst>
              <a:ext uri="{FF2B5EF4-FFF2-40B4-BE49-F238E27FC236}">
                <a16:creationId xmlns:a16="http://schemas.microsoft.com/office/drawing/2014/main" id="{00000000-0008-0000-0400-000002010000}"/>
              </a:ext>
            </a:extLst>
          </xdr:cNvPr>
          <xdr:cNvSpPr txBox="1"/>
        </xdr:nvSpPr>
        <xdr:spPr>
          <a:xfrm>
            <a:off x="10968487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9" name="テキスト ボックス 258">
            <a:extLst>
              <a:ext uri="{FF2B5EF4-FFF2-40B4-BE49-F238E27FC236}">
                <a16:creationId xmlns:a16="http://schemas.microsoft.com/office/drawing/2014/main" id="{00000000-0008-0000-0400-000003010000}"/>
              </a:ext>
            </a:extLst>
          </xdr:cNvPr>
          <xdr:cNvSpPr txBox="1"/>
        </xdr:nvSpPr>
        <xdr:spPr>
          <a:xfrm>
            <a:off x="11595663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0" name="テキスト ボックス 259">
            <a:extLst>
              <a:ext uri="{FF2B5EF4-FFF2-40B4-BE49-F238E27FC236}">
                <a16:creationId xmlns:a16="http://schemas.microsoft.com/office/drawing/2014/main" id="{00000000-0008-0000-0400-000004010000}"/>
              </a:ext>
            </a:extLst>
          </xdr:cNvPr>
          <xdr:cNvSpPr txBox="1"/>
        </xdr:nvSpPr>
        <xdr:spPr>
          <a:xfrm>
            <a:off x="12252145" y="20232229"/>
            <a:ext cx="21614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1" name="テキスト ボックス 260">
            <a:extLst>
              <a:ext uri="{FF2B5EF4-FFF2-40B4-BE49-F238E27FC236}">
                <a16:creationId xmlns:a16="http://schemas.microsoft.com/office/drawing/2014/main" id="{00000000-0008-0000-0400-000005010000}"/>
              </a:ext>
            </a:extLst>
          </xdr:cNvPr>
          <xdr:cNvSpPr txBox="1"/>
        </xdr:nvSpPr>
        <xdr:spPr>
          <a:xfrm>
            <a:off x="12879324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2" name="テキスト ボックス 261">
            <a:extLst>
              <a:ext uri="{FF2B5EF4-FFF2-40B4-BE49-F238E27FC236}">
                <a16:creationId xmlns:a16="http://schemas.microsoft.com/office/drawing/2014/main" id="{00000000-0008-0000-0400-000006010000}"/>
              </a:ext>
            </a:extLst>
          </xdr:cNvPr>
          <xdr:cNvSpPr txBox="1"/>
        </xdr:nvSpPr>
        <xdr:spPr>
          <a:xfrm>
            <a:off x="13506499" y="20232229"/>
            <a:ext cx="214310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3" name="テキスト ボックス 262">
            <a:extLst>
              <a:ext uri="{FF2B5EF4-FFF2-40B4-BE49-F238E27FC236}">
                <a16:creationId xmlns:a16="http://schemas.microsoft.com/office/drawing/2014/main" id="{00000000-0008-0000-0400-000007010000}"/>
              </a:ext>
            </a:extLst>
          </xdr:cNvPr>
          <xdr:cNvSpPr txBox="1"/>
        </xdr:nvSpPr>
        <xdr:spPr>
          <a:xfrm>
            <a:off x="14155655" y="20232229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64" name="テキスト ボックス 263">
            <a:extLst>
              <a:ext uri="{FF2B5EF4-FFF2-40B4-BE49-F238E27FC236}">
                <a16:creationId xmlns:a16="http://schemas.microsoft.com/office/drawing/2014/main" id="{00000000-0008-0000-0400-000008010000}"/>
              </a:ext>
            </a:extLst>
          </xdr:cNvPr>
          <xdr:cNvSpPr txBox="1"/>
        </xdr:nvSpPr>
        <xdr:spPr>
          <a:xfrm>
            <a:off x="8845173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5" name="テキスト ボックス 264">
            <a:extLst>
              <a:ext uri="{FF2B5EF4-FFF2-40B4-BE49-F238E27FC236}">
                <a16:creationId xmlns:a16="http://schemas.microsoft.com/office/drawing/2014/main" id="{00000000-0008-0000-0400-000009010000}"/>
              </a:ext>
            </a:extLst>
          </xdr:cNvPr>
          <xdr:cNvSpPr txBox="1"/>
        </xdr:nvSpPr>
        <xdr:spPr>
          <a:xfrm>
            <a:off x="9689223" y="206978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6" name="テキスト ボックス 265">
            <a:extLst>
              <a:ext uri="{FF2B5EF4-FFF2-40B4-BE49-F238E27FC236}">
                <a16:creationId xmlns:a16="http://schemas.microsoft.com/office/drawing/2014/main" id="{00000000-0008-0000-0400-00000A010000}"/>
              </a:ext>
            </a:extLst>
          </xdr:cNvPr>
          <xdr:cNvSpPr txBox="1"/>
        </xdr:nvSpPr>
        <xdr:spPr>
          <a:xfrm>
            <a:off x="10323727" y="206978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7" name="テキスト ボックス 266">
            <a:extLst>
              <a:ext uri="{FF2B5EF4-FFF2-40B4-BE49-F238E27FC236}">
                <a16:creationId xmlns:a16="http://schemas.microsoft.com/office/drawing/2014/main" id="{00000000-0008-0000-0400-00000B010000}"/>
              </a:ext>
            </a:extLst>
          </xdr:cNvPr>
          <xdr:cNvSpPr txBox="1"/>
        </xdr:nvSpPr>
        <xdr:spPr>
          <a:xfrm>
            <a:off x="10961161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8" name="テキスト ボックス 267">
            <a:extLst>
              <a:ext uri="{FF2B5EF4-FFF2-40B4-BE49-F238E27FC236}">
                <a16:creationId xmlns:a16="http://schemas.microsoft.com/office/drawing/2014/main" id="{00000000-0008-0000-0400-00000C010000}"/>
              </a:ext>
            </a:extLst>
          </xdr:cNvPr>
          <xdr:cNvSpPr txBox="1"/>
        </xdr:nvSpPr>
        <xdr:spPr>
          <a:xfrm>
            <a:off x="11588336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9" name="テキスト ボックス 268">
            <a:extLst>
              <a:ext uri="{FF2B5EF4-FFF2-40B4-BE49-F238E27FC236}">
                <a16:creationId xmlns:a16="http://schemas.microsoft.com/office/drawing/2014/main" id="{00000000-0008-0000-0400-00000D010000}"/>
              </a:ext>
            </a:extLst>
          </xdr:cNvPr>
          <xdr:cNvSpPr txBox="1"/>
        </xdr:nvSpPr>
        <xdr:spPr>
          <a:xfrm>
            <a:off x="12244818" y="20697856"/>
            <a:ext cx="21614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70" name="テキスト ボックス 269">
            <a:extLst>
              <a:ext uri="{FF2B5EF4-FFF2-40B4-BE49-F238E27FC236}">
                <a16:creationId xmlns:a16="http://schemas.microsoft.com/office/drawing/2014/main" id="{00000000-0008-0000-0400-00000E010000}"/>
              </a:ext>
            </a:extLst>
          </xdr:cNvPr>
          <xdr:cNvSpPr txBox="1"/>
        </xdr:nvSpPr>
        <xdr:spPr>
          <a:xfrm>
            <a:off x="12871997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71" name="テキスト ボックス 270">
            <a:extLst>
              <a:ext uri="{FF2B5EF4-FFF2-40B4-BE49-F238E27FC236}">
                <a16:creationId xmlns:a16="http://schemas.microsoft.com/office/drawing/2014/main" id="{00000000-0008-0000-0400-00000F010000}"/>
              </a:ext>
            </a:extLst>
          </xdr:cNvPr>
          <xdr:cNvSpPr txBox="1"/>
        </xdr:nvSpPr>
        <xdr:spPr>
          <a:xfrm>
            <a:off x="13499172" y="20697855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計算シート!S2">
        <xdr:nvSpPr>
          <xdr:cNvPr id="272" name="テキスト ボックス 271">
            <a:extLst>
              <a:ext uri="{FF2B5EF4-FFF2-40B4-BE49-F238E27FC236}">
                <a16:creationId xmlns:a16="http://schemas.microsoft.com/office/drawing/2014/main" id="{00000000-0008-0000-0400-000010010000}"/>
              </a:ext>
            </a:extLst>
          </xdr:cNvPr>
          <xdr:cNvSpPr txBox="1"/>
        </xdr:nvSpPr>
        <xdr:spPr>
          <a:xfrm>
            <a:off x="2343344" y="0"/>
            <a:ext cx="5733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F3C61E32-25DE-4BC2-90FD-09064F2380D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U2">
        <xdr:nvSpPr>
          <xdr:cNvPr id="273" name="テキスト ボックス 272">
            <a:extLst>
              <a:ext uri="{FF2B5EF4-FFF2-40B4-BE49-F238E27FC236}">
                <a16:creationId xmlns:a16="http://schemas.microsoft.com/office/drawing/2014/main" id="{00000000-0008-0000-0400-000011010000}"/>
              </a:ext>
            </a:extLst>
          </xdr:cNvPr>
          <xdr:cNvSpPr txBox="1"/>
        </xdr:nvSpPr>
        <xdr:spPr>
          <a:xfrm>
            <a:off x="3067234" y="0"/>
            <a:ext cx="13334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2CDD2BCA-ADDF-44AA-AA21-4D635A473CE8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7">
        <xdr:nvSpPr>
          <xdr:cNvPr id="277" name="テキスト ボックス 276">
            <a:extLst>
              <a:ext uri="{FF2B5EF4-FFF2-40B4-BE49-F238E27FC236}">
                <a16:creationId xmlns:a16="http://schemas.microsoft.com/office/drawing/2014/main" id="{00000000-0008-0000-0400-000015010000}"/>
              </a:ext>
            </a:extLst>
          </xdr:cNvPr>
          <xdr:cNvSpPr txBox="1"/>
        </xdr:nvSpPr>
        <xdr:spPr>
          <a:xfrm>
            <a:off x="4165495" y="0"/>
            <a:ext cx="24449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tIns="0" rtlCol="0" anchor="t"/>
          <a:lstStyle/>
          <a:p>
            <a:pPr algn="l"/>
            <a:fld id="{732C89F0-F0AB-4F74-A7E8-5BDEF2169A41}" type="TxLink">
              <a:rPr kumimoji="1" lang="en-US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l"/>
              <a:t> </a:t>
            </a:fld>
            <a:endPara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D6">
        <xdr:nvSpPr>
          <xdr:cNvPr id="278" name="テキスト ボックス 277">
            <a:extLst>
              <a:ext uri="{FF2B5EF4-FFF2-40B4-BE49-F238E27FC236}">
                <a16:creationId xmlns:a16="http://schemas.microsoft.com/office/drawing/2014/main" id="{00000000-0008-0000-0400-000016010000}"/>
              </a:ext>
            </a:extLst>
          </xdr:cNvPr>
          <xdr:cNvSpPr txBox="1"/>
        </xdr:nvSpPr>
        <xdr:spPr>
          <a:xfrm>
            <a:off x="4905537" y="0"/>
            <a:ext cx="4571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59ABFF06-9930-471D-B90F-C088912C717C}" type="TxLink">
              <a:rPr kumimoji="1" lang="en-US" altLang="en-US" sz="700" b="0" i="0" u="none" strike="noStrike" spc="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700" b="0" i="0" u="none" strike="noStrike" spc="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10">
        <xdr:nvSpPr>
          <xdr:cNvPr id="279" name="テキスト ボックス 278">
            <a:extLst>
              <a:ext uri="{FF2B5EF4-FFF2-40B4-BE49-F238E27FC236}">
                <a16:creationId xmlns:a16="http://schemas.microsoft.com/office/drawing/2014/main" id="{00000000-0008-0000-0400-000017010000}"/>
              </a:ext>
            </a:extLst>
          </xdr:cNvPr>
          <xdr:cNvSpPr txBox="1"/>
        </xdr:nvSpPr>
        <xdr:spPr>
          <a:xfrm>
            <a:off x="1645465" y="0"/>
            <a:ext cx="105982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4B471717-46D5-4451-AD62-B6C963285B04}" type="TxLink">
              <a:rPr kumimoji="1" lang="en-US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en-US" altLang="ja-JP" sz="9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計算シート!C60">
        <xdr:nvSpPr>
          <xdr:cNvPr id="280" name="テキスト ボックス 279">
            <a:extLst>
              <a:ext uri="{FF2B5EF4-FFF2-40B4-BE49-F238E27FC236}">
                <a16:creationId xmlns:a16="http://schemas.microsoft.com/office/drawing/2014/main" id="{00000000-0008-0000-0400-000018010000}"/>
              </a:ext>
            </a:extLst>
          </xdr:cNvPr>
          <xdr:cNvSpPr txBox="1"/>
        </xdr:nvSpPr>
        <xdr:spPr>
          <a:xfrm>
            <a:off x="6429481" y="0"/>
            <a:ext cx="20478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40528EE-1ADA-4C9C-8258-C684A393FA1E}" type="TxLink">
              <a:rPr kumimoji="1" lang="ja-JP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500">
              <a:latin typeface="Comic Sans MS" panose="030F0702030302020204" pitchFamily="66" charset="0"/>
            </a:endParaRPr>
          </a:p>
        </xdr:txBody>
      </xdr:sp>
      <xdr:sp macro="" textlink="計算シート!B60">
        <xdr:nvSpPr>
          <xdr:cNvPr id="281" name="テキスト ボックス 280">
            <a:extLst>
              <a:ext uri="{FF2B5EF4-FFF2-40B4-BE49-F238E27FC236}">
                <a16:creationId xmlns:a16="http://schemas.microsoft.com/office/drawing/2014/main" id="{00000000-0008-0000-0400-000019010000}"/>
              </a:ext>
            </a:extLst>
          </xdr:cNvPr>
          <xdr:cNvSpPr txBox="1"/>
        </xdr:nvSpPr>
        <xdr:spPr>
          <a:xfrm>
            <a:off x="5951907" y="0"/>
            <a:ext cx="2865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EB8B007-B6F2-4268-8CBE-FBD42CF722FA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pic>
        <xdr:nvPicPr>
          <xdr:cNvPr id="283" name="図 282">
            <a:extLst>
              <a:ext uri="{FF2B5EF4-FFF2-40B4-BE49-F238E27FC236}">
                <a16:creationId xmlns:a16="http://schemas.microsoft.com/office/drawing/2014/main" id="{00000000-0008-0000-0400-00001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1698" y="0"/>
            <a:ext cx="6534062" cy="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4" name="テキスト ボックス 283">
            <a:extLst>
              <a:ext uri="{FF2B5EF4-FFF2-40B4-BE49-F238E27FC236}">
                <a16:creationId xmlns:a16="http://schemas.microsoft.com/office/drawing/2014/main" id="{00000000-0008-0000-0400-00001C010000}"/>
              </a:ext>
            </a:extLst>
          </xdr:cNvPr>
          <xdr:cNvSpPr txBox="1"/>
        </xdr:nvSpPr>
        <xdr:spPr>
          <a:xfrm>
            <a:off x="645802" y="0"/>
            <a:ext cx="623349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Ⅳ．</a:t>
            </a: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 </a:t>
            </a:r>
            <a:r>
              <a:rPr lang="ja-JP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調査対象者の家族状況、 調査対象者の居住環境 （外出が困難になるなど日常生活に支障となるような環境の有無） 、 施設等における状況、 日常的に使用する機器・器械の有無等について特記すべき事項を記入してください。</a:t>
            </a:r>
          </a:p>
        </xdr:txBody>
      </xdr:sp>
      <xdr:sp macro="" textlink="">
        <xdr:nvSpPr>
          <xdr:cNvPr id="285" name="テキスト ボックス 284">
            <a:extLst>
              <a:ext uri="{FF2B5EF4-FFF2-40B4-BE49-F238E27FC236}">
                <a16:creationId xmlns:a16="http://schemas.microsoft.com/office/drawing/2014/main" id="{00000000-0008-0000-0400-00001D010000}"/>
              </a:ext>
            </a:extLst>
          </xdr:cNvPr>
          <xdr:cNvSpPr txBox="1"/>
        </xdr:nvSpPr>
        <xdr:spPr>
          <a:xfrm>
            <a:off x="1826884" y="0"/>
            <a:ext cx="7810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同居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夫婦のみ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 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286" name="テキスト ボックス 285">
            <a:extLst>
              <a:ext uri="{FF2B5EF4-FFF2-40B4-BE49-F238E27FC236}">
                <a16:creationId xmlns:a16="http://schemas.microsoft.com/office/drawing/2014/main" id="{00000000-0008-0000-0400-00001E010000}"/>
              </a:ext>
            </a:extLst>
          </xdr:cNvPr>
          <xdr:cNvSpPr txBox="1"/>
        </xdr:nvSpPr>
        <xdr:spPr>
          <a:xfrm>
            <a:off x="1382393" y="0"/>
            <a:ext cx="37041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独居</a:t>
            </a:r>
          </a:p>
        </xdr:txBody>
      </xdr:sp>
      <xdr:sp macro="" textlink="">
        <xdr:nvSpPr>
          <xdr:cNvPr id="287" name="テキスト ボックス 286">
            <a:extLst>
              <a:ext uri="{FF2B5EF4-FFF2-40B4-BE49-F238E27FC236}">
                <a16:creationId xmlns:a16="http://schemas.microsoft.com/office/drawing/2014/main" id="{00000000-0008-0000-0400-00001F010000}"/>
              </a:ext>
            </a:extLst>
          </xdr:cNvPr>
          <xdr:cNvSpPr txBox="1"/>
        </xdr:nvSpPr>
        <xdr:spPr>
          <a:xfrm>
            <a:off x="681786" y="0"/>
            <a:ext cx="55455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家族状況 </a:t>
            </a:r>
          </a:p>
        </xdr:txBody>
      </xdr:sp>
      <xdr:sp macro="" textlink="">
        <xdr:nvSpPr>
          <xdr:cNvPr id="288" name="テキスト ボックス 287">
            <a:extLst>
              <a:ext uri="{FF2B5EF4-FFF2-40B4-BE49-F238E27FC236}">
                <a16:creationId xmlns:a16="http://schemas.microsoft.com/office/drawing/2014/main" id="{00000000-0008-0000-0400-000020010000}"/>
              </a:ext>
            </a:extLst>
          </xdr:cNvPr>
          <xdr:cNvSpPr txBox="1"/>
        </xdr:nvSpPr>
        <xdr:spPr>
          <a:xfrm>
            <a:off x="2796306" y="0"/>
            <a:ext cx="81278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同居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その他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289" name="テキスト ボックス 288">
            <a:extLst>
              <a:ext uri="{FF2B5EF4-FFF2-40B4-BE49-F238E27FC236}">
                <a16:creationId xmlns:a16="http://schemas.microsoft.com/office/drawing/2014/main" id="{00000000-0008-0000-0400-000021010000}"/>
              </a:ext>
            </a:extLst>
          </xdr:cNvPr>
          <xdr:cNvSpPr txBox="1"/>
        </xdr:nvSpPr>
        <xdr:spPr>
          <a:xfrm>
            <a:off x="4032423" y="0"/>
            <a:ext cx="293154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家族状況については、左のいずれかにチェックするとともに特記すべき事項を記載）</a:t>
            </a:r>
          </a:p>
        </xdr:txBody>
      </xdr:sp>
      <xdr:sp macro="" textlink="">
        <xdr:nvSpPr>
          <xdr:cNvPr id="290" name="テキスト ボックス 289">
            <a:extLst>
              <a:ext uri="{FF2B5EF4-FFF2-40B4-BE49-F238E27FC236}">
                <a16:creationId xmlns:a16="http://schemas.microsoft.com/office/drawing/2014/main" id="{00000000-0008-0000-0400-000022010000}"/>
              </a:ext>
            </a:extLst>
          </xdr:cNvPr>
          <xdr:cNvSpPr txBox="1"/>
        </xdr:nvSpPr>
        <xdr:spPr>
          <a:xfrm>
            <a:off x="666966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施設等利用</a:t>
            </a:r>
          </a:p>
          <a:p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291" name="テキスト ボックス 290">
            <a:extLst>
              <a:ext uri="{FF2B5EF4-FFF2-40B4-BE49-F238E27FC236}">
                <a16:creationId xmlns:a16="http://schemas.microsoft.com/office/drawing/2014/main" id="{00000000-0008-0000-0400-000023010000}"/>
              </a:ext>
            </a:extLst>
          </xdr:cNvPr>
          <xdr:cNvSpPr txBox="1"/>
        </xdr:nvSpPr>
        <xdr:spPr>
          <a:xfrm>
            <a:off x="671200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在宅</a:t>
            </a:r>
            <a:r>
              <a:rPr lang="ja-JP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利用</a:t>
            </a:r>
          </a:p>
          <a:p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292" name="テキスト ボックス 291">
            <a:extLst>
              <a:ext uri="{FF2B5EF4-FFF2-40B4-BE49-F238E27FC236}">
                <a16:creationId xmlns:a16="http://schemas.microsoft.com/office/drawing/2014/main" id="{00000000-0008-0000-0400-000024010000}"/>
              </a:ext>
            </a:extLst>
          </xdr:cNvPr>
          <xdr:cNvSpPr txBox="1"/>
        </xdr:nvSpPr>
        <xdr:spPr>
          <a:xfrm>
            <a:off x="608184" y="0"/>
            <a:ext cx="623561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Ⅲ</a:t>
            </a:r>
            <a:r>
              <a:rPr lang="ja-JP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．</a:t>
            </a:r>
            <a:r>
              <a:rPr lang="en-US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 </a:t>
            </a:r>
            <a:r>
              <a:rPr lang="ja-JP" altLang="ja-JP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現在受けているサービスの状況についてチェック及び頻度を記入してください。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8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3" name="テキスト ボックス 292">
            <a:extLst>
              <a:ext uri="{FF2B5EF4-FFF2-40B4-BE49-F238E27FC236}">
                <a16:creationId xmlns:a16="http://schemas.microsoft.com/office/drawing/2014/main" id="{00000000-0008-0000-0400-000025010000}"/>
              </a:ext>
            </a:extLst>
          </xdr:cNvPr>
          <xdr:cNvSpPr txBox="1"/>
        </xdr:nvSpPr>
        <xdr:spPr>
          <a:xfrm>
            <a:off x="958006" y="0"/>
            <a:ext cx="585991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認定調査を行った月のサービス利用回数を記入。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福祉用具貸与は調査日時点の、 特定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福祉用具販売は過去６月の品目数を記載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4" name="テキスト ボックス 293">
            <a:extLst>
              <a:ext uri="{FF2B5EF4-FFF2-40B4-BE49-F238E27FC236}">
                <a16:creationId xmlns:a16="http://schemas.microsoft.com/office/drawing/2014/main" id="{00000000-0008-0000-0400-000026010000}"/>
              </a:ext>
            </a:extLst>
          </xdr:cNvPr>
          <xdr:cNvSpPr txBox="1"/>
        </xdr:nvSpPr>
        <xdr:spPr>
          <a:xfrm>
            <a:off x="89450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･訪問介護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ﾎｰﾑﾍﾙﾌﾟ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・訪問型ｻｰﾋﾞｽ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5" name="テキスト ボックス 294">
            <a:extLst>
              <a:ext uri="{FF2B5EF4-FFF2-40B4-BE49-F238E27FC236}">
                <a16:creationId xmlns:a16="http://schemas.microsoft.com/office/drawing/2014/main" id="{00000000-0008-0000-0400-000027010000}"/>
              </a:ext>
            </a:extLst>
          </xdr:cNvPr>
          <xdr:cNvSpPr txBox="1"/>
        </xdr:nvSpPr>
        <xdr:spPr>
          <a:xfrm>
            <a:off x="90932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訪問入浴介護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6" name="テキスト ボックス 295">
            <a:extLst>
              <a:ext uri="{FF2B5EF4-FFF2-40B4-BE49-F238E27FC236}">
                <a16:creationId xmlns:a16="http://schemas.microsoft.com/office/drawing/2014/main" id="{00000000-0008-0000-0400-000028010000}"/>
              </a:ext>
            </a:extLst>
          </xdr:cNvPr>
          <xdr:cNvSpPr txBox="1"/>
        </xdr:nvSpPr>
        <xdr:spPr>
          <a:xfrm>
            <a:off x="89239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訪問看護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7" name="テキスト ボックス 296">
            <a:extLst>
              <a:ext uri="{FF2B5EF4-FFF2-40B4-BE49-F238E27FC236}">
                <a16:creationId xmlns:a16="http://schemas.microsoft.com/office/drawing/2014/main" id="{00000000-0008-0000-0400-000029010000}"/>
              </a:ext>
            </a:extLst>
          </xdr:cNvPr>
          <xdr:cNvSpPr txBox="1"/>
        </xdr:nvSpPr>
        <xdr:spPr>
          <a:xfrm>
            <a:off x="90509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訪問ﾘﾊﾋﾞﾘﾃｰｼｮ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ン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8" name="テキスト ボックス 297">
            <a:extLst>
              <a:ext uri="{FF2B5EF4-FFF2-40B4-BE49-F238E27FC236}">
                <a16:creationId xmlns:a16="http://schemas.microsoft.com/office/drawing/2014/main" id="{00000000-0008-0000-0400-00002A010000}"/>
              </a:ext>
            </a:extLst>
          </xdr:cNvPr>
          <xdr:cNvSpPr txBox="1"/>
        </xdr:nvSpPr>
        <xdr:spPr>
          <a:xfrm>
            <a:off x="88815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居宅療養管理指導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9" name="テキスト ボックス 298">
            <a:extLst>
              <a:ext uri="{FF2B5EF4-FFF2-40B4-BE49-F238E27FC236}">
                <a16:creationId xmlns:a16="http://schemas.microsoft.com/office/drawing/2014/main" id="{00000000-0008-0000-0400-00002B010000}"/>
              </a:ext>
            </a:extLst>
          </xdr:cNvPr>
          <xdr:cNvSpPr txBox="1"/>
        </xdr:nvSpPr>
        <xdr:spPr>
          <a:xfrm>
            <a:off x="90297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･通所介護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ﾃﾞｲｻｰﾋﾞｽ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・通所型ｻｰﾋﾞｽ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0" name="テキスト ボックス 299">
            <a:extLst>
              <a:ext uri="{FF2B5EF4-FFF2-40B4-BE49-F238E27FC236}">
                <a16:creationId xmlns:a16="http://schemas.microsoft.com/office/drawing/2014/main" id="{00000000-0008-0000-0400-00002C010000}"/>
              </a:ext>
            </a:extLst>
          </xdr:cNvPr>
          <xdr:cNvSpPr txBox="1"/>
        </xdr:nvSpPr>
        <xdr:spPr>
          <a:xfrm>
            <a:off x="88604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通所ﾘﾊﾋﾞﾘﾃｰｼｮﾝ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ﾃﾞｲｹｱ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1" name="テキスト ボックス 300">
            <a:extLst>
              <a:ext uri="{FF2B5EF4-FFF2-40B4-BE49-F238E27FC236}">
                <a16:creationId xmlns:a16="http://schemas.microsoft.com/office/drawing/2014/main" id="{00000000-0008-0000-0400-00002D010000}"/>
              </a:ext>
            </a:extLst>
          </xdr:cNvPr>
          <xdr:cNvSpPr txBox="1"/>
        </xdr:nvSpPr>
        <xdr:spPr>
          <a:xfrm>
            <a:off x="89874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短期入所生活介護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ｼｮｰﾄｽﾃｲ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2" name="テキスト ボックス 301">
            <a:extLst>
              <a:ext uri="{FF2B5EF4-FFF2-40B4-BE49-F238E27FC236}">
                <a16:creationId xmlns:a16="http://schemas.microsoft.com/office/drawing/2014/main" id="{00000000-0008-0000-0400-00002E010000}"/>
              </a:ext>
            </a:extLst>
          </xdr:cNvPr>
          <xdr:cNvSpPr txBox="1"/>
        </xdr:nvSpPr>
        <xdr:spPr>
          <a:xfrm>
            <a:off x="892390" y="0"/>
            <a:ext cx="201951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短期入所療養介護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療養ｼｮｰﾄ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3" name="テキスト ボックス 302">
            <a:extLst>
              <a:ext uri="{FF2B5EF4-FFF2-40B4-BE49-F238E27FC236}">
                <a16:creationId xmlns:a16="http://schemas.microsoft.com/office/drawing/2014/main" id="{00000000-0008-0000-0400-00002F010000}"/>
              </a:ext>
            </a:extLst>
          </xdr:cNvPr>
          <xdr:cNvSpPr txBox="1"/>
        </xdr:nvSpPr>
        <xdr:spPr>
          <a:xfrm>
            <a:off x="907205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特定施設入居者生活介護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4" name="テキスト ボックス 303">
            <a:extLst>
              <a:ext uri="{FF2B5EF4-FFF2-40B4-BE49-F238E27FC236}">
                <a16:creationId xmlns:a16="http://schemas.microsoft.com/office/drawing/2014/main" id="{00000000-0008-0000-0400-000030010000}"/>
              </a:ext>
            </a:extLst>
          </xdr:cNvPr>
          <xdr:cNvSpPr txBox="1"/>
        </xdr:nvSpPr>
        <xdr:spPr>
          <a:xfrm>
            <a:off x="89027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･看護小規模多機能型居宅介護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5" name="テキスト ボックス 304">
            <a:extLst>
              <a:ext uri="{FF2B5EF4-FFF2-40B4-BE49-F238E27FC236}">
                <a16:creationId xmlns:a16="http://schemas.microsoft.com/office/drawing/2014/main" id="{00000000-0008-0000-0400-000031010000}"/>
              </a:ext>
            </a:extLst>
          </xdr:cNvPr>
          <xdr:cNvSpPr txBox="1"/>
        </xdr:nvSpPr>
        <xdr:spPr>
          <a:xfrm>
            <a:off x="3921300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6" name="テキスト ボックス 305">
            <a:extLst>
              <a:ext uri="{FF2B5EF4-FFF2-40B4-BE49-F238E27FC236}">
                <a16:creationId xmlns:a16="http://schemas.microsoft.com/office/drawing/2014/main" id="{00000000-0008-0000-0400-000032010000}"/>
              </a:ext>
            </a:extLst>
          </xdr:cNvPr>
          <xdr:cNvSpPr txBox="1"/>
        </xdr:nvSpPr>
        <xdr:spPr>
          <a:xfrm>
            <a:off x="3912832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福祉用具貸与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7" name="テキスト ボックス 306">
            <a:extLst>
              <a:ext uri="{FF2B5EF4-FFF2-40B4-BE49-F238E27FC236}">
                <a16:creationId xmlns:a16="http://schemas.microsoft.com/office/drawing/2014/main" id="{00000000-0008-0000-0400-000033010000}"/>
              </a:ext>
            </a:extLst>
          </xdr:cNvPr>
          <xdr:cNvSpPr txBox="1"/>
        </xdr:nvSpPr>
        <xdr:spPr>
          <a:xfrm>
            <a:off x="3927649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･特定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福祉用具販売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8" name="テキスト ボックス 307">
            <a:extLst>
              <a:ext uri="{FF2B5EF4-FFF2-40B4-BE49-F238E27FC236}">
                <a16:creationId xmlns:a16="http://schemas.microsoft.com/office/drawing/2014/main" id="{00000000-0008-0000-0400-000034010000}"/>
              </a:ext>
            </a:extLst>
          </xdr:cNvPr>
          <xdr:cNvSpPr txBox="1"/>
        </xdr:nvSpPr>
        <xdr:spPr>
          <a:xfrm>
            <a:off x="391071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･住宅改修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9" name="テキスト ボックス 308">
            <a:extLst>
              <a:ext uri="{FF2B5EF4-FFF2-40B4-BE49-F238E27FC236}">
                <a16:creationId xmlns:a16="http://schemas.microsoft.com/office/drawing/2014/main" id="{00000000-0008-0000-0400-000035010000}"/>
              </a:ext>
            </a:extLst>
          </xdr:cNvPr>
          <xdr:cNvSpPr txBox="1"/>
        </xdr:nvSpPr>
        <xdr:spPr>
          <a:xfrm>
            <a:off x="3912832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･夜間対応型訪問介護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0" name="テキスト ボックス 309">
            <a:extLst>
              <a:ext uri="{FF2B5EF4-FFF2-40B4-BE49-F238E27FC236}">
                <a16:creationId xmlns:a16="http://schemas.microsoft.com/office/drawing/2014/main" id="{00000000-0008-0000-0400-000036010000}"/>
              </a:ext>
            </a:extLst>
          </xdr:cNvPr>
          <xdr:cNvSpPr txBox="1"/>
        </xdr:nvSpPr>
        <xdr:spPr>
          <a:xfrm>
            <a:off x="3885316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小規模多機能型居宅介護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1" name="テキスト ボックス 310">
            <a:extLst>
              <a:ext uri="{FF2B5EF4-FFF2-40B4-BE49-F238E27FC236}">
                <a16:creationId xmlns:a16="http://schemas.microsoft.com/office/drawing/2014/main" id="{00000000-0008-0000-0400-000037010000}"/>
              </a:ext>
            </a:extLst>
          </xdr:cNvPr>
          <xdr:cNvSpPr txBox="1"/>
        </xdr:nvSpPr>
        <xdr:spPr>
          <a:xfrm>
            <a:off x="390013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認知症対応型共同生活介護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2" name="テキスト ボックス 311">
            <a:extLst>
              <a:ext uri="{FF2B5EF4-FFF2-40B4-BE49-F238E27FC236}">
                <a16:creationId xmlns:a16="http://schemas.microsoft.com/office/drawing/2014/main" id="{00000000-0008-0000-0400-000038010000}"/>
              </a:ext>
            </a:extLst>
          </xdr:cNvPr>
          <xdr:cNvSpPr txBox="1"/>
        </xdr:nvSpPr>
        <xdr:spPr>
          <a:xfrm>
            <a:off x="3883200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･地域密着型特定施設入居者生活介護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3" name="テキスト ボックス 312">
            <a:extLst>
              <a:ext uri="{FF2B5EF4-FFF2-40B4-BE49-F238E27FC236}">
                <a16:creationId xmlns:a16="http://schemas.microsoft.com/office/drawing/2014/main" id="{00000000-0008-0000-0400-000039010000}"/>
              </a:ext>
            </a:extLst>
          </xdr:cNvPr>
          <xdr:cNvSpPr txBox="1"/>
        </xdr:nvSpPr>
        <xdr:spPr>
          <a:xfrm>
            <a:off x="3885316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･地域密着型介護老人福祉施設入所者生活介護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4" name="テキスト ボックス 313">
            <a:extLst>
              <a:ext uri="{FF2B5EF4-FFF2-40B4-BE49-F238E27FC236}">
                <a16:creationId xmlns:a16="http://schemas.microsoft.com/office/drawing/2014/main" id="{00000000-0008-0000-0400-00003A010000}"/>
              </a:ext>
            </a:extLst>
          </xdr:cNvPr>
          <xdr:cNvSpPr txBox="1"/>
        </xdr:nvSpPr>
        <xdr:spPr>
          <a:xfrm>
            <a:off x="3878966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･定期巡回・随時対応型訪問介護看護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5" name="テキスト ボックス 314">
            <a:extLst>
              <a:ext uri="{FF2B5EF4-FFF2-40B4-BE49-F238E27FC236}">
                <a16:creationId xmlns:a16="http://schemas.microsoft.com/office/drawing/2014/main" id="{00000000-0008-0000-0400-00003B010000}"/>
              </a:ext>
            </a:extLst>
          </xdr:cNvPr>
          <xdr:cNvSpPr txBox="1"/>
        </xdr:nvSpPr>
        <xdr:spPr>
          <a:xfrm>
            <a:off x="1246357" y="0"/>
            <a:ext cx="161426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現在受けているサービスの状況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6" name="テキスト ボックス 315">
            <a:extLst>
              <a:ext uri="{FF2B5EF4-FFF2-40B4-BE49-F238E27FC236}">
                <a16:creationId xmlns:a16="http://schemas.microsoft.com/office/drawing/2014/main" id="{00000000-0008-0000-0400-00003C010000}"/>
              </a:ext>
            </a:extLst>
          </xdr:cNvPr>
          <xdr:cNvSpPr txBox="1"/>
        </xdr:nvSpPr>
        <xdr:spPr>
          <a:xfrm>
            <a:off x="5751133" y="0"/>
            <a:ext cx="73870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あり　　　　なし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7" name="テキスト ボックス 316">
            <a:extLst>
              <a:ext uri="{FF2B5EF4-FFF2-40B4-BE49-F238E27FC236}">
                <a16:creationId xmlns:a16="http://schemas.microsoft.com/office/drawing/2014/main" id="{00000000-0008-0000-0400-00003D010000}"/>
              </a:ext>
            </a:extLst>
          </xdr:cNvPr>
          <xdr:cNvSpPr txBox="1"/>
        </xdr:nvSpPr>
        <xdr:spPr>
          <a:xfrm>
            <a:off x="3906484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認知症対応型通所介護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8" name="テキスト ボックス 317">
            <a:extLst>
              <a:ext uri="{FF2B5EF4-FFF2-40B4-BE49-F238E27FC236}">
                <a16:creationId xmlns:a16="http://schemas.microsoft.com/office/drawing/2014/main" id="{00000000-0008-0000-0400-00003E010000}"/>
              </a:ext>
            </a:extLst>
          </xdr:cNvPr>
          <xdr:cNvSpPr txBox="1"/>
        </xdr:nvSpPr>
        <xdr:spPr>
          <a:xfrm>
            <a:off x="1000339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市町村特別給付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9" name="テキスト ボックス 318">
            <a:extLst>
              <a:ext uri="{FF2B5EF4-FFF2-40B4-BE49-F238E27FC236}">
                <a16:creationId xmlns:a16="http://schemas.microsoft.com/office/drawing/2014/main" id="{00000000-0008-0000-0400-00003F010000}"/>
              </a:ext>
            </a:extLst>
          </xdr:cNvPr>
          <xdr:cNvSpPr txBox="1"/>
        </xdr:nvSpPr>
        <xdr:spPr>
          <a:xfrm>
            <a:off x="3906485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介護保険給付外の在宅サービス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0" name="テキスト ボックス 319">
            <a:extLst>
              <a:ext uri="{FF2B5EF4-FFF2-40B4-BE49-F238E27FC236}">
                <a16:creationId xmlns:a16="http://schemas.microsoft.com/office/drawing/2014/main" id="{00000000-0008-0000-0400-000040010000}"/>
              </a:ext>
            </a:extLst>
          </xdr:cNvPr>
          <xdr:cNvSpPr txBox="1"/>
        </xdr:nvSpPr>
        <xdr:spPr>
          <a:xfrm>
            <a:off x="121623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介護老人福祉施設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1" name="テキスト ボックス 320">
            <a:extLst>
              <a:ext uri="{FF2B5EF4-FFF2-40B4-BE49-F238E27FC236}">
                <a16:creationId xmlns:a16="http://schemas.microsoft.com/office/drawing/2014/main" id="{00000000-0008-0000-0400-000041010000}"/>
              </a:ext>
            </a:extLst>
          </xdr:cNvPr>
          <xdr:cNvSpPr txBox="1"/>
        </xdr:nvSpPr>
        <xdr:spPr>
          <a:xfrm>
            <a:off x="120988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特定施設入居者生活介護適用施設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2" name="テキスト ボックス 321">
            <a:extLst>
              <a:ext uri="{FF2B5EF4-FFF2-40B4-BE49-F238E27FC236}">
                <a16:creationId xmlns:a16="http://schemas.microsoft.com/office/drawing/2014/main" id="{00000000-0008-0000-0400-000042010000}"/>
              </a:ext>
            </a:extLst>
          </xdr:cNvPr>
          <xdr:cNvSpPr txBox="1"/>
        </xdr:nvSpPr>
        <xdr:spPr>
          <a:xfrm>
            <a:off x="1188719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医療機関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医療保険適用療養病床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3" name="テキスト ボックス 322">
            <a:extLst>
              <a:ext uri="{FF2B5EF4-FFF2-40B4-BE49-F238E27FC236}">
                <a16:creationId xmlns:a16="http://schemas.microsoft.com/office/drawing/2014/main" id="{00000000-0008-0000-0400-000043010000}"/>
              </a:ext>
            </a:extLst>
          </xdr:cNvPr>
          <xdr:cNvSpPr txBox="1"/>
        </xdr:nvSpPr>
        <xdr:spPr>
          <a:xfrm>
            <a:off x="1203537" y="0"/>
            <a:ext cx="12456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軽費老人ﾎｰ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ム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※１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4" name="テキスト ボックス 323">
            <a:extLst>
              <a:ext uri="{FF2B5EF4-FFF2-40B4-BE49-F238E27FC236}">
                <a16:creationId xmlns:a16="http://schemas.microsoft.com/office/drawing/2014/main" id="{00000000-0008-0000-0400-000044010000}"/>
              </a:ext>
            </a:extLst>
          </xdr:cNvPr>
          <xdr:cNvSpPr txBox="1"/>
        </xdr:nvSpPr>
        <xdr:spPr>
          <a:xfrm>
            <a:off x="3150842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介護老人福祉施設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5" name="テキスト ボックス 324">
            <a:extLst>
              <a:ext uri="{FF2B5EF4-FFF2-40B4-BE49-F238E27FC236}">
                <a16:creationId xmlns:a16="http://schemas.microsoft.com/office/drawing/2014/main" id="{00000000-0008-0000-0400-000045010000}"/>
              </a:ext>
            </a:extLst>
          </xdr:cNvPr>
          <xdr:cNvSpPr txBox="1"/>
        </xdr:nvSpPr>
        <xdr:spPr>
          <a:xfrm>
            <a:off x="3144493" y="0"/>
            <a:ext cx="222776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認知症対応型共同生活介護適用施設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ｸﾞﾙｰﾌﾟﾎｰﾑ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6" name="テキスト ボックス 325">
            <a:extLst>
              <a:ext uri="{FF2B5EF4-FFF2-40B4-BE49-F238E27FC236}">
                <a16:creationId xmlns:a16="http://schemas.microsoft.com/office/drawing/2014/main" id="{00000000-0008-0000-0400-000046010000}"/>
              </a:ext>
            </a:extLst>
          </xdr:cNvPr>
          <xdr:cNvSpPr txBox="1"/>
        </xdr:nvSpPr>
        <xdr:spPr>
          <a:xfrm>
            <a:off x="312332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医療機関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療養病床以外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7" name="テキスト ボックス 326">
            <a:extLst>
              <a:ext uri="{FF2B5EF4-FFF2-40B4-BE49-F238E27FC236}">
                <a16:creationId xmlns:a16="http://schemas.microsoft.com/office/drawing/2014/main" id="{00000000-0008-0000-0400-000047010000}"/>
              </a:ext>
            </a:extLst>
          </xdr:cNvPr>
          <xdr:cNvSpPr txBox="1"/>
        </xdr:nvSpPr>
        <xdr:spPr>
          <a:xfrm>
            <a:off x="2727515" y="0"/>
            <a:ext cx="115674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有料老人ﾎｰﾑ※１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8" name="テキスト ボックス 327">
            <a:extLst>
              <a:ext uri="{FF2B5EF4-FFF2-40B4-BE49-F238E27FC236}">
                <a16:creationId xmlns:a16="http://schemas.microsoft.com/office/drawing/2014/main" id="{00000000-0008-0000-0400-000048010000}"/>
              </a:ext>
            </a:extLst>
          </xdr:cNvPr>
          <xdr:cNvSpPr txBox="1"/>
        </xdr:nvSpPr>
        <xdr:spPr>
          <a:xfrm>
            <a:off x="4461042" y="0"/>
            <a:ext cx="115674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介護療養型医療施設</a:t>
            </a:r>
          </a:p>
        </xdr:txBody>
      </xdr:sp>
      <xdr:sp macro="" textlink="">
        <xdr:nvSpPr>
          <xdr:cNvPr id="329" name="テキスト ボックス 328">
            <a:extLst>
              <a:ext uri="{FF2B5EF4-FFF2-40B4-BE49-F238E27FC236}">
                <a16:creationId xmlns:a16="http://schemas.microsoft.com/office/drawing/2014/main" id="{00000000-0008-0000-0400-000049010000}"/>
              </a:ext>
            </a:extLst>
          </xdr:cNvPr>
          <xdr:cNvSpPr txBox="1"/>
        </xdr:nvSpPr>
        <xdr:spPr>
          <a:xfrm>
            <a:off x="5932107" y="0"/>
            <a:ext cx="11567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介護医療院</a:t>
            </a:r>
          </a:p>
        </xdr:txBody>
      </xdr:sp>
      <xdr:sp macro="" textlink="">
        <xdr:nvSpPr>
          <xdr:cNvPr id="330" name="テキスト ボックス 329">
            <a:extLst>
              <a:ext uri="{FF2B5EF4-FFF2-40B4-BE49-F238E27FC236}">
                <a16:creationId xmlns:a16="http://schemas.microsoft.com/office/drawing/2014/main" id="{00000000-0008-0000-0400-00004A010000}"/>
              </a:ext>
            </a:extLst>
          </xdr:cNvPr>
          <xdr:cNvSpPr txBox="1"/>
        </xdr:nvSpPr>
        <xdr:spPr>
          <a:xfrm>
            <a:off x="5925757" y="0"/>
            <a:ext cx="11567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養護老人ﾎｰﾑ※１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31" name="テキスト ボックス 330">
            <a:extLst>
              <a:ext uri="{FF2B5EF4-FFF2-40B4-BE49-F238E27FC236}">
                <a16:creationId xmlns:a16="http://schemas.microsoft.com/office/drawing/2014/main" id="{00000000-0008-0000-0400-00004B010000}"/>
              </a:ext>
            </a:extLst>
          </xdr:cNvPr>
          <xdr:cNvSpPr txBox="1"/>
        </xdr:nvSpPr>
        <xdr:spPr>
          <a:xfrm>
            <a:off x="5929991" y="0"/>
            <a:ext cx="11567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その他の施設等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32" name="テキスト ボックス 331">
            <a:extLst>
              <a:ext uri="{FF2B5EF4-FFF2-40B4-BE49-F238E27FC236}">
                <a16:creationId xmlns:a16="http://schemas.microsoft.com/office/drawing/2014/main" id="{00000000-0008-0000-0400-00004C010000}"/>
              </a:ext>
            </a:extLst>
          </xdr:cNvPr>
          <xdr:cNvSpPr txBox="1"/>
        </xdr:nvSpPr>
        <xdr:spPr>
          <a:xfrm>
            <a:off x="4109680" y="0"/>
            <a:ext cx="142978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ｻｰﾋﾞｽ付き高齢者向け住 ※１</a:t>
            </a:r>
          </a:p>
        </xdr:txBody>
      </xdr:sp>
      <xdr:sp macro="" textlink="">
        <xdr:nvSpPr>
          <xdr:cNvPr id="333" name="テキスト ボックス 332">
            <a:extLst>
              <a:ext uri="{FF2B5EF4-FFF2-40B4-BE49-F238E27FC236}">
                <a16:creationId xmlns:a16="http://schemas.microsoft.com/office/drawing/2014/main" id="{00000000-0008-0000-0400-00004D010000}"/>
              </a:ext>
            </a:extLst>
          </xdr:cNvPr>
          <xdr:cNvSpPr txBox="1"/>
        </xdr:nvSpPr>
        <xdr:spPr>
          <a:xfrm>
            <a:off x="947423" y="0"/>
            <a:ext cx="14319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施設等連絡先 </a:t>
            </a:r>
          </a:p>
        </xdr:txBody>
      </xdr:sp>
      <xdr:sp macro="" textlink="">
        <xdr:nvSpPr>
          <xdr:cNvPr id="334" name="テキスト ボックス 333">
            <a:extLst>
              <a:ext uri="{FF2B5EF4-FFF2-40B4-BE49-F238E27FC236}">
                <a16:creationId xmlns:a16="http://schemas.microsoft.com/office/drawing/2014/main" id="{00000000-0008-0000-0400-00004E010000}"/>
              </a:ext>
            </a:extLst>
          </xdr:cNvPr>
          <xdr:cNvSpPr txBox="1"/>
        </xdr:nvSpPr>
        <xdr:spPr>
          <a:xfrm>
            <a:off x="2175074" y="0"/>
            <a:ext cx="437826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施設等名 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（　　　　　　　　　　　　　　　　　　　　　　　　　　　　　　　　　　　　　　　　　　　　　　　　　　　　　　　　　　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35" name="テキスト ボックス 334">
            <a:extLst>
              <a:ext uri="{FF2B5EF4-FFF2-40B4-BE49-F238E27FC236}">
                <a16:creationId xmlns:a16="http://schemas.microsoft.com/office/drawing/2014/main" id="{00000000-0008-0000-0400-00004F010000}"/>
              </a:ext>
            </a:extLst>
          </xdr:cNvPr>
          <xdr:cNvSpPr txBox="1"/>
        </xdr:nvSpPr>
        <xdr:spPr>
          <a:xfrm>
            <a:off x="962240" y="0"/>
            <a:ext cx="14319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〒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　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－　</a:t>
            </a:r>
          </a:p>
        </xdr:txBody>
      </xdr:sp>
      <xdr:sp macro="" textlink="">
        <xdr:nvSpPr>
          <xdr:cNvPr id="336" name="テキスト ボックス 335">
            <a:extLst>
              <a:ext uri="{FF2B5EF4-FFF2-40B4-BE49-F238E27FC236}">
                <a16:creationId xmlns:a16="http://schemas.microsoft.com/office/drawing/2014/main" id="{00000000-0008-0000-0400-000050010000}"/>
              </a:ext>
            </a:extLst>
          </xdr:cNvPr>
          <xdr:cNvSpPr txBox="1"/>
        </xdr:nvSpPr>
        <xdr:spPr>
          <a:xfrm>
            <a:off x="4890720" y="0"/>
            <a:ext cx="194836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電話　　　　　　　－　　　　　　　　　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―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37" name="テキスト ボックス 336">
            <a:extLst>
              <a:ext uri="{FF2B5EF4-FFF2-40B4-BE49-F238E27FC236}">
                <a16:creationId xmlns:a16="http://schemas.microsoft.com/office/drawing/2014/main" id="{00000000-0008-0000-0400-000051010000}"/>
              </a:ext>
            </a:extLst>
          </xdr:cNvPr>
          <xdr:cNvSpPr txBox="1"/>
        </xdr:nvSpPr>
        <xdr:spPr>
          <a:xfrm>
            <a:off x="2639675" y="158749"/>
            <a:ext cx="2901445" cy="3217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ja-JP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認定調査票</a:t>
            </a:r>
            <a:r>
              <a:rPr lang="en-US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基本調査</a:t>
            </a:r>
            <a:r>
              <a:rPr lang="en-US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1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38" name="テキスト ボックス 337">
            <a:extLst>
              <a:ext uri="{FF2B5EF4-FFF2-40B4-BE49-F238E27FC236}">
                <a16:creationId xmlns:a16="http://schemas.microsoft.com/office/drawing/2014/main" id="{00000000-0008-0000-0400-000052010000}"/>
              </a:ext>
            </a:extLst>
          </xdr:cNvPr>
          <xdr:cNvSpPr txBox="1"/>
        </xdr:nvSpPr>
        <xdr:spPr>
          <a:xfrm>
            <a:off x="215218" y="592669"/>
            <a:ext cx="1096722" cy="2056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市区町村コード</a:t>
            </a:r>
          </a:p>
          <a:p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39" name="テキスト ボックス 338">
            <a:extLst>
              <a:ext uri="{FF2B5EF4-FFF2-40B4-BE49-F238E27FC236}">
                <a16:creationId xmlns:a16="http://schemas.microsoft.com/office/drawing/2014/main" id="{00000000-0008-0000-0400-000053010000}"/>
              </a:ext>
            </a:extLst>
          </xdr:cNvPr>
          <xdr:cNvSpPr txBox="1"/>
        </xdr:nvSpPr>
        <xdr:spPr>
          <a:xfrm>
            <a:off x="2167964" y="591409"/>
            <a:ext cx="820350" cy="2264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対象者番号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0" name="テキスト ボックス 339">
            <a:extLst>
              <a:ext uri="{FF2B5EF4-FFF2-40B4-BE49-F238E27FC236}">
                <a16:creationId xmlns:a16="http://schemas.microsoft.com/office/drawing/2014/main" id="{00000000-0008-0000-0400-000054010000}"/>
              </a:ext>
            </a:extLst>
          </xdr:cNvPr>
          <xdr:cNvSpPr txBox="1"/>
        </xdr:nvSpPr>
        <xdr:spPr>
          <a:xfrm>
            <a:off x="4749963" y="601133"/>
            <a:ext cx="654947" cy="2116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調査日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1" name="テキスト ボックス 340">
            <a:extLst>
              <a:ext uri="{FF2B5EF4-FFF2-40B4-BE49-F238E27FC236}">
                <a16:creationId xmlns:a16="http://schemas.microsoft.com/office/drawing/2014/main" id="{00000000-0008-0000-0400-000055010000}"/>
              </a:ext>
            </a:extLst>
          </xdr:cNvPr>
          <xdr:cNvSpPr txBox="1"/>
        </xdr:nvSpPr>
        <xdr:spPr>
          <a:xfrm>
            <a:off x="7048631" y="594782"/>
            <a:ext cx="207430" cy="218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2" name="テキスト ボックス 341">
            <a:extLst>
              <a:ext uri="{FF2B5EF4-FFF2-40B4-BE49-F238E27FC236}">
                <a16:creationId xmlns:a16="http://schemas.microsoft.com/office/drawing/2014/main" id="{00000000-0008-0000-0400-000056010000}"/>
              </a:ext>
            </a:extLst>
          </xdr:cNvPr>
          <xdr:cNvSpPr txBox="1"/>
        </xdr:nvSpPr>
        <xdr:spPr>
          <a:xfrm>
            <a:off x="6521589" y="588299"/>
            <a:ext cx="169329" cy="192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月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3" name="テキスト ボックス 342">
            <a:extLst>
              <a:ext uri="{FF2B5EF4-FFF2-40B4-BE49-F238E27FC236}">
                <a16:creationId xmlns:a16="http://schemas.microsoft.com/office/drawing/2014/main" id="{00000000-0008-0000-0400-000057010000}"/>
              </a:ext>
            </a:extLst>
          </xdr:cNvPr>
          <xdr:cNvSpPr txBox="1"/>
        </xdr:nvSpPr>
        <xdr:spPr>
          <a:xfrm>
            <a:off x="5998781" y="592665"/>
            <a:ext cx="169329" cy="192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年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4" name="テキスト ボックス 343">
            <a:extLst>
              <a:ext uri="{FF2B5EF4-FFF2-40B4-BE49-F238E27FC236}">
                <a16:creationId xmlns:a16="http://schemas.microsoft.com/office/drawing/2014/main" id="{00000000-0008-0000-0400-000058010000}"/>
              </a:ext>
            </a:extLst>
          </xdr:cNvPr>
          <xdr:cNvSpPr txBox="1"/>
        </xdr:nvSpPr>
        <xdr:spPr>
          <a:xfrm>
            <a:off x="230990" y="1087967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5" name="テキスト ボックス 344">
            <a:extLst>
              <a:ext uri="{FF2B5EF4-FFF2-40B4-BE49-F238E27FC236}">
                <a16:creationId xmlns:a16="http://schemas.microsoft.com/office/drawing/2014/main" id="{00000000-0008-0000-0400-000059010000}"/>
              </a:ext>
            </a:extLst>
          </xdr:cNvPr>
          <xdr:cNvSpPr txBox="1"/>
        </xdr:nvSpPr>
        <xdr:spPr>
          <a:xfrm>
            <a:off x="237066" y="1534143"/>
            <a:ext cx="390984" cy="366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6" name="テキスト ボックス 345">
            <a:extLst>
              <a:ext uri="{FF2B5EF4-FFF2-40B4-BE49-F238E27FC236}">
                <a16:creationId xmlns:a16="http://schemas.microsoft.com/office/drawing/2014/main" id="{00000000-0008-0000-0400-00005A010000}"/>
              </a:ext>
            </a:extLst>
          </xdr:cNvPr>
          <xdr:cNvSpPr txBox="1"/>
        </xdr:nvSpPr>
        <xdr:spPr>
          <a:xfrm>
            <a:off x="243570" y="1877484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7" name="テキスト ボックス 346">
            <a:extLst>
              <a:ext uri="{FF2B5EF4-FFF2-40B4-BE49-F238E27FC236}">
                <a16:creationId xmlns:a16="http://schemas.microsoft.com/office/drawing/2014/main" id="{00000000-0008-0000-0400-00005B010000}"/>
              </a:ext>
            </a:extLst>
          </xdr:cNvPr>
          <xdr:cNvSpPr txBox="1"/>
        </xdr:nvSpPr>
        <xdr:spPr>
          <a:xfrm>
            <a:off x="243570" y="2116945"/>
            <a:ext cx="504001" cy="360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8" name="テキスト ボックス 347">
            <a:extLst>
              <a:ext uri="{FF2B5EF4-FFF2-40B4-BE49-F238E27FC236}">
                <a16:creationId xmlns:a16="http://schemas.microsoft.com/office/drawing/2014/main" id="{00000000-0008-0000-0400-00005C010000}"/>
              </a:ext>
            </a:extLst>
          </xdr:cNvPr>
          <xdr:cNvSpPr txBox="1"/>
        </xdr:nvSpPr>
        <xdr:spPr>
          <a:xfrm>
            <a:off x="243570" y="2329673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9" name="テキスト ボックス 348">
            <a:extLst>
              <a:ext uri="{FF2B5EF4-FFF2-40B4-BE49-F238E27FC236}">
                <a16:creationId xmlns:a16="http://schemas.microsoft.com/office/drawing/2014/main" id="{00000000-0008-0000-0400-00005D010000}"/>
              </a:ext>
            </a:extLst>
          </xdr:cNvPr>
          <xdr:cNvSpPr txBox="1"/>
        </xdr:nvSpPr>
        <xdr:spPr>
          <a:xfrm>
            <a:off x="243570" y="2580079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0" name="テキスト ボックス 349">
            <a:extLst>
              <a:ext uri="{FF2B5EF4-FFF2-40B4-BE49-F238E27FC236}">
                <a16:creationId xmlns:a16="http://schemas.microsoft.com/office/drawing/2014/main" id="{00000000-0008-0000-0400-00005E010000}"/>
              </a:ext>
            </a:extLst>
          </xdr:cNvPr>
          <xdr:cNvSpPr txBox="1"/>
        </xdr:nvSpPr>
        <xdr:spPr>
          <a:xfrm>
            <a:off x="243570" y="2792807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1" name="テキスト ボックス 350">
            <a:extLst>
              <a:ext uri="{FF2B5EF4-FFF2-40B4-BE49-F238E27FC236}">
                <a16:creationId xmlns:a16="http://schemas.microsoft.com/office/drawing/2014/main" id="{00000000-0008-0000-0400-00005F010000}"/>
              </a:ext>
            </a:extLst>
          </xdr:cNvPr>
          <xdr:cNvSpPr txBox="1"/>
        </xdr:nvSpPr>
        <xdr:spPr>
          <a:xfrm>
            <a:off x="237280" y="302260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2" name="テキスト ボックス 351">
            <a:extLst>
              <a:ext uri="{FF2B5EF4-FFF2-40B4-BE49-F238E27FC236}">
                <a16:creationId xmlns:a16="http://schemas.microsoft.com/office/drawing/2014/main" id="{00000000-0008-0000-0400-000060010000}"/>
              </a:ext>
            </a:extLst>
          </xdr:cNvPr>
          <xdr:cNvSpPr txBox="1"/>
        </xdr:nvSpPr>
        <xdr:spPr>
          <a:xfrm>
            <a:off x="243570" y="3241540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3" name="テキスト ボックス 352">
            <a:extLst>
              <a:ext uri="{FF2B5EF4-FFF2-40B4-BE49-F238E27FC236}">
                <a16:creationId xmlns:a16="http://schemas.microsoft.com/office/drawing/2014/main" id="{00000000-0008-0000-0400-000061010000}"/>
              </a:ext>
            </a:extLst>
          </xdr:cNvPr>
          <xdr:cNvSpPr txBox="1"/>
        </xdr:nvSpPr>
        <xdr:spPr>
          <a:xfrm>
            <a:off x="237280" y="3492642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1-10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4" name="テキスト ボックス 353">
            <a:extLst>
              <a:ext uri="{FF2B5EF4-FFF2-40B4-BE49-F238E27FC236}">
                <a16:creationId xmlns:a16="http://schemas.microsoft.com/office/drawing/2014/main" id="{00000000-0008-0000-0400-000062010000}"/>
              </a:ext>
            </a:extLst>
          </xdr:cNvPr>
          <xdr:cNvSpPr txBox="1"/>
        </xdr:nvSpPr>
        <xdr:spPr>
          <a:xfrm>
            <a:off x="237280" y="3715952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1-11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5" name="テキスト ボックス 354">
            <a:extLst>
              <a:ext uri="{FF2B5EF4-FFF2-40B4-BE49-F238E27FC236}">
                <a16:creationId xmlns:a16="http://schemas.microsoft.com/office/drawing/2014/main" id="{00000000-0008-0000-0400-000063010000}"/>
              </a:ext>
            </a:extLst>
          </xdr:cNvPr>
          <xdr:cNvSpPr txBox="1"/>
        </xdr:nvSpPr>
        <xdr:spPr>
          <a:xfrm>
            <a:off x="224698" y="4080936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1-12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6" name="テキスト ボックス 355">
            <a:extLst>
              <a:ext uri="{FF2B5EF4-FFF2-40B4-BE49-F238E27FC236}">
                <a16:creationId xmlns:a16="http://schemas.microsoft.com/office/drawing/2014/main" id="{00000000-0008-0000-0400-000064010000}"/>
              </a:ext>
            </a:extLst>
          </xdr:cNvPr>
          <xdr:cNvSpPr txBox="1"/>
        </xdr:nvSpPr>
        <xdr:spPr>
          <a:xfrm>
            <a:off x="218408" y="4520147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1-13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7" name="テキスト ボックス 356">
            <a:extLst>
              <a:ext uri="{FF2B5EF4-FFF2-40B4-BE49-F238E27FC236}">
                <a16:creationId xmlns:a16="http://schemas.microsoft.com/office/drawing/2014/main" id="{00000000-0008-0000-0400-000065010000}"/>
              </a:ext>
            </a:extLst>
          </xdr:cNvPr>
          <xdr:cNvSpPr txBox="1"/>
        </xdr:nvSpPr>
        <xdr:spPr>
          <a:xfrm>
            <a:off x="256151" y="4860932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8" name="テキスト ボックス 357">
            <a:extLst>
              <a:ext uri="{FF2B5EF4-FFF2-40B4-BE49-F238E27FC236}">
                <a16:creationId xmlns:a16="http://schemas.microsoft.com/office/drawing/2014/main" id="{00000000-0008-0000-0400-000066010000}"/>
              </a:ext>
            </a:extLst>
          </xdr:cNvPr>
          <xdr:cNvSpPr txBox="1"/>
        </xdr:nvSpPr>
        <xdr:spPr>
          <a:xfrm>
            <a:off x="249860" y="5320466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9" name="テキスト ボックス 358">
            <a:extLst>
              <a:ext uri="{FF2B5EF4-FFF2-40B4-BE49-F238E27FC236}">
                <a16:creationId xmlns:a16="http://schemas.microsoft.com/office/drawing/2014/main" id="{00000000-0008-0000-0400-000067010000}"/>
              </a:ext>
            </a:extLst>
          </xdr:cNvPr>
          <xdr:cNvSpPr txBox="1"/>
        </xdr:nvSpPr>
        <xdr:spPr>
          <a:xfrm>
            <a:off x="249861" y="5556394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0" name="テキスト ボックス 359">
            <a:extLst>
              <a:ext uri="{FF2B5EF4-FFF2-40B4-BE49-F238E27FC236}">
                <a16:creationId xmlns:a16="http://schemas.microsoft.com/office/drawing/2014/main" id="{00000000-0008-0000-0400-000068010000}"/>
              </a:ext>
            </a:extLst>
          </xdr:cNvPr>
          <xdr:cNvSpPr txBox="1"/>
        </xdr:nvSpPr>
        <xdr:spPr>
          <a:xfrm>
            <a:off x="237280" y="5775634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1" name="テキスト ボックス 360">
            <a:extLst>
              <a:ext uri="{FF2B5EF4-FFF2-40B4-BE49-F238E27FC236}">
                <a16:creationId xmlns:a16="http://schemas.microsoft.com/office/drawing/2014/main" id="{00000000-0008-0000-0400-000069010000}"/>
              </a:ext>
            </a:extLst>
          </xdr:cNvPr>
          <xdr:cNvSpPr txBox="1"/>
        </xdr:nvSpPr>
        <xdr:spPr>
          <a:xfrm>
            <a:off x="243570" y="5098276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2" name="テキスト ボックス 361">
            <a:extLst>
              <a:ext uri="{FF2B5EF4-FFF2-40B4-BE49-F238E27FC236}">
                <a16:creationId xmlns:a16="http://schemas.microsoft.com/office/drawing/2014/main" id="{00000000-0008-0000-0400-00006A010000}"/>
              </a:ext>
            </a:extLst>
          </xdr:cNvPr>
          <xdr:cNvSpPr txBox="1"/>
        </xdr:nvSpPr>
        <xdr:spPr>
          <a:xfrm>
            <a:off x="243570" y="6227239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3" name="テキスト ボックス 362">
            <a:extLst>
              <a:ext uri="{FF2B5EF4-FFF2-40B4-BE49-F238E27FC236}">
                <a16:creationId xmlns:a16="http://schemas.microsoft.com/office/drawing/2014/main" id="{00000000-0008-0000-0400-00006B010000}"/>
              </a:ext>
            </a:extLst>
          </xdr:cNvPr>
          <xdr:cNvSpPr txBox="1"/>
        </xdr:nvSpPr>
        <xdr:spPr>
          <a:xfrm>
            <a:off x="237280" y="6464583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4" name="テキスト ボックス 363">
            <a:extLst>
              <a:ext uri="{FF2B5EF4-FFF2-40B4-BE49-F238E27FC236}">
                <a16:creationId xmlns:a16="http://schemas.microsoft.com/office/drawing/2014/main" id="{00000000-0008-0000-0400-00006C010000}"/>
              </a:ext>
            </a:extLst>
          </xdr:cNvPr>
          <xdr:cNvSpPr txBox="1"/>
        </xdr:nvSpPr>
        <xdr:spPr>
          <a:xfrm>
            <a:off x="243570" y="6691850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5" name="テキスト ボックス 364">
            <a:extLst>
              <a:ext uri="{FF2B5EF4-FFF2-40B4-BE49-F238E27FC236}">
                <a16:creationId xmlns:a16="http://schemas.microsoft.com/office/drawing/2014/main" id="{00000000-0008-0000-0400-00006D010000}"/>
              </a:ext>
            </a:extLst>
          </xdr:cNvPr>
          <xdr:cNvSpPr txBox="1"/>
        </xdr:nvSpPr>
        <xdr:spPr>
          <a:xfrm>
            <a:off x="243570" y="601226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6" name="テキスト ボックス 365">
            <a:extLst>
              <a:ext uri="{FF2B5EF4-FFF2-40B4-BE49-F238E27FC236}">
                <a16:creationId xmlns:a16="http://schemas.microsoft.com/office/drawing/2014/main" id="{00000000-0008-0000-0400-00006E010000}"/>
              </a:ext>
            </a:extLst>
          </xdr:cNvPr>
          <xdr:cNvSpPr txBox="1"/>
        </xdr:nvSpPr>
        <xdr:spPr>
          <a:xfrm>
            <a:off x="237280" y="693209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2-10</a:t>
            </a:r>
            <a:endParaRPr lang="ja-JP" altLang="ja-JP" sz="5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7" name="テキスト ボックス 366">
            <a:extLst>
              <a:ext uri="{FF2B5EF4-FFF2-40B4-BE49-F238E27FC236}">
                <a16:creationId xmlns:a16="http://schemas.microsoft.com/office/drawing/2014/main" id="{00000000-0008-0000-0400-00006F010000}"/>
              </a:ext>
            </a:extLst>
          </xdr:cNvPr>
          <xdr:cNvSpPr txBox="1"/>
        </xdr:nvSpPr>
        <xdr:spPr>
          <a:xfrm>
            <a:off x="230989" y="7155400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2-11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8" name="テキスト ボックス 367">
            <a:extLst>
              <a:ext uri="{FF2B5EF4-FFF2-40B4-BE49-F238E27FC236}">
                <a16:creationId xmlns:a16="http://schemas.microsoft.com/office/drawing/2014/main" id="{00000000-0008-0000-0400-000070010000}"/>
              </a:ext>
            </a:extLst>
          </xdr:cNvPr>
          <xdr:cNvSpPr txBox="1"/>
        </xdr:nvSpPr>
        <xdr:spPr>
          <a:xfrm>
            <a:off x="243570" y="741032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2-12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9" name="テキスト ボックス 368">
            <a:extLst>
              <a:ext uri="{FF2B5EF4-FFF2-40B4-BE49-F238E27FC236}">
                <a16:creationId xmlns:a16="http://schemas.microsoft.com/office/drawing/2014/main" id="{00000000-0008-0000-0400-000071010000}"/>
              </a:ext>
            </a:extLst>
          </xdr:cNvPr>
          <xdr:cNvSpPr txBox="1"/>
        </xdr:nvSpPr>
        <xdr:spPr>
          <a:xfrm>
            <a:off x="267745" y="1009653"/>
            <a:ext cx="843871" cy="4224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麻痺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（複数回答可）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0" name="テキスト ボックス 369">
            <a:extLst>
              <a:ext uri="{FF2B5EF4-FFF2-40B4-BE49-F238E27FC236}">
                <a16:creationId xmlns:a16="http://schemas.microsoft.com/office/drawing/2014/main" id="{00000000-0008-0000-0400-000072010000}"/>
              </a:ext>
            </a:extLst>
          </xdr:cNvPr>
          <xdr:cNvSpPr txBox="1"/>
        </xdr:nvSpPr>
        <xdr:spPr>
          <a:xfrm>
            <a:off x="251200" y="1481536"/>
            <a:ext cx="875684" cy="4699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拘縮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（複数回答可）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1" name="テキスト ボックス 370">
            <a:extLst>
              <a:ext uri="{FF2B5EF4-FFF2-40B4-BE49-F238E27FC236}">
                <a16:creationId xmlns:a16="http://schemas.microsoft.com/office/drawing/2014/main" id="{00000000-0008-0000-0400-000073010000}"/>
              </a:ext>
            </a:extLst>
          </xdr:cNvPr>
          <xdr:cNvSpPr txBox="1"/>
        </xdr:nvSpPr>
        <xdr:spPr>
          <a:xfrm>
            <a:off x="417205" y="1893360"/>
            <a:ext cx="533392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寝返り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2" name="テキスト ボックス 371">
            <a:extLst>
              <a:ext uri="{FF2B5EF4-FFF2-40B4-BE49-F238E27FC236}">
                <a16:creationId xmlns:a16="http://schemas.microsoft.com/office/drawing/2014/main" id="{00000000-0008-0000-0400-000074010000}"/>
              </a:ext>
            </a:extLst>
          </xdr:cNvPr>
          <xdr:cNvSpPr txBox="1"/>
        </xdr:nvSpPr>
        <xdr:spPr>
          <a:xfrm>
            <a:off x="285974" y="2102909"/>
            <a:ext cx="790354" cy="3259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起き上がり</a:t>
            </a:r>
          </a:p>
        </xdr:txBody>
      </xdr:sp>
      <xdr:sp macro="" textlink="">
        <xdr:nvSpPr>
          <xdr:cNvPr id="373" name="テキスト ボックス 372">
            <a:extLst>
              <a:ext uri="{FF2B5EF4-FFF2-40B4-BE49-F238E27FC236}">
                <a16:creationId xmlns:a16="http://schemas.microsoft.com/office/drawing/2014/main" id="{00000000-0008-0000-0400-000075010000}"/>
              </a:ext>
            </a:extLst>
          </xdr:cNvPr>
          <xdr:cNvSpPr txBox="1"/>
        </xdr:nvSpPr>
        <xdr:spPr>
          <a:xfrm>
            <a:off x="405563" y="2347386"/>
            <a:ext cx="747172" cy="1862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座位保持</a:t>
            </a:r>
          </a:p>
        </xdr:txBody>
      </xdr:sp>
      <xdr:sp macro="" textlink="">
        <xdr:nvSpPr>
          <xdr:cNvPr id="374" name="テキスト ボックス 373">
            <a:extLst>
              <a:ext uri="{FF2B5EF4-FFF2-40B4-BE49-F238E27FC236}">
                <a16:creationId xmlns:a16="http://schemas.microsoft.com/office/drawing/2014/main" id="{00000000-0008-0000-0400-000076010000}"/>
              </a:ext>
            </a:extLst>
          </xdr:cNvPr>
          <xdr:cNvSpPr txBox="1"/>
        </xdr:nvSpPr>
        <xdr:spPr>
          <a:xfrm>
            <a:off x="403599" y="2523464"/>
            <a:ext cx="647088" cy="359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両足</a:t>
            </a: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での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立位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5" name="テキスト ボックス 374">
            <a:extLst>
              <a:ext uri="{FF2B5EF4-FFF2-40B4-BE49-F238E27FC236}">
                <a16:creationId xmlns:a16="http://schemas.microsoft.com/office/drawing/2014/main" id="{00000000-0008-0000-0400-000077010000}"/>
              </a:ext>
            </a:extLst>
          </xdr:cNvPr>
          <xdr:cNvSpPr txBox="1"/>
        </xdr:nvSpPr>
        <xdr:spPr>
          <a:xfrm>
            <a:off x="410854" y="2805647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歩行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6" name="テキスト ボックス 375">
            <a:extLst>
              <a:ext uri="{FF2B5EF4-FFF2-40B4-BE49-F238E27FC236}">
                <a16:creationId xmlns:a16="http://schemas.microsoft.com/office/drawing/2014/main" id="{00000000-0008-0000-0400-000078010000}"/>
              </a:ext>
            </a:extLst>
          </xdr:cNvPr>
          <xdr:cNvSpPr txBox="1"/>
        </xdr:nvSpPr>
        <xdr:spPr>
          <a:xfrm>
            <a:off x="392864" y="3027897"/>
            <a:ext cx="759872" cy="1915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立ち上がり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7" name="テキスト ボックス 376">
            <a:extLst>
              <a:ext uri="{FF2B5EF4-FFF2-40B4-BE49-F238E27FC236}">
                <a16:creationId xmlns:a16="http://schemas.microsoft.com/office/drawing/2014/main" id="{00000000-0008-0000-0400-000079010000}"/>
              </a:ext>
            </a:extLst>
          </xdr:cNvPr>
          <xdr:cNvSpPr txBox="1"/>
        </xdr:nvSpPr>
        <xdr:spPr>
          <a:xfrm>
            <a:off x="428996" y="3212508"/>
            <a:ext cx="738707" cy="40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片足での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立位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8" name="テキスト ボックス 377">
            <a:extLst>
              <a:ext uri="{FF2B5EF4-FFF2-40B4-BE49-F238E27FC236}">
                <a16:creationId xmlns:a16="http://schemas.microsoft.com/office/drawing/2014/main" id="{00000000-0008-0000-0400-00007A010000}"/>
              </a:ext>
            </a:extLst>
          </xdr:cNvPr>
          <xdr:cNvSpPr txBox="1"/>
        </xdr:nvSpPr>
        <xdr:spPr>
          <a:xfrm>
            <a:off x="408739" y="3489330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洗身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9" name="テキスト ボックス 378">
            <a:extLst>
              <a:ext uri="{FF2B5EF4-FFF2-40B4-BE49-F238E27FC236}">
                <a16:creationId xmlns:a16="http://schemas.microsoft.com/office/drawing/2014/main" id="{00000000-0008-0000-0400-00007B010000}"/>
              </a:ext>
            </a:extLst>
          </xdr:cNvPr>
          <xdr:cNvSpPr txBox="1"/>
        </xdr:nvSpPr>
        <xdr:spPr>
          <a:xfrm>
            <a:off x="417204" y="3724280"/>
            <a:ext cx="560909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つめ切り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0" name="テキスト ボックス 379">
            <a:extLst>
              <a:ext uri="{FF2B5EF4-FFF2-40B4-BE49-F238E27FC236}">
                <a16:creationId xmlns:a16="http://schemas.microsoft.com/office/drawing/2014/main" id="{00000000-0008-0000-0400-00007C010000}"/>
              </a:ext>
            </a:extLst>
          </xdr:cNvPr>
          <xdr:cNvSpPr txBox="1"/>
        </xdr:nvSpPr>
        <xdr:spPr>
          <a:xfrm>
            <a:off x="410854" y="4039664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視力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1" name="テキスト ボックス 380">
            <a:extLst>
              <a:ext uri="{FF2B5EF4-FFF2-40B4-BE49-F238E27FC236}">
                <a16:creationId xmlns:a16="http://schemas.microsoft.com/office/drawing/2014/main" id="{00000000-0008-0000-0400-00007D010000}"/>
              </a:ext>
            </a:extLst>
          </xdr:cNvPr>
          <xdr:cNvSpPr txBox="1"/>
        </xdr:nvSpPr>
        <xdr:spPr>
          <a:xfrm>
            <a:off x="436254" y="4526499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聴力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2" name="テキスト ボックス 381">
            <a:extLst>
              <a:ext uri="{FF2B5EF4-FFF2-40B4-BE49-F238E27FC236}">
                <a16:creationId xmlns:a16="http://schemas.microsoft.com/office/drawing/2014/main" id="{00000000-0008-0000-0400-00007E010000}"/>
              </a:ext>
            </a:extLst>
          </xdr:cNvPr>
          <xdr:cNvSpPr txBox="1"/>
        </xdr:nvSpPr>
        <xdr:spPr>
          <a:xfrm>
            <a:off x="419321" y="4873633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移乗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3" name="テキスト ボックス 382">
            <a:extLst>
              <a:ext uri="{FF2B5EF4-FFF2-40B4-BE49-F238E27FC236}">
                <a16:creationId xmlns:a16="http://schemas.microsoft.com/office/drawing/2014/main" id="{00000000-0008-0000-0400-00007F010000}"/>
              </a:ext>
            </a:extLst>
          </xdr:cNvPr>
          <xdr:cNvSpPr txBox="1"/>
        </xdr:nvSpPr>
        <xdr:spPr>
          <a:xfrm>
            <a:off x="423554" y="5081066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移動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4" name="テキスト ボックス 383">
            <a:extLst>
              <a:ext uri="{FF2B5EF4-FFF2-40B4-BE49-F238E27FC236}">
                <a16:creationId xmlns:a16="http://schemas.microsoft.com/office/drawing/2014/main" id="{00000000-0008-0000-0400-000080010000}"/>
              </a:ext>
            </a:extLst>
          </xdr:cNvPr>
          <xdr:cNvSpPr txBox="1"/>
        </xdr:nvSpPr>
        <xdr:spPr>
          <a:xfrm>
            <a:off x="418263" y="5332951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えん下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5" name="テキスト ボックス 384">
            <a:extLst>
              <a:ext uri="{FF2B5EF4-FFF2-40B4-BE49-F238E27FC236}">
                <a16:creationId xmlns:a16="http://schemas.microsoft.com/office/drawing/2014/main" id="{00000000-0008-0000-0400-000081010000}"/>
              </a:ext>
            </a:extLst>
          </xdr:cNvPr>
          <xdr:cNvSpPr txBox="1"/>
        </xdr:nvSpPr>
        <xdr:spPr>
          <a:xfrm>
            <a:off x="417204" y="5557315"/>
            <a:ext cx="849830" cy="205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食事摂取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6" name="テキスト ボックス 385">
            <a:extLst>
              <a:ext uri="{FF2B5EF4-FFF2-40B4-BE49-F238E27FC236}">
                <a16:creationId xmlns:a16="http://schemas.microsoft.com/office/drawing/2014/main" id="{00000000-0008-0000-0400-000082010000}"/>
              </a:ext>
            </a:extLst>
          </xdr:cNvPr>
          <xdr:cNvSpPr txBox="1"/>
        </xdr:nvSpPr>
        <xdr:spPr>
          <a:xfrm>
            <a:off x="425488" y="5785825"/>
            <a:ext cx="533576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排尿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7" name="テキスト ボックス 386">
            <a:extLst>
              <a:ext uri="{FF2B5EF4-FFF2-40B4-BE49-F238E27FC236}">
                <a16:creationId xmlns:a16="http://schemas.microsoft.com/office/drawing/2014/main" id="{00000000-0008-0000-0400-000083010000}"/>
              </a:ext>
            </a:extLst>
          </xdr:cNvPr>
          <xdr:cNvSpPr txBox="1"/>
        </xdr:nvSpPr>
        <xdr:spPr>
          <a:xfrm>
            <a:off x="422266" y="6001909"/>
            <a:ext cx="541858" cy="1848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排便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8" name="テキスト ボックス 387">
            <a:extLst>
              <a:ext uri="{FF2B5EF4-FFF2-40B4-BE49-F238E27FC236}">
                <a16:creationId xmlns:a16="http://schemas.microsoft.com/office/drawing/2014/main" id="{00000000-0008-0000-0400-000084010000}"/>
              </a:ext>
            </a:extLst>
          </xdr:cNvPr>
          <xdr:cNvSpPr txBox="1"/>
        </xdr:nvSpPr>
        <xdr:spPr>
          <a:xfrm>
            <a:off x="415270" y="6260971"/>
            <a:ext cx="908913" cy="187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口腔清潔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9" name="テキスト ボックス 388">
            <a:extLst>
              <a:ext uri="{FF2B5EF4-FFF2-40B4-BE49-F238E27FC236}">
                <a16:creationId xmlns:a16="http://schemas.microsoft.com/office/drawing/2014/main" id="{00000000-0008-0000-0400-000085010000}"/>
              </a:ext>
            </a:extLst>
          </xdr:cNvPr>
          <xdr:cNvSpPr txBox="1"/>
        </xdr:nvSpPr>
        <xdr:spPr>
          <a:xfrm>
            <a:off x="427787" y="6482210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洗顔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0" name="テキスト ボックス 389">
            <a:extLst>
              <a:ext uri="{FF2B5EF4-FFF2-40B4-BE49-F238E27FC236}">
                <a16:creationId xmlns:a16="http://schemas.microsoft.com/office/drawing/2014/main" id="{00000000-0008-0000-0400-000086010000}"/>
              </a:ext>
            </a:extLst>
          </xdr:cNvPr>
          <xdr:cNvSpPr txBox="1"/>
        </xdr:nvSpPr>
        <xdr:spPr>
          <a:xfrm>
            <a:off x="408923" y="6704089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整髪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1" name="テキスト ボックス 390">
            <a:extLst>
              <a:ext uri="{FF2B5EF4-FFF2-40B4-BE49-F238E27FC236}">
                <a16:creationId xmlns:a16="http://schemas.microsoft.com/office/drawing/2014/main" id="{00000000-0008-0000-0400-000087010000}"/>
              </a:ext>
            </a:extLst>
          </xdr:cNvPr>
          <xdr:cNvSpPr txBox="1"/>
        </xdr:nvSpPr>
        <xdr:spPr>
          <a:xfrm>
            <a:off x="372994" y="6932599"/>
            <a:ext cx="708199" cy="1921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上衣の着脱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2" name="テキスト ボックス 391">
            <a:extLst>
              <a:ext uri="{FF2B5EF4-FFF2-40B4-BE49-F238E27FC236}">
                <a16:creationId xmlns:a16="http://schemas.microsoft.com/office/drawing/2014/main" id="{00000000-0008-0000-0400-000088010000}"/>
              </a:ext>
            </a:extLst>
          </xdr:cNvPr>
          <xdr:cNvSpPr txBox="1"/>
        </xdr:nvSpPr>
        <xdr:spPr>
          <a:xfrm>
            <a:off x="374181" y="7086563"/>
            <a:ext cx="645207" cy="4000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ｽﾞﾎﾞﾝ等の着脱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3" name="テキスト ボックス 392">
            <a:extLst>
              <a:ext uri="{FF2B5EF4-FFF2-40B4-BE49-F238E27FC236}">
                <a16:creationId xmlns:a16="http://schemas.microsoft.com/office/drawing/2014/main" id="{00000000-0008-0000-0400-000089010000}"/>
              </a:ext>
            </a:extLst>
          </xdr:cNvPr>
          <xdr:cNvSpPr txBox="1"/>
        </xdr:nvSpPr>
        <xdr:spPr>
          <a:xfrm>
            <a:off x="410994" y="7400566"/>
            <a:ext cx="836991" cy="238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外出頻度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4" name="テキスト ボックス 393">
            <a:extLst>
              <a:ext uri="{FF2B5EF4-FFF2-40B4-BE49-F238E27FC236}">
                <a16:creationId xmlns:a16="http://schemas.microsoft.com/office/drawing/2014/main" id="{00000000-0008-0000-0400-00008A010000}"/>
              </a:ext>
            </a:extLst>
          </xdr:cNvPr>
          <xdr:cNvSpPr txBox="1"/>
        </xdr:nvSpPr>
        <xdr:spPr>
          <a:xfrm>
            <a:off x="1169255" y="976934"/>
            <a:ext cx="533393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5" name="テキスト ボックス 394">
            <a:extLst>
              <a:ext uri="{FF2B5EF4-FFF2-40B4-BE49-F238E27FC236}">
                <a16:creationId xmlns:a16="http://schemas.microsoft.com/office/drawing/2014/main" id="{00000000-0008-0000-0400-00008B010000}"/>
              </a:ext>
            </a:extLst>
          </xdr:cNvPr>
          <xdr:cNvSpPr txBox="1"/>
        </xdr:nvSpPr>
        <xdr:spPr>
          <a:xfrm>
            <a:off x="1872795" y="969531"/>
            <a:ext cx="727145" cy="1946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左上肢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6" name="テキスト ボックス 395">
            <a:extLst>
              <a:ext uri="{FF2B5EF4-FFF2-40B4-BE49-F238E27FC236}">
                <a16:creationId xmlns:a16="http://schemas.microsoft.com/office/drawing/2014/main" id="{00000000-0008-0000-0400-00008C010000}"/>
              </a:ext>
            </a:extLst>
          </xdr:cNvPr>
          <xdr:cNvSpPr txBox="1"/>
        </xdr:nvSpPr>
        <xdr:spPr>
          <a:xfrm>
            <a:off x="2593062" y="967802"/>
            <a:ext cx="749089" cy="1812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右上肢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7" name="テキスト ボックス 396">
            <a:extLst>
              <a:ext uri="{FF2B5EF4-FFF2-40B4-BE49-F238E27FC236}">
                <a16:creationId xmlns:a16="http://schemas.microsoft.com/office/drawing/2014/main" id="{00000000-0008-0000-0400-00008D010000}"/>
              </a:ext>
            </a:extLst>
          </xdr:cNvPr>
          <xdr:cNvSpPr txBox="1"/>
        </xdr:nvSpPr>
        <xdr:spPr>
          <a:xfrm>
            <a:off x="1167600" y="1200154"/>
            <a:ext cx="765016" cy="1714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左下肢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8" name="テキスト ボックス 397">
            <a:extLst>
              <a:ext uri="{FF2B5EF4-FFF2-40B4-BE49-F238E27FC236}">
                <a16:creationId xmlns:a16="http://schemas.microsoft.com/office/drawing/2014/main" id="{00000000-0008-0000-0400-00008E010000}"/>
              </a:ext>
            </a:extLst>
          </xdr:cNvPr>
          <xdr:cNvSpPr txBox="1"/>
        </xdr:nvSpPr>
        <xdr:spPr>
          <a:xfrm>
            <a:off x="1871138" y="1198375"/>
            <a:ext cx="733806" cy="172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右下肢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9" name="テキスト ボックス 398">
            <a:extLst>
              <a:ext uri="{FF2B5EF4-FFF2-40B4-BE49-F238E27FC236}">
                <a16:creationId xmlns:a16="http://schemas.microsoft.com/office/drawing/2014/main" id="{00000000-0008-0000-0400-00008F010000}"/>
              </a:ext>
            </a:extLst>
          </xdr:cNvPr>
          <xdr:cNvSpPr txBox="1"/>
        </xdr:nvSpPr>
        <xdr:spPr>
          <a:xfrm>
            <a:off x="2593534" y="1198374"/>
            <a:ext cx="1189588" cy="1779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6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その他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四肢の欠損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0" name="テキスト ボックス 399">
            <a:extLst>
              <a:ext uri="{FF2B5EF4-FFF2-40B4-BE49-F238E27FC236}">
                <a16:creationId xmlns:a16="http://schemas.microsoft.com/office/drawing/2014/main" id="{00000000-0008-0000-0400-000090010000}"/>
              </a:ext>
            </a:extLst>
          </xdr:cNvPr>
          <xdr:cNvSpPr txBox="1"/>
        </xdr:nvSpPr>
        <xdr:spPr>
          <a:xfrm>
            <a:off x="1156003" y="1428338"/>
            <a:ext cx="533393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1" name="テキスト ボックス 400">
            <a:extLst>
              <a:ext uri="{FF2B5EF4-FFF2-40B4-BE49-F238E27FC236}">
                <a16:creationId xmlns:a16="http://schemas.microsoft.com/office/drawing/2014/main" id="{00000000-0008-0000-0400-000091010000}"/>
              </a:ext>
            </a:extLst>
          </xdr:cNvPr>
          <xdr:cNvSpPr txBox="1"/>
        </xdr:nvSpPr>
        <xdr:spPr>
          <a:xfrm>
            <a:off x="1881314" y="1422126"/>
            <a:ext cx="678381" cy="225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肩関節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2" name="テキスト ボックス 401">
            <a:extLst>
              <a:ext uri="{FF2B5EF4-FFF2-40B4-BE49-F238E27FC236}">
                <a16:creationId xmlns:a16="http://schemas.microsoft.com/office/drawing/2014/main" id="{00000000-0008-0000-0400-000092010000}"/>
              </a:ext>
            </a:extLst>
          </xdr:cNvPr>
          <xdr:cNvSpPr txBox="1"/>
        </xdr:nvSpPr>
        <xdr:spPr>
          <a:xfrm>
            <a:off x="2595265" y="1429606"/>
            <a:ext cx="916918" cy="1938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股関節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3" name="テキスト ボックス 402">
            <a:extLst>
              <a:ext uri="{FF2B5EF4-FFF2-40B4-BE49-F238E27FC236}">
                <a16:creationId xmlns:a16="http://schemas.microsoft.com/office/drawing/2014/main" id="{00000000-0008-0000-0400-000093010000}"/>
              </a:ext>
            </a:extLst>
          </xdr:cNvPr>
          <xdr:cNvSpPr txBox="1"/>
        </xdr:nvSpPr>
        <xdr:spPr>
          <a:xfrm>
            <a:off x="1154347" y="1662321"/>
            <a:ext cx="636557" cy="2522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膝関節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4" name="テキスト ボックス 403">
            <a:extLst>
              <a:ext uri="{FF2B5EF4-FFF2-40B4-BE49-F238E27FC236}">
                <a16:creationId xmlns:a16="http://schemas.microsoft.com/office/drawing/2014/main" id="{00000000-0008-0000-0400-000094010000}"/>
              </a:ext>
            </a:extLst>
          </xdr:cNvPr>
          <xdr:cNvSpPr txBox="1"/>
        </xdr:nvSpPr>
        <xdr:spPr>
          <a:xfrm>
            <a:off x="1885101" y="1659422"/>
            <a:ext cx="1203905" cy="2170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その他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四肢の欠損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5" name="テキスト ボックス 404">
            <a:extLst>
              <a:ext uri="{FF2B5EF4-FFF2-40B4-BE49-F238E27FC236}">
                <a16:creationId xmlns:a16="http://schemas.microsoft.com/office/drawing/2014/main" id="{00000000-0008-0000-0400-000095010000}"/>
              </a:ext>
            </a:extLst>
          </xdr:cNvPr>
          <xdr:cNvSpPr txBox="1"/>
        </xdr:nvSpPr>
        <xdr:spPr>
          <a:xfrm>
            <a:off x="1156002" y="1892992"/>
            <a:ext cx="768249" cy="221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6" name="テキスト ボックス 405">
            <a:extLst>
              <a:ext uri="{FF2B5EF4-FFF2-40B4-BE49-F238E27FC236}">
                <a16:creationId xmlns:a16="http://schemas.microsoft.com/office/drawing/2014/main" id="{00000000-0008-0000-0400-000096010000}"/>
              </a:ext>
            </a:extLst>
          </xdr:cNvPr>
          <xdr:cNvSpPr txBox="1"/>
        </xdr:nvSpPr>
        <xdr:spPr>
          <a:xfrm>
            <a:off x="1883915" y="1888021"/>
            <a:ext cx="1261333" cy="2170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7" name="テキスト ボックス 406">
            <a:extLst>
              <a:ext uri="{FF2B5EF4-FFF2-40B4-BE49-F238E27FC236}">
                <a16:creationId xmlns:a16="http://schemas.microsoft.com/office/drawing/2014/main" id="{00000000-0008-0000-0400-000097010000}"/>
              </a:ext>
            </a:extLst>
          </xdr:cNvPr>
          <xdr:cNvSpPr txBox="1"/>
        </xdr:nvSpPr>
        <xdr:spPr>
          <a:xfrm>
            <a:off x="2908582" y="1880567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8" name="テキスト ボックス 407">
            <a:extLst>
              <a:ext uri="{FF2B5EF4-FFF2-40B4-BE49-F238E27FC236}">
                <a16:creationId xmlns:a16="http://schemas.microsoft.com/office/drawing/2014/main" id="{00000000-0008-0000-0400-000098010000}"/>
              </a:ext>
            </a:extLst>
          </xdr:cNvPr>
          <xdr:cNvSpPr txBox="1"/>
        </xdr:nvSpPr>
        <xdr:spPr>
          <a:xfrm>
            <a:off x="1167598" y="2113035"/>
            <a:ext cx="813802" cy="2555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9" name="テキスト ボックス 408">
            <a:extLst>
              <a:ext uri="{FF2B5EF4-FFF2-40B4-BE49-F238E27FC236}">
                <a16:creationId xmlns:a16="http://schemas.microsoft.com/office/drawing/2014/main" id="{00000000-0008-0000-0400-000099010000}"/>
              </a:ext>
            </a:extLst>
          </xdr:cNvPr>
          <xdr:cNvSpPr txBox="1"/>
        </xdr:nvSpPr>
        <xdr:spPr>
          <a:xfrm>
            <a:off x="1887464" y="2112974"/>
            <a:ext cx="1050957" cy="195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0" name="テキスト ボックス 409">
            <a:extLst>
              <a:ext uri="{FF2B5EF4-FFF2-40B4-BE49-F238E27FC236}">
                <a16:creationId xmlns:a16="http://schemas.microsoft.com/office/drawing/2014/main" id="{00000000-0008-0000-0400-00009A010000}"/>
              </a:ext>
            </a:extLst>
          </xdr:cNvPr>
          <xdr:cNvSpPr txBox="1"/>
        </xdr:nvSpPr>
        <xdr:spPr>
          <a:xfrm>
            <a:off x="2928460" y="2119108"/>
            <a:ext cx="686249" cy="195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1" name="テキスト ボックス 410">
            <a:extLst>
              <a:ext uri="{FF2B5EF4-FFF2-40B4-BE49-F238E27FC236}">
                <a16:creationId xmlns:a16="http://schemas.microsoft.com/office/drawing/2014/main" id="{00000000-0008-0000-0400-00009B010000}"/>
              </a:ext>
            </a:extLst>
          </xdr:cNvPr>
          <xdr:cNvSpPr txBox="1"/>
        </xdr:nvSpPr>
        <xdr:spPr>
          <a:xfrm>
            <a:off x="1166033" y="2335931"/>
            <a:ext cx="764567" cy="2167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2" name="テキスト ボックス 411">
            <a:extLst>
              <a:ext uri="{FF2B5EF4-FFF2-40B4-BE49-F238E27FC236}">
                <a16:creationId xmlns:a16="http://schemas.microsoft.com/office/drawing/2014/main" id="{00000000-0008-0000-0400-00009C010000}"/>
              </a:ext>
            </a:extLst>
          </xdr:cNvPr>
          <xdr:cNvSpPr txBox="1"/>
        </xdr:nvSpPr>
        <xdr:spPr>
          <a:xfrm>
            <a:off x="1894185" y="2300963"/>
            <a:ext cx="708257" cy="498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自分で支 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えれば可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3" name="テキスト ボックス 412">
            <a:extLst>
              <a:ext uri="{FF2B5EF4-FFF2-40B4-BE49-F238E27FC236}">
                <a16:creationId xmlns:a16="http://schemas.microsoft.com/office/drawing/2014/main" id="{00000000-0008-0000-0400-00009D010000}"/>
              </a:ext>
            </a:extLst>
          </xdr:cNvPr>
          <xdr:cNvSpPr txBox="1"/>
        </xdr:nvSpPr>
        <xdr:spPr>
          <a:xfrm>
            <a:off x="3229690" y="2326974"/>
            <a:ext cx="743767" cy="2221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4" name="テキスト ボックス 413">
            <a:extLst>
              <a:ext uri="{FF2B5EF4-FFF2-40B4-BE49-F238E27FC236}">
                <a16:creationId xmlns:a16="http://schemas.microsoft.com/office/drawing/2014/main" id="{00000000-0008-0000-0400-00009E010000}"/>
              </a:ext>
            </a:extLst>
          </xdr:cNvPr>
          <xdr:cNvSpPr txBox="1"/>
        </xdr:nvSpPr>
        <xdr:spPr>
          <a:xfrm>
            <a:off x="2596777" y="2292846"/>
            <a:ext cx="588839" cy="3710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支えが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必要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5" name="テキスト ボックス 414">
            <a:extLst>
              <a:ext uri="{FF2B5EF4-FFF2-40B4-BE49-F238E27FC236}">
                <a16:creationId xmlns:a16="http://schemas.microsoft.com/office/drawing/2014/main" id="{00000000-0008-0000-0400-00009F010000}"/>
              </a:ext>
            </a:extLst>
          </xdr:cNvPr>
          <xdr:cNvSpPr txBox="1"/>
        </xdr:nvSpPr>
        <xdr:spPr>
          <a:xfrm>
            <a:off x="1162629" y="2577138"/>
            <a:ext cx="831472" cy="1851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6" name="テキスト ボックス 415">
            <a:extLst>
              <a:ext uri="{FF2B5EF4-FFF2-40B4-BE49-F238E27FC236}">
                <a16:creationId xmlns:a16="http://schemas.microsoft.com/office/drawing/2014/main" id="{00000000-0008-0000-0400-0000A0010000}"/>
              </a:ext>
            </a:extLst>
          </xdr:cNvPr>
          <xdr:cNvSpPr txBox="1"/>
        </xdr:nvSpPr>
        <xdr:spPr>
          <a:xfrm>
            <a:off x="1898824" y="2569735"/>
            <a:ext cx="909880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支えが必要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7" name="テキスト ボックス 416">
            <a:extLst>
              <a:ext uri="{FF2B5EF4-FFF2-40B4-BE49-F238E27FC236}">
                <a16:creationId xmlns:a16="http://schemas.microsoft.com/office/drawing/2014/main" id="{00000000-0008-0000-0400-0000A1010000}"/>
              </a:ext>
            </a:extLst>
          </xdr:cNvPr>
          <xdr:cNvSpPr txBox="1"/>
        </xdr:nvSpPr>
        <xdr:spPr>
          <a:xfrm>
            <a:off x="2921188" y="2579345"/>
            <a:ext cx="806438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8" name="テキスト ボックス 417">
            <a:extLst>
              <a:ext uri="{FF2B5EF4-FFF2-40B4-BE49-F238E27FC236}">
                <a16:creationId xmlns:a16="http://schemas.microsoft.com/office/drawing/2014/main" id="{00000000-0008-0000-0400-0000A2010000}"/>
              </a:ext>
            </a:extLst>
          </xdr:cNvPr>
          <xdr:cNvSpPr txBox="1"/>
        </xdr:nvSpPr>
        <xdr:spPr>
          <a:xfrm>
            <a:off x="1165942" y="2801595"/>
            <a:ext cx="815459" cy="236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9" name="テキスト ボックス 418">
            <a:extLst>
              <a:ext uri="{FF2B5EF4-FFF2-40B4-BE49-F238E27FC236}">
                <a16:creationId xmlns:a16="http://schemas.microsoft.com/office/drawing/2014/main" id="{00000000-0008-0000-0400-0000A3010000}"/>
              </a:ext>
            </a:extLst>
          </xdr:cNvPr>
          <xdr:cNvSpPr txBox="1"/>
        </xdr:nvSpPr>
        <xdr:spPr>
          <a:xfrm>
            <a:off x="1907578" y="2799551"/>
            <a:ext cx="1004537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0" name="テキスト ボックス 419">
            <a:extLst>
              <a:ext uri="{FF2B5EF4-FFF2-40B4-BE49-F238E27FC236}">
                <a16:creationId xmlns:a16="http://schemas.microsoft.com/office/drawing/2014/main" id="{00000000-0008-0000-0400-0000A4010000}"/>
              </a:ext>
            </a:extLst>
          </xdr:cNvPr>
          <xdr:cNvSpPr txBox="1"/>
        </xdr:nvSpPr>
        <xdr:spPr>
          <a:xfrm>
            <a:off x="2926802" y="2794968"/>
            <a:ext cx="686249" cy="195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1" name="テキスト ボックス 420">
            <a:extLst>
              <a:ext uri="{FF2B5EF4-FFF2-40B4-BE49-F238E27FC236}">
                <a16:creationId xmlns:a16="http://schemas.microsoft.com/office/drawing/2014/main" id="{00000000-0008-0000-0400-0000A5010000}"/>
              </a:ext>
            </a:extLst>
          </xdr:cNvPr>
          <xdr:cNvSpPr txBox="1"/>
        </xdr:nvSpPr>
        <xdr:spPr>
          <a:xfrm>
            <a:off x="1160971" y="3026056"/>
            <a:ext cx="820430" cy="2505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2" name="テキスト ボックス 421">
            <a:extLst>
              <a:ext uri="{FF2B5EF4-FFF2-40B4-BE49-F238E27FC236}">
                <a16:creationId xmlns:a16="http://schemas.microsoft.com/office/drawing/2014/main" id="{00000000-0008-0000-0400-0000A6010000}"/>
              </a:ext>
            </a:extLst>
          </xdr:cNvPr>
          <xdr:cNvSpPr txBox="1"/>
        </xdr:nvSpPr>
        <xdr:spPr>
          <a:xfrm>
            <a:off x="1908052" y="3029369"/>
            <a:ext cx="955079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3" name="テキスト ボックス 422">
            <a:extLst>
              <a:ext uri="{FF2B5EF4-FFF2-40B4-BE49-F238E27FC236}">
                <a16:creationId xmlns:a16="http://schemas.microsoft.com/office/drawing/2014/main" id="{00000000-0008-0000-0400-0000A7010000}"/>
              </a:ext>
            </a:extLst>
          </xdr:cNvPr>
          <xdr:cNvSpPr txBox="1"/>
        </xdr:nvSpPr>
        <xdr:spPr>
          <a:xfrm>
            <a:off x="2921833" y="3019428"/>
            <a:ext cx="686249" cy="195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4" name="テキスト ボックス 423">
            <a:extLst>
              <a:ext uri="{FF2B5EF4-FFF2-40B4-BE49-F238E27FC236}">
                <a16:creationId xmlns:a16="http://schemas.microsoft.com/office/drawing/2014/main" id="{00000000-0008-0000-0400-0000A8010000}"/>
              </a:ext>
            </a:extLst>
          </xdr:cNvPr>
          <xdr:cNvSpPr txBox="1"/>
        </xdr:nvSpPr>
        <xdr:spPr>
          <a:xfrm>
            <a:off x="1165941" y="3252170"/>
            <a:ext cx="809109" cy="214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5" name="テキスト ボックス 424">
            <a:extLst>
              <a:ext uri="{FF2B5EF4-FFF2-40B4-BE49-F238E27FC236}">
                <a16:creationId xmlns:a16="http://schemas.microsoft.com/office/drawing/2014/main" id="{00000000-0008-0000-0400-0000A9010000}"/>
              </a:ext>
            </a:extLst>
          </xdr:cNvPr>
          <xdr:cNvSpPr txBox="1"/>
        </xdr:nvSpPr>
        <xdr:spPr>
          <a:xfrm>
            <a:off x="1913023" y="3255484"/>
            <a:ext cx="840305" cy="191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支えが必要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6" name="テキスト ボックス 425">
            <a:extLst>
              <a:ext uri="{FF2B5EF4-FFF2-40B4-BE49-F238E27FC236}">
                <a16:creationId xmlns:a16="http://schemas.microsoft.com/office/drawing/2014/main" id="{00000000-0008-0000-0400-0000AA010000}"/>
              </a:ext>
            </a:extLst>
          </xdr:cNvPr>
          <xdr:cNvSpPr txBox="1"/>
        </xdr:nvSpPr>
        <xdr:spPr>
          <a:xfrm>
            <a:off x="2927406" y="3251894"/>
            <a:ext cx="686249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7" name="テキスト ボックス 426">
            <a:extLst>
              <a:ext uri="{FF2B5EF4-FFF2-40B4-BE49-F238E27FC236}">
                <a16:creationId xmlns:a16="http://schemas.microsoft.com/office/drawing/2014/main" id="{00000000-0008-0000-0400-0000AB010000}"/>
              </a:ext>
            </a:extLst>
          </xdr:cNvPr>
          <xdr:cNvSpPr txBox="1"/>
        </xdr:nvSpPr>
        <xdr:spPr>
          <a:xfrm>
            <a:off x="1161064" y="3447915"/>
            <a:ext cx="811259" cy="3700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8" name="テキスト ボックス 427">
            <a:extLst>
              <a:ext uri="{FF2B5EF4-FFF2-40B4-BE49-F238E27FC236}">
                <a16:creationId xmlns:a16="http://schemas.microsoft.com/office/drawing/2014/main" id="{00000000-0008-0000-0400-0000AC010000}"/>
              </a:ext>
            </a:extLst>
          </xdr:cNvPr>
          <xdr:cNvSpPr txBox="1"/>
        </xdr:nvSpPr>
        <xdr:spPr>
          <a:xfrm>
            <a:off x="1863548" y="3477235"/>
            <a:ext cx="880698" cy="2436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9" name="テキスト ボックス 428">
            <a:extLst>
              <a:ext uri="{FF2B5EF4-FFF2-40B4-BE49-F238E27FC236}">
                <a16:creationId xmlns:a16="http://schemas.microsoft.com/office/drawing/2014/main" id="{00000000-0008-0000-0400-0000AD010000}"/>
              </a:ext>
            </a:extLst>
          </xdr:cNvPr>
          <xdr:cNvSpPr txBox="1"/>
        </xdr:nvSpPr>
        <xdr:spPr>
          <a:xfrm>
            <a:off x="3265624" y="3442556"/>
            <a:ext cx="577208" cy="406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行って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0" name="テキスト ボックス 429">
            <a:extLst>
              <a:ext uri="{FF2B5EF4-FFF2-40B4-BE49-F238E27FC236}">
                <a16:creationId xmlns:a16="http://schemas.microsoft.com/office/drawing/2014/main" id="{00000000-0008-0000-0400-0000AE010000}"/>
              </a:ext>
            </a:extLst>
          </xdr:cNvPr>
          <xdr:cNvSpPr txBox="1"/>
        </xdr:nvSpPr>
        <xdr:spPr>
          <a:xfrm>
            <a:off x="2572118" y="3473671"/>
            <a:ext cx="835725" cy="2509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1" name="テキスト ボックス 430">
            <a:extLst>
              <a:ext uri="{FF2B5EF4-FFF2-40B4-BE49-F238E27FC236}">
                <a16:creationId xmlns:a16="http://schemas.microsoft.com/office/drawing/2014/main" id="{00000000-0008-0000-0400-0000AF010000}"/>
              </a:ext>
            </a:extLst>
          </xdr:cNvPr>
          <xdr:cNvSpPr txBox="1"/>
        </xdr:nvSpPr>
        <xdr:spPr>
          <a:xfrm>
            <a:off x="1162262" y="3674943"/>
            <a:ext cx="752904" cy="371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3" name="テキスト ボックス 432">
            <a:extLst>
              <a:ext uri="{FF2B5EF4-FFF2-40B4-BE49-F238E27FC236}">
                <a16:creationId xmlns:a16="http://schemas.microsoft.com/office/drawing/2014/main" id="{00000000-0008-0000-0400-0000B1010000}"/>
              </a:ext>
            </a:extLst>
          </xdr:cNvPr>
          <xdr:cNvSpPr txBox="1"/>
        </xdr:nvSpPr>
        <xdr:spPr>
          <a:xfrm>
            <a:off x="2583378" y="3717844"/>
            <a:ext cx="773954" cy="1991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4" name="テキスト ボックス 433">
            <a:extLst>
              <a:ext uri="{FF2B5EF4-FFF2-40B4-BE49-F238E27FC236}">
                <a16:creationId xmlns:a16="http://schemas.microsoft.com/office/drawing/2014/main" id="{00000000-0008-0000-0400-0000B2010000}"/>
              </a:ext>
            </a:extLst>
          </xdr:cNvPr>
          <xdr:cNvSpPr txBox="1"/>
        </xdr:nvSpPr>
        <xdr:spPr>
          <a:xfrm>
            <a:off x="1144407" y="3963648"/>
            <a:ext cx="533393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普通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5" name="テキスト ボックス 434">
            <a:extLst>
              <a:ext uri="{FF2B5EF4-FFF2-40B4-BE49-F238E27FC236}">
                <a16:creationId xmlns:a16="http://schemas.microsoft.com/office/drawing/2014/main" id="{00000000-0008-0000-0400-0000B3010000}"/>
              </a:ext>
            </a:extLst>
          </xdr:cNvPr>
          <xdr:cNvSpPr txBox="1"/>
        </xdr:nvSpPr>
        <xdr:spPr>
          <a:xfrm>
            <a:off x="1891487" y="3961603"/>
            <a:ext cx="1036051" cy="252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1m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先が見える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6" name="テキスト ボックス 435">
            <a:extLst>
              <a:ext uri="{FF2B5EF4-FFF2-40B4-BE49-F238E27FC236}">
                <a16:creationId xmlns:a16="http://schemas.microsoft.com/office/drawing/2014/main" id="{00000000-0008-0000-0400-0000B4010000}"/>
              </a:ext>
            </a:extLst>
          </xdr:cNvPr>
          <xdr:cNvSpPr txBox="1"/>
        </xdr:nvSpPr>
        <xdr:spPr>
          <a:xfrm>
            <a:off x="2905268" y="3951661"/>
            <a:ext cx="1324002" cy="3006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目の前が見える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7" name="テキスト ボックス 436">
            <a:extLst>
              <a:ext uri="{FF2B5EF4-FFF2-40B4-BE49-F238E27FC236}">
                <a16:creationId xmlns:a16="http://schemas.microsoft.com/office/drawing/2014/main" id="{00000000-0008-0000-0400-0000B5010000}"/>
              </a:ext>
            </a:extLst>
          </xdr:cNvPr>
          <xdr:cNvSpPr txBox="1"/>
        </xdr:nvSpPr>
        <xdr:spPr>
          <a:xfrm>
            <a:off x="1147719" y="4188107"/>
            <a:ext cx="1098971" cy="20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ほとんど見えず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8" name="テキスト ボックス 437">
            <a:extLst>
              <a:ext uri="{FF2B5EF4-FFF2-40B4-BE49-F238E27FC236}">
                <a16:creationId xmlns:a16="http://schemas.microsoft.com/office/drawing/2014/main" id="{00000000-0008-0000-0400-0000B6010000}"/>
              </a:ext>
            </a:extLst>
          </xdr:cNvPr>
          <xdr:cNvSpPr txBox="1"/>
        </xdr:nvSpPr>
        <xdr:spPr>
          <a:xfrm>
            <a:off x="2908581" y="4181481"/>
            <a:ext cx="904908" cy="1909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判断不能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9" name="テキスト ボックス 438">
            <a:extLst>
              <a:ext uri="{FF2B5EF4-FFF2-40B4-BE49-F238E27FC236}">
                <a16:creationId xmlns:a16="http://schemas.microsoft.com/office/drawing/2014/main" id="{00000000-0008-0000-0400-0000B7010000}"/>
              </a:ext>
            </a:extLst>
          </xdr:cNvPr>
          <xdr:cNvSpPr txBox="1"/>
        </xdr:nvSpPr>
        <xdr:spPr>
          <a:xfrm>
            <a:off x="1147720" y="4409253"/>
            <a:ext cx="533393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普通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0" name="テキスト ボックス 439">
            <a:extLst>
              <a:ext uri="{FF2B5EF4-FFF2-40B4-BE49-F238E27FC236}">
                <a16:creationId xmlns:a16="http://schemas.microsoft.com/office/drawing/2014/main" id="{00000000-0008-0000-0400-0000B8010000}"/>
              </a:ext>
            </a:extLst>
          </xdr:cNvPr>
          <xdr:cNvSpPr txBox="1"/>
        </xdr:nvSpPr>
        <xdr:spPr>
          <a:xfrm>
            <a:off x="1889356" y="4401849"/>
            <a:ext cx="1020039" cy="2356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やっと聞こえる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1" name="テキスト ボックス 440">
            <a:extLst>
              <a:ext uri="{FF2B5EF4-FFF2-40B4-BE49-F238E27FC236}">
                <a16:creationId xmlns:a16="http://schemas.microsoft.com/office/drawing/2014/main" id="{00000000-0008-0000-0400-0000B9010000}"/>
              </a:ext>
            </a:extLst>
          </xdr:cNvPr>
          <xdr:cNvSpPr txBox="1"/>
        </xdr:nvSpPr>
        <xdr:spPr>
          <a:xfrm>
            <a:off x="2908580" y="4402626"/>
            <a:ext cx="1073043" cy="3027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大声が聞こえる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2" name="テキスト ボックス 441">
            <a:extLst>
              <a:ext uri="{FF2B5EF4-FFF2-40B4-BE49-F238E27FC236}">
                <a16:creationId xmlns:a16="http://schemas.microsoft.com/office/drawing/2014/main" id="{00000000-0008-0000-0400-0000BA010000}"/>
              </a:ext>
            </a:extLst>
          </xdr:cNvPr>
          <xdr:cNvSpPr txBox="1"/>
        </xdr:nvSpPr>
        <xdr:spPr>
          <a:xfrm>
            <a:off x="1151032" y="4631228"/>
            <a:ext cx="1047370" cy="20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ほとんど聞こえず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3" name="テキスト ボックス 442">
            <a:extLst>
              <a:ext uri="{FF2B5EF4-FFF2-40B4-BE49-F238E27FC236}">
                <a16:creationId xmlns:a16="http://schemas.microsoft.com/office/drawing/2014/main" id="{00000000-0008-0000-0400-0000BB010000}"/>
              </a:ext>
            </a:extLst>
          </xdr:cNvPr>
          <xdr:cNvSpPr txBox="1"/>
        </xdr:nvSpPr>
        <xdr:spPr>
          <a:xfrm>
            <a:off x="2911894" y="4627086"/>
            <a:ext cx="904908" cy="1884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判断不能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4" name="テキスト ボックス 443">
            <a:extLst>
              <a:ext uri="{FF2B5EF4-FFF2-40B4-BE49-F238E27FC236}">
                <a16:creationId xmlns:a16="http://schemas.microsoft.com/office/drawing/2014/main" id="{00000000-0008-0000-0400-0000BC010000}"/>
              </a:ext>
            </a:extLst>
          </xdr:cNvPr>
          <xdr:cNvSpPr txBox="1"/>
        </xdr:nvSpPr>
        <xdr:spPr>
          <a:xfrm>
            <a:off x="1152946" y="4825398"/>
            <a:ext cx="817023" cy="3279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5" name="テキスト ボックス 444">
            <a:extLst>
              <a:ext uri="{FF2B5EF4-FFF2-40B4-BE49-F238E27FC236}">
                <a16:creationId xmlns:a16="http://schemas.microsoft.com/office/drawing/2014/main" id="{00000000-0008-0000-0400-0000BD010000}"/>
              </a:ext>
            </a:extLst>
          </xdr:cNvPr>
          <xdr:cNvSpPr txBox="1"/>
        </xdr:nvSpPr>
        <xdr:spPr>
          <a:xfrm>
            <a:off x="1853064" y="4856706"/>
            <a:ext cx="759990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46" name="テキスト ボックス 445">
            <a:extLst>
              <a:ext uri="{FF2B5EF4-FFF2-40B4-BE49-F238E27FC236}">
                <a16:creationId xmlns:a16="http://schemas.microsoft.com/office/drawing/2014/main" id="{00000000-0008-0000-0400-0000BE010000}"/>
              </a:ext>
            </a:extLst>
          </xdr:cNvPr>
          <xdr:cNvSpPr txBox="1"/>
        </xdr:nvSpPr>
        <xdr:spPr>
          <a:xfrm>
            <a:off x="3226049" y="4850079"/>
            <a:ext cx="741680" cy="1797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7" name="テキスト ボックス 446">
            <a:extLst>
              <a:ext uri="{FF2B5EF4-FFF2-40B4-BE49-F238E27FC236}">
                <a16:creationId xmlns:a16="http://schemas.microsoft.com/office/drawing/2014/main" id="{00000000-0008-0000-0400-0000BF010000}"/>
              </a:ext>
            </a:extLst>
          </xdr:cNvPr>
          <xdr:cNvSpPr txBox="1"/>
        </xdr:nvSpPr>
        <xdr:spPr>
          <a:xfrm>
            <a:off x="1150540" y="5052066"/>
            <a:ext cx="750210" cy="3487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8" name="テキスト ボックス 447">
            <a:extLst>
              <a:ext uri="{FF2B5EF4-FFF2-40B4-BE49-F238E27FC236}">
                <a16:creationId xmlns:a16="http://schemas.microsoft.com/office/drawing/2014/main" id="{00000000-0008-0000-0400-0000C0010000}"/>
              </a:ext>
            </a:extLst>
          </xdr:cNvPr>
          <xdr:cNvSpPr txBox="1"/>
        </xdr:nvSpPr>
        <xdr:spPr>
          <a:xfrm>
            <a:off x="1861821" y="5083732"/>
            <a:ext cx="680546" cy="1813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49" name="テキスト ボックス 448">
            <a:extLst>
              <a:ext uri="{FF2B5EF4-FFF2-40B4-BE49-F238E27FC236}">
                <a16:creationId xmlns:a16="http://schemas.microsoft.com/office/drawing/2014/main" id="{00000000-0008-0000-0400-0000C1010000}"/>
              </a:ext>
            </a:extLst>
          </xdr:cNvPr>
          <xdr:cNvSpPr txBox="1"/>
        </xdr:nvSpPr>
        <xdr:spPr>
          <a:xfrm>
            <a:off x="3224192" y="5088535"/>
            <a:ext cx="715503" cy="179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0" name="テキスト ボックス 449">
            <a:extLst>
              <a:ext uri="{FF2B5EF4-FFF2-40B4-BE49-F238E27FC236}">
                <a16:creationId xmlns:a16="http://schemas.microsoft.com/office/drawing/2014/main" id="{00000000-0008-0000-0400-0000C2010000}"/>
              </a:ext>
            </a:extLst>
          </xdr:cNvPr>
          <xdr:cNvSpPr txBox="1"/>
        </xdr:nvSpPr>
        <xdr:spPr>
          <a:xfrm>
            <a:off x="1137799" y="5506617"/>
            <a:ext cx="734199" cy="356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1" name="テキスト ボックス 450">
            <a:extLst>
              <a:ext uri="{FF2B5EF4-FFF2-40B4-BE49-F238E27FC236}">
                <a16:creationId xmlns:a16="http://schemas.microsoft.com/office/drawing/2014/main" id="{00000000-0008-0000-0400-0000C3010000}"/>
              </a:ext>
            </a:extLst>
          </xdr:cNvPr>
          <xdr:cNvSpPr txBox="1"/>
        </xdr:nvSpPr>
        <xdr:spPr>
          <a:xfrm>
            <a:off x="1865679" y="5543998"/>
            <a:ext cx="747083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52" name="テキスト ボックス 451">
            <a:extLst>
              <a:ext uri="{FF2B5EF4-FFF2-40B4-BE49-F238E27FC236}">
                <a16:creationId xmlns:a16="http://schemas.microsoft.com/office/drawing/2014/main" id="{00000000-0008-0000-0400-0000C4010000}"/>
              </a:ext>
            </a:extLst>
          </xdr:cNvPr>
          <xdr:cNvSpPr txBox="1"/>
        </xdr:nvSpPr>
        <xdr:spPr>
          <a:xfrm>
            <a:off x="3229690" y="5537371"/>
            <a:ext cx="624027" cy="190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3" name="テキスト ボックス 452">
            <a:extLst>
              <a:ext uri="{FF2B5EF4-FFF2-40B4-BE49-F238E27FC236}">
                <a16:creationId xmlns:a16="http://schemas.microsoft.com/office/drawing/2014/main" id="{00000000-0008-0000-0400-0000C5010000}"/>
              </a:ext>
            </a:extLst>
          </xdr:cNvPr>
          <xdr:cNvSpPr txBox="1"/>
        </xdr:nvSpPr>
        <xdr:spPr>
          <a:xfrm>
            <a:off x="1133103" y="5741296"/>
            <a:ext cx="728556" cy="3775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4" name="テキスト ボックス 453">
            <a:extLst>
              <a:ext uri="{FF2B5EF4-FFF2-40B4-BE49-F238E27FC236}">
                <a16:creationId xmlns:a16="http://schemas.microsoft.com/office/drawing/2014/main" id="{00000000-0008-0000-0400-0000C6010000}"/>
              </a:ext>
            </a:extLst>
          </xdr:cNvPr>
          <xdr:cNvSpPr txBox="1"/>
        </xdr:nvSpPr>
        <xdr:spPr>
          <a:xfrm>
            <a:off x="1870236" y="5785227"/>
            <a:ext cx="682655" cy="188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55" name="テキスト ボックス 454">
            <a:extLst>
              <a:ext uri="{FF2B5EF4-FFF2-40B4-BE49-F238E27FC236}">
                <a16:creationId xmlns:a16="http://schemas.microsoft.com/office/drawing/2014/main" id="{00000000-0008-0000-0400-0000C7010000}"/>
              </a:ext>
            </a:extLst>
          </xdr:cNvPr>
          <xdr:cNvSpPr txBox="1"/>
        </xdr:nvSpPr>
        <xdr:spPr>
          <a:xfrm>
            <a:off x="3230165" y="5777409"/>
            <a:ext cx="628994" cy="169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6" name="テキスト ボックス 455">
            <a:extLst>
              <a:ext uri="{FF2B5EF4-FFF2-40B4-BE49-F238E27FC236}">
                <a16:creationId xmlns:a16="http://schemas.microsoft.com/office/drawing/2014/main" id="{00000000-0008-0000-0400-0000C8010000}"/>
              </a:ext>
            </a:extLst>
          </xdr:cNvPr>
          <xdr:cNvSpPr txBox="1"/>
        </xdr:nvSpPr>
        <xdr:spPr>
          <a:xfrm>
            <a:off x="1128134" y="5954323"/>
            <a:ext cx="763186" cy="373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7" name="テキスト ボックス 456">
            <a:extLst>
              <a:ext uri="{FF2B5EF4-FFF2-40B4-BE49-F238E27FC236}">
                <a16:creationId xmlns:a16="http://schemas.microsoft.com/office/drawing/2014/main" id="{00000000-0008-0000-0400-0000C9010000}"/>
              </a:ext>
            </a:extLst>
          </xdr:cNvPr>
          <xdr:cNvSpPr txBox="1"/>
        </xdr:nvSpPr>
        <xdr:spPr>
          <a:xfrm>
            <a:off x="1865268" y="6001842"/>
            <a:ext cx="731621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58" name="テキスト ボックス 457">
            <a:extLst>
              <a:ext uri="{FF2B5EF4-FFF2-40B4-BE49-F238E27FC236}">
                <a16:creationId xmlns:a16="http://schemas.microsoft.com/office/drawing/2014/main" id="{00000000-0008-0000-0400-0000CA010000}"/>
              </a:ext>
            </a:extLst>
          </xdr:cNvPr>
          <xdr:cNvSpPr txBox="1"/>
        </xdr:nvSpPr>
        <xdr:spPr>
          <a:xfrm>
            <a:off x="3241524" y="6004739"/>
            <a:ext cx="628522" cy="1837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9" name="テキスト ボックス 458">
            <a:extLst>
              <a:ext uri="{FF2B5EF4-FFF2-40B4-BE49-F238E27FC236}">
                <a16:creationId xmlns:a16="http://schemas.microsoft.com/office/drawing/2014/main" id="{00000000-0008-0000-0400-0000CB010000}"/>
              </a:ext>
            </a:extLst>
          </xdr:cNvPr>
          <xdr:cNvSpPr txBox="1"/>
        </xdr:nvSpPr>
        <xdr:spPr>
          <a:xfrm>
            <a:off x="1121527" y="6195656"/>
            <a:ext cx="831654" cy="373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0" name="テキスト ボックス 459">
            <a:extLst>
              <a:ext uri="{FF2B5EF4-FFF2-40B4-BE49-F238E27FC236}">
                <a16:creationId xmlns:a16="http://schemas.microsoft.com/office/drawing/2014/main" id="{00000000-0008-0000-0400-0000CC010000}"/>
              </a:ext>
            </a:extLst>
          </xdr:cNvPr>
          <xdr:cNvSpPr txBox="1"/>
        </xdr:nvSpPr>
        <xdr:spPr>
          <a:xfrm>
            <a:off x="1860297" y="6234584"/>
            <a:ext cx="755641" cy="2275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61" name="テキスト ボックス 460">
            <a:extLst>
              <a:ext uri="{FF2B5EF4-FFF2-40B4-BE49-F238E27FC236}">
                <a16:creationId xmlns:a16="http://schemas.microsoft.com/office/drawing/2014/main" id="{00000000-0008-0000-0400-0000CD010000}"/>
              </a:ext>
            </a:extLst>
          </xdr:cNvPr>
          <xdr:cNvSpPr txBox="1"/>
        </xdr:nvSpPr>
        <xdr:spPr>
          <a:xfrm>
            <a:off x="2569505" y="6246752"/>
            <a:ext cx="754903" cy="192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2" name="テキスト ボックス 461">
            <a:extLst>
              <a:ext uri="{FF2B5EF4-FFF2-40B4-BE49-F238E27FC236}">
                <a16:creationId xmlns:a16="http://schemas.microsoft.com/office/drawing/2014/main" id="{00000000-0008-0000-0400-0000CE010000}"/>
              </a:ext>
            </a:extLst>
          </xdr:cNvPr>
          <xdr:cNvSpPr txBox="1"/>
        </xdr:nvSpPr>
        <xdr:spPr>
          <a:xfrm>
            <a:off x="1130284" y="6420469"/>
            <a:ext cx="777542" cy="3277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3" name="テキスト ボックス 462">
            <a:extLst>
              <a:ext uri="{FF2B5EF4-FFF2-40B4-BE49-F238E27FC236}">
                <a16:creationId xmlns:a16="http://schemas.microsoft.com/office/drawing/2014/main" id="{00000000-0008-0000-0400-0000CF010000}"/>
              </a:ext>
            </a:extLst>
          </xdr:cNvPr>
          <xdr:cNvSpPr txBox="1"/>
        </xdr:nvSpPr>
        <xdr:spPr>
          <a:xfrm>
            <a:off x="1858169" y="6468567"/>
            <a:ext cx="771377" cy="241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64" name="テキスト ボックス 463">
            <a:extLst>
              <a:ext uri="{FF2B5EF4-FFF2-40B4-BE49-F238E27FC236}">
                <a16:creationId xmlns:a16="http://schemas.microsoft.com/office/drawing/2014/main" id="{00000000-0008-0000-0400-0000D0010000}"/>
              </a:ext>
            </a:extLst>
          </xdr:cNvPr>
          <xdr:cNvSpPr txBox="1"/>
        </xdr:nvSpPr>
        <xdr:spPr>
          <a:xfrm>
            <a:off x="2572818" y="6471210"/>
            <a:ext cx="761115" cy="1962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5" name="テキスト ボックス 464">
            <a:extLst>
              <a:ext uri="{FF2B5EF4-FFF2-40B4-BE49-F238E27FC236}">
                <a16:creationId xmlns:a16="http://schemas.microsoft.com/office/drawing/2014/main" id="{00000000-0008-0000-0400-0000D1010000}"/>
              </a:ext>
            </a:extLst>
          </xdr:cNvPr>
          <xdr:cNvSpPr txBox="1"/>
        </xdr:nvSpPr>
        <xdr:spPr>
          <a:xfrm>
            <a:off x="1133867" y="6661361"/>
            <a:ext cx="786929" cy="3414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6" name="テキスト ボックス 465">
            <a:extLst>
              <a:ext uri="{FF2B5EF4-FFF2-40B4-BE49-F238E27FC236}">
                <a16:creationId xmlns:a16="http://schemas.microsoft.com/office/drawing/2014/main" id="{00000000-0008-0000-0400-0000D2010000}"/>
              </a:ext>
            </a:extLst>
          </xdr:cNvPr>
          <xdr:cNvSpPr txBox="1"/>
        </xdr:nvSpPr>
        <xdr:spPr>
          <a:xfrm>
            <a:off x="1859668" y="6690541"/>
            <a:ext cx="780764" cy="2287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67" name="テキスト ボックス 466">
            <a:extLst>
              <a:ext uri="{FF2B5EF4-FFF2-40B4-BE49-F238E27FC236}">
                <a16:creationId xmlns:a16="http://schemas.microsoft.com/office/drawing/2014/main" id="{00000000-0008-0000-0400-0000D3010000}"/>
              </a:ext>
            </a:extLst>
          </xdr:cNvPr>
          <xdr:cNvSpPr txBox="1"/>
        </xdr:nvSpPr>
        <xdr:spPr>
          <a:xfrm>
            <a:off x="2570688" y="6687826"/>
            <a:ext cx="729228" cy="2124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8" name="テキスト ボックス 467">
            <a:extLst>
              <a:ext uri="{FF2B5EF4-FFF2-40B4-BE49-F238E27FC236}">
                <a16:creationId xmlns:a16="http://schemas.microsoft.com/office/drawing/2014/main" id="{00000000-0008-0000-0400-0000D4010000}"/>
              </a:ext>
            </a:extLst>
          </xdr:cNvPr>
          <xdr:cNvSpPr txBox="1"/>
        </xdr:nvSpPr>
        <xdr:spPr>
          <a:xfrm>
            <a:off x="1137699" y="6890623"/>
            <a:ext cx="772573" cy="333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9" name="テキスト ボックス 468">
            <a:extLst>
              <a:ext uri="{FF2B5EF4-FFF2-40B4-BE49-F238E27FC236}">
                <a16:creationId xmlns:a16="http://schemas.microsoft.com/office/drawing/2014/main" id="{00000000-0008-0000-0400-0000D5010000}"/>
              </a:ext>
            </a:extLst>
          </xdr:cNvPr>
          <xdr:cNvSpPr txBox="1"/>
        </xdr:nvSpPr>
        <xdr:spPr>
          <a:xfrm>
            <a:off x="1864498" y="6924551"/>
            <a:ext cx="721959" cy="1894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0" name="テキスト ボックス 469">
            <a:extLst>
              <a:ext uri="{FF2B5EF4-FFF2-40B4-BE49-F238E27FC236}">
                <a16:creationId xmlns:a16="http://schemas.microsoft.com/office/drawing/2014/main" id="{00000000-0008-0000-0400-0000D6010000}"/>
              </a:ext>
            </a:extLst>
          </xdr:cNvPr>
          <xdr:cNvSpPr txBox="1"/>
        </xdr:nvSpPr>
        <xdr:spPr>
          <a:xfrm>
            <a:off x="3239394" y="6923281"/>
            <a:ext cx="695965" cy="1921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1" name="テキスト ボックス 470">
            <a:extLst>
              <a:ext uri="{FF2B5EF4-FFF2-40B4-BE49-F238E27FC236}">
                <a16:creationId xmlns:a16="http://schemas.microsoft.com/office/drawing/2014/main" id="{00000000-0008-0000-0400-0000D7010000}"/>
              </a:ext>
            </a:extLst>
          </xdr:cNvPr>
          <xdr:cNvSpPr txBox="1"/>
        </xdr:nvSpPr>
        <xdr:spPr>
          <a:xfrm>
            <a:off x="2565017" y="6928698"/>
            <a:ext cx="671398" cy="2382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2" name="テキスト ボックス 471">
            <a:extLst>
              <a:ext uri="{FF2B5EF4-FFF2-40B4-BE49-F238E27FC236}">
                <a16:creationId xmlns:a16="http://schemas.microsoft.com/office/drawing/2014/main" id="{00000000-0008-0000-0400-0000D8010000}"/>
              </a:ext>
            </a:extLst>
          </xdr:cNvPr>
          <xdr:cNvSpPr txBox="1"/>
        </xdr:nvSpPr>
        <xdr:spPr>
          <a:xfrm>
            <a:off x="1139110" y="7108479"/>
            <a:ext cx="822278" cy="357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3" name="テキスト ボックス 472">
            <a:extLst>
              <a:ext uri="{FF2B5EF4-FFF2-40B4-BE49-F238E27FC236}">
                <a16:creationId xmlns:a16="http://schemas.microsoft.com/office/drawing/2014/main" id="{00000000-0008-0000-0400-0000D9010000}"/>
              </a:ext>
            </a:extLst>
          </xdr:cNvPr>
          <xdr:cNvSpPr txBox="1"/>
        </xdr:nvSpPr>
        <xdr:spPr>
          <a:xfrm>
            <a:off x="1862369" y="7157293"/>
            <a:ext cx="763094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4" name="テキスト ボックス 473">
            <a:extLst>
              <a:ext uri="{FF2B5EF4-FFF2-40B4-BE49-F238E27FC236}">
                <a16:creationId xmlns:a16="http://schemas.microsoft.com/office/drawing/2014/main" id="{00000000-0008-0000-0400-0000DA010000}"/>
              </a:ext>
            </a:extLst>
          </xdr:cNvPr>
          <xdr:cNvSpPr txBox="1"/>
        </xdr:nvSpPr>
        <xdr:spPr>
          <a:xfrm>
            <a:off x="3242707" y="7156023"/>
            <a:ext cx="698096" cy="2111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5" name="テキスト ボックス 474">
            <a:extLst>
              <a:ext uri="{FF2B5EF4-FFF2-40B4-BE49-F238E27FC236}">
                <a16:creationId xmlns:a16="http://schemas.microsoft.com/office/drawing/2014/main" id="{00000000-0008-0000-0400-0000DB010000}"/>
              </a:ext>
            </a:extLst>
          </xdr:cNvPr>
          <xdr:cNvSpPr txBox="1"/>
        </xdr:nvSpPr>
        <xdr:spPr>
          <a:xfrm>
            <a:off x="1139112" y="7371480"/>
            <a:ext cx="781959" cy="2923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週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回以上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6" name="テキスト ボックス 475">
            <a:extLst>
              <a:ext uri="{FF2B5EF4-FFF2-40B4-BE49-F238E27FC236}">
                <a16:creationId xmlns:a16="http://schemas.microsoft.com/office/drawing/2014/main" id="{00000000-0008-0000-0400-0000DC010000}"/>
              </a:ext>
            </a:extLst>
          </xdr:cNvPr>
          <xdr:cNvSpPr txBox="1"/>
        </xdr:nvSpPr>
        <xdr:spPr>
          <a:xfrm>
            <a:off x="1861660" y="7338446"/>
            <a:ext cx="719354" cy="3609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月</a:t>
            </a: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回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以上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7" name="テキスト ボックス 476">
            <a:extLst>
              <a:ext uri="{FF2B5EF4-FFF2-40B4-BE49-F238E27FC236}">
                <a16:creationId xmlns:a16="http://schemas.microsoft.com/office/drawing/2014/main" id="{00000000-0008-0000-0400-0000DD010000}"/>
              </a:ext>
            </a:extLst>
          </xdr:cNvPr>
          <xdr:cNvSpPr txBox="1"/>
        </xdr:nvSpPr>
        <xdr:spPr>
          <a:xfrm>
            <a:off x="2564772" y="7330372"/>
            <a:ext cx="790932" cy="3583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月</a:t>
            </a: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回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未満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8" name="テキスト ボックス 477">
            <a:extLst>
              <a:ext uri="{FF2B5EF4-FFF2-40B4-BE49-F238E27FC236}">
                <a16:creationId xmlns:a16="http://schemas.microsoft.com/office/drawing/2014/main" id="{00000000-0008-0000-0400-0000DE010000}"/>
              </a:ext>
            </a:extLst>
          </xdr:cNvPr>
          <xdr:cNvSpPr txBox="1"/>
        </xdr:nvSpPr>
        <xdr:spPr>
          <a:xfrm>
            <a:off x="3682364" y="977575"/>
            <a:ext cx="370411" cy="196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9" name="テキスト ボックス 478">
            <a:extLst>
              <a:ext uri="{FF2B5EF4-FFF2-40B4-BE49-F238E27FC236}">
                <a16:creationId xmlns:a16="http://schemas.microsoft.com/office/drawing/2014/main" id="{00000000-0008-0000-0400-0000DF010000}"/>
              </a:ext>
            </a:extLst>
          </xdr:cNvPr>
          <xdr:cNvSpPr txBox="1"/>
        </xdr:nvSpPr>
        <xdr:spPr>
          <a:xfrm>
            <a:off x="3686599" y="1203406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0" name="テキスト ボックス 479">
            <a:extLst>
              <a:ext uri="{FF2B5EF4-FFF2-40B4-BE49-F238E27FC236}">
                <a16:creationId xmlns:a16="http://schemas.microsoft.com/office/drawing/2014/main" id="{00000000-0008-0000-0400-0000E0010000}"/>
              </a:ext>
            </a:extLst>
          </xdr:cNvPr>
          <xdr:cNvSpPr txBox="1"/>
        </xdr:nvSpPr>
        <xdr:spPr>
          <a:xfrm>
            <a:off x="3683505" y="1427123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1" name="テキスト ボックス 480">
            <a:extLst>
              <a:ext uri="{FF2B5EF4-FFF2-40B4-BE49-F238E27FC236}">
                <a16:creationId xmlns:a16="http://schemas.microsoft.com/office/drawing/2014/main" id="{00000000-0008-0000-0400-0000E1010000}"/>
              </a:ext>
            </a:extLst>
          </xdr:cNvPr>
          <xdr:cNvSpPr txBox="1"/>
        </xdr:nvSpPr>
        <xdr:spPr>
          <a:xfrm>
            <a:off x="3677155" y="1676076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2" name="テキスト ボックス 481">
            <a:extLst>
              <a:ext uri="{FF2B5EF4-FFF2-40B4-BE49-F238E27FC236}">
                <a16:creationId xmlns:a16="http://schemas.microsoft.com/office/drawing/2014/main" id="{00000000-0008-0000-0400-0000E2010000}"/>
              </a:ext>
            </a:extLst>
          </xdr:cNvPr>
          <xdr:cNvSpPr txBox="1"/>
        </xdr:nvSpPr>
        <xdr:spPr>
          <a:xfrm>
            <a:off x="3679270" y="1891734"/>
            <a:ext cx="370411" cy="196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3" name="テキスト ボックス 482">
            <a:extLst>
              <a:ext uri="{FF2B5EF4-FFF2-40B4-BE49-F238E27FC236}">
                <a16:creationId xmlns:a16="http://schemas.microsoft.com/office/drawing/2014/main" id="{00000000-0008-0000-0400-0000E3010000}"/>
              </a:ext>
            </a:extLst>
          </xdr:cNvPr>
          <xdr:cNvSpPr txBox="1"/>
        </xdr:nvSpPr>
        <xdr:spPr>
          <a:xfrm>
            <a:off x="3681389" y="2120576"/>
            <a:ext cx="370411" cy="196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4" name="テキスト ボックス 483">
            <a:extLst>
              <a:ext uri="{FF2B5EF4-FFF2-40B4-BE49-F238E27FC236}">
                <a16:creationId xmlns:a16="http://schemas.microsoft.com/office/drawing/2014/main" id="{00000000-0008-0000-0400-0000E4010000}"/>
              </a:ext>
            </a:extLst>
          </xdr:cNvPr>
          <xdr:cNvSpPr txBox="1"/>
        </xdr:nvSpPr>
        <xdr:spPr>
          <a:xfrm>
            <a:off x="3683503" y="2333304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5" name="テキスト ボックス 484">
            <a:extLst>
              <a:ext uri="{FF2B5EF4-FFF2-40B4-BE49-F238E27FC236}">
                <a16:creationId xmlns:a16="http://schemas.microsoft.com/office/drawing/2014/main" id="{00000000-0008-0000-0400-0000E5010000}"/>
              </a:ext>
            </a:extLst>
          </xdr:cNvPr>
          <xdr:cNvSpPr txBox="1"/>
        </xdr:nvSpPr>
        <xdr:spPr>
          <a:xfrm>
            <a:off x="3681388" y="2572241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6" name="テキスト ボックス 485">
            <a:extLst>
              <a:ext uri="{FF2B5EF4-FFF2-40B4-BE49-F238E27FC236}">
                <a16:creationId xmlns:a16="http://schemas.microsoft.com/office/drawing/2014/main" id="{00000000-0008-0000-0400-0000E6010000}"/>
              </a:ext>
            </a:extLst>
          </xdr:cNvPr>
          <xdr:cNvSpPr txBox="1"/>
        </xdr:nvSpPr>
        <xdr:spPr>
          <a:xfrm>
            <a:off x="3683502" y="2784967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7" name="テキスト ボックス 486">
            <a:extLst>
              <a:ext uri="{FF2B5EF4-FFF2-40B4-BE49-F238E27FC236}">
                <a16:creationId xmlns:a16="http://schemas.microsoft.com/office/drawing/2014/main" id="{00000000-0008-0000-0400-0000E7010000}"/>
              </a:ext>
            </a:extLst>
          </xdr:cNvPr>
          <xdr:cNvSpPr txBox="1"/>
        </xdr:nvSpPr>
        <xdr:spPr>
          <a:xfrm>
            <a:off x="3688226" y="3033511"/>
            <a:ext cx="370411" cy="196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8" name="テキスト ボックス 487">
            <a:extLst>
              <a:ext uri="{FF2B5EF4-FFF2-40B4-BE49-F238E27FC236}">
                <a16:creationId xmlns:a16="http://schemas.microsoft.com/office/drawing/2014/main" id="{00000000-0008-0000-0400-0000E8010000}"/>
              </a:ext>
            </a:extLst>
          </xdr:cNvPr>
          <xdr:cNvSpPr txBox="1"/>
        </xdr:nvSpPr>
        <xdr:spPr>
          <a:xfrm>
            <a:off x="3684486" y="3259345"/>
            <a:ext cx="370411" cy="1960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9" name="テキスト ボックス 488">
            <a:extLst>
              <a:ext uri="{FF2B5EF4-FFF2-40B4-BE49-F238E27FC236}">
                <a16:creationId xmlns:a16="http://schemas.microsoft.com/office/drawing/2014/main" id="{00000000-0008-0000-0400-0000E9010000}"/>
              </a:ext>
            </a:extLst>
          </xdr:cNvPr>
          <xdr:cNvSpPr txBox="1"/>
        </xdr:nvSpPr>
        <xdr:spPr>
          <a:xfrm>
            <a:off x="3682363" y="3488232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0" name="テキスト ボックス 489">
            <a:extLst>
              <a:ext uri="{FF2B5EF4-FFF2-40B4-BE49-F238E27FC236}">
                <a16:creationId xmlns:a16="http://schemas.microsoft.com/office/drawing/2014/main" id="{00000000-0008-0000-0400-0000EA010000}"/>
              </a:ext>
            </a:extLst>
          </xdr:cNvPr>
          <xdr:cNvSpPr txBox="1"/>
        </xdr:nvSpPr>
        <xdr:spPr>
          <a:xfrm>
            <a:off x="3685538" y="3737186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1" name="テキスト ボックス 490">
            <a:extLst>
              <a:ext uri="{FF2B5EF4-FFF2-40B4-BE49-F238E27FC236}">
                <a16:creationId xmlns:a16="http://schemas.microsoft.com/office/drawing/2014/main" id="{00000000-0008-0000-0400-0000EB010000}"/>
              </a:ext>
            </a:extLst>
          </xdr:cNvPr>
          <xdr:cNvSpPr txBox="1"/>
        </xdr:nvSpPr>
        <xdr:spPr>
          <a:xfrm>
            <a:off x="3689013" y="3952844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2" name="テキスト ボックス 491">
            <a:extLst>
              <a:ext uri="{FF2B5EF4-FFF2-40B4-BE49-F238E27FC236}">
                <a16:creationId xmlns:a16="http://schemas.microsoft.com/office/drawing/2014/main" id="{00000000-0008-0000-0400-0000EC010000}"/>
              </a:ext>
            </a:extLst>
          </xdr:cNvPr>
          <xdr:cNvSpPr txBox="1"/>
        </xdr:nvSpPr>
        <xdr:spPr>
          <a:xfrm>
            <a:off x="3691134" y="4181686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3" name="テキスト ボックス 492">
            <a:extLst>
              <a:ext uri="{FF2B5EF4-FFF2-40B4-BE49-F238E27FC236}">
                <a16:creationId xmlns:a16="http://schemas.microsoft.com/office/drawing/2014/main" id="{00000000-0008-0000-0400-0000ED010000}"/>
              </a:ext>
            </a:extLst>
          </xdr:cNvPr>
          <xdr:cNvSpPr txBox="1"/>
        </xdr:nvSpPr>
        <xdr:spPr>
          <a:xfrm>
            <a:off x="3687805" y="4394413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4" name="テキスト ボックス 493">
            <a:extLst>
              <a:ext uri="{FF2B5EF4-FFF2-40B4-BE49-F238E27FC236}">
                <a16:creationId xmlns:a16="http://schemas.microsoft.com/office/drawing/2014/main" id="{00000000-0008-0000-0400-0000EE010000}"/>
              </a:ext>
            </a:extLst>
          </xdr:cNvPr>
          <xdr:cNvSpPr txBox="1"/>
        </xdr:nvSpPr>
        <xdr:spPr>
          <a:xfrm>
            <a:off x="3691133" y="4633351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5" name="テキスト ボックス 494">
            <a:extLst>
              <a:ext uri="{FF2B5EF4-FFF2-40B4-BE49-F238E27FC236}">
                <a16:creationId xmlns:a16="http://schemas.microsoft.com/office/drawing/2014/main" id="{00000000-0008-0000-0400-0000EF010000}"/>
              </a:ext>
            </a:extLst>
          </xdr:cNvPr>
          <xdr:cNvSpPr txBox="1"/>
        </xdr:nvSpPr>
        <xdr:spPr>
          <a:xfrm>
            <a:off x="3682360" y="4846078"/>
            <a:ext cx="370411" cy="1960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6" name="テキスト ボックス 495">
            <a:extLst>
              <a:ext uri="{FF2B5EF4-FFF2-40B4-BE49-F238E27FC236}">
                <a16:creationId xmlns:a16="http://schemas.microsoft.com/office/drawing/2014/main" id="{00000000-0008-0000-0400-0000F0010000}"/>
              </a:ext>
            </a:extLst>
          </xdr:cNvPr>
          <xdr:cNvSpPr txBox="1"/>
        </xdr:nvSpPr>
        <xdr:spPr>
          <a:xfrm>
            <a:off x="3710923" y="5106671"/>
            <a:ext cx="437899" cy="2082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4-10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7" name="テキスト ボックス 496">
            <a:extLst>
              <a:ext uri="{FF2B5EF4-FFF2-40B4-BE49-F238E27FC236}">
                <a16:creationId xmlns:a16="http://schemas.microsoft.com/office/drawing/2014/main" id="{00000000-0008-0000-0400-0000F1010000}"/>
              </a:ext>
            </a:extLst>
          </xdr:cNvPr>
          <xdr:cNvSpPr txBox="1"/>
        </xdr:nvSpPr>
        <xdr:spPr>
          <a:xfrm>
            <a:off x="3713038" y="5332911"/>
            <a:ext cx="464360" cy="210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4-11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8" name="テキスト ボックス 497">
            <a:extLst>
              <a:ext uri="{FF2B5EF4-FFF2-40B4-BE49-F238E27FC236}">
                <a16:creationId xmlns:a16="http://schemas.microsoft.com/office/drawing/2014/main" id="{00000000-0008-0000-0400-0000F2010000}"/>
              </a:ext>
            </a:extLst>
          </xdr:cNvPr>
          <xdr:cNvSpPr txBox="1"/>
        </xdr:nvSpPr>
        <xdr:spPr>
          <a:xfrm>
            <a:off x="3716786" y="5568267"/>
            <a:ext cx="517761" cy="203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4-12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9" name="テキスト ボックス 498">
            <a:extLst>
              <a:ext uri="{FF2B5EF4-FFF2-40B4-BE49-F238E27FC236}">
                <a16:creationId xmlns:a16="http://schemas.microsoft.com/office/drawing/2014/main" id="{00000000-0008-0000-0400-0000F3010000}"/>
              </a:ext>
            </a:extLst>
          </xdr:cNvPr>
          <xdr:cNvSpPr txBox="1"/>
        </xdr:nvSpPr>
        <xdr:spPr>
          <a:xfrm>
            <a:off x="3709374" y="5791576"/>
            <a:ext cx="525172" cy="1901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4-13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0" name="テキスト ボックス 499">
            <a:extLst>
              <a:ext uri="{FF2B5EF4-FFF2-40B4-BE49-F238E27FC236}">
                <a16:creationId xmlns:a16="http://schemas.microsoft.com/office/drawing/2014/main" id="{00000000-0008-0000-0400-0000F4010000}"/>
              </a:ext>
            </a:extLst>
          </xdr:cNvPr>
          <xdr:cNvSpPr txBox="1"/>
        </xdr:nvSpPr>
        <xdr:spPr>
          <a:xfrm>
            <a:off x="3711572" y="6005419"/>
            <a:ext cx="569048" cy="2507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1" name="テキスト ボックス 500">
            <a:extLst>
              <a:ext uri="{FF2B5EF4-FFF2-40B4-BE49-F238E27FC236}">
                <a16:creationId xmlns:a16="http://schemas.microsoft.com/office/drawing/2014/main" id="{00000000-0008-0000-0400-0000F5010000}"/>
              </a:ext>
            </a:extLst>
          </xdr:cNvPr>
          <xdr:cNvSpPr txBox="1"/>
        </xdr:nvSpPr>
        <xdr:spPr>
          <a:xfrm>
            <a:off x="3705711" y="6223866"/>
            <a:ext cx="519310" cy="2150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4-15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2" name="テキスト ボックス 501">
            <a:extLst>
              <a:ext uri="{FF2B5EF4-FFF2-40B4-BE49-F238E27FC236}">
                <a16:creationId xmlns:a16="http://schemas.microsoft.com/office/drawing/2014/main" id="{00000000-0008-0000-0400-0000F6010000}"/>
              </a:ext>
            </a:extLst>
          </xdr:cNvPr>
          <xdr:cNvSpPr txBox="1"/>
        </xdr:nvSpPr>
        <xdr:spPr>
          <a:xfrm>
            <a:off x="3724754" y="6453920"/>
            <a:ext cx="542614" cy="242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3" name="テキスト ボックス 502">
            <a:extLst>
              <a:ext uri="{FF2B5EF4-FFF2-40B4-BE49-F238E27FC236}">
                <a16:creationId xmlns:a16="http://schemas.microsoft.com/office/drawing/2014/main" id="{00000000-0008-0000-0400-0000F7010000}"/>
              </a:ext>
            </a:extLst>
          </xdr:cNvPr>
          <xdr:cNvSpPr txBox="1"/>
        </xdr:nvSpPr>
        <xdr:spPr>
          <a:xfrm>
            <a:off x="3721581" y="6926991"/>
            <a:ext cx="536262" cy="2262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4" name="テキスト ボックス 503">
            <a:extLst>
              <a:ext uri="{FF2B5EF4-FFF2-40B4-BE49-F238E27FC236}">
                <a16:creationId xmlns:a16="http://schemas.microsoft.com/office/drawing/2014/main" id="{00000000-0008-0000-0400-0000F8010000}"/>
              </a:ext>
            </a:extLst>
          </xdr:cNvPr>
          <xdr:cNvSpPr txBox="1"/>
        </xdr:nvSpPr>
        <xdr:spPr>
          <a:xfrm>
            <a:off x="3716291" y="7155592"/>
            <a:ext cx="579654" cy="2262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5" name="テキスト ボックス 504">
            <a:extLst>
              <a:ext uri="{FF2B5EF4-FFF2-40B4-BE49-F238E27FC236}">
                <a16:creationId xmlns:a16="http://schemas.microsoft.com/office/drawing/2014/main" id="{00000000-0008-0000-0400-0000F9010000}"/>
              </a:ext>
            </a:extLst>
          </xdr:cNvPr>
          <xdr:cNvSpPr txBox="1"/>
        </xdr:nvSpPr>
        <xdr:spPr>
          <a:xfrm>
            <a:off x="3722476" y="7377762"/>
            <a:ext cx="592518" cy="2136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6" name="テキスト ボックス 505">
            <a:extLst>
              <a:ext uri="{FF2B5EF4-FFF2-40B4-BE49-F238E27FC236}">
                <a16:creationId xmlns:a16="http://schemas.microsoft.com/office/drawing/2014/main" id="{00000000-0008-0000-0400-0000FA010000}"/>
              </a:ext>
            </a:extLst>
          </xdr:cNvPr>
          <xdr:cNvSpPr txBox="1"/>
        </xdr:nvSpPr>
        <xdr:spPr>
          <a:xfrm>
            <a:off x="3718404" y="6706615"/>
            <a:ext cx="644214" cy="256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7" name="テキスト ボックス 506">
            <a:extLst>
              <a:ext uri="{FF2B5EF4-FFF2-40B4-BE49-F238E27FC236}">
                <a16:creationId xmlns:a16="http://schemas.microsoft.com/office/drawing/2014/main" id="{00000000-0008-0000-0400-0000FB010000}"/>
              </a:ext>
            </a:extLst>
          </xdr:cNvPr>
          <xdr:cNvSpPr txBox="1"/>
        </xdr:nvSpPr>
        <xdr:spPr>
          <a:xfrm>
            <a:off x="3722637" y="7599036"/>
            <a:ext cx="630455" cy="2495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8" name="テキスト ボックス 507">
            <a:extLst>
              <a:ext uri="{FF2B5EF4-FFF2-40B4-BE49-F238E27FC236}">
                <a16:creationId xmlns:a16="http://schemas.microsoft.com/office/drawing/2014/main" id="{00000000-0008-0000-0400-0000FC010000}"/>
              </a:ext>
            </a:extLst>
          </xdr:cNvPr>
          <xdr:cNvSpPr txBox="1"/>
        </xdr:nvSpPr>
        <xdr:spPr>
          <a:xfrm>
            <a:off x="4738238" y="1184758"/>
            <a:ext cx="568702" cy="2291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9" name="テキスト ボックス 508">
            <a:extLst>
              <a:ext uri="{FF2B5EF4-FFF2-40B4-BE49-F238E27FC236}">
                <a16:creationId xmlns:a16="http://schemas.microsoft.com/office/drawing/2014/main" id="{00000000-0008-0000-0400-0000FD010000}"/>
              </a:ext>
            </a:extLst>
          </xdr:cNvPr>
          <xdr:cNvSpPr txBox="1"/>
        </xdr:nvSpPr>
        <xdr:spPr>
          <a:xfrm>
            <a:off x="5509604" y="1193430"/>
            <a:ext cx="948485" cy="216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0" name="テキスト ボックス 509">
            <a:extLst>
              <a:ext uri="{FF2B5EF4-FFF2-40B4-BE49-F238E27FC236}">
                <a16:creationId xmlns:a16="http://schemas.microsoft.com/office/drawing/2014/main" id="{00000000-0008-0000-0400-0000FE010000}"/>
              </a:ext>
            </a:extLst>
          </xdr:cNvPr>
          <xdr:cNvSpPr txBox="1"/>
        </xdr:nvSpPr>
        <xdr:spPr>
          <a:xfrm>
            <a:off x="4740331" y="1423616"/>
            <a:ext cx="806091" cy="209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1" name="テキスト ボックス 510">
            <a:extLst>
              <a:ext uri="{FF2B5EF4-FFF2-40B4-BE49-F238E27FC236}">
                <a16:creationId xmlns:a16="http://schemas.microsoft.com/office/drawing/2014/main" id="{00000000-0008-0000-0400-0000FF010000}"/>
              </a:ext>
            </a:extLst>
          </xdr:cNvPr>
          <xdr:cNvSpPr txBox="1"/>
        </xdr:nvSpPr>
        <xdr:spPr>
          <a:xfrm>
            <a:off x="5500813" y="1432287"/>
            <a:ext cx="1014426" cy="2250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2" name="テキスト ボックス 511">
            <a:extLst>
              <a:ext uri="{FF2B5EF4-FFF2-40B4-BE49-F238E27FC236}">
                <a16:creationId xmlns:a16="http://schemas.microsoft.com/office/drawing/2014/main" id="{00000000-0008-0000-0400-000000020000}"/>
              </a:ext>
            </a:extLst>
          </xdr:cNvPr>
          <xdr:cNvSpPr txBox="1"/>
        </xdr:nvSpPr>
        <xdr:spPr>
          <a:xfrm>
            <a:off x="4751637" y="1644889"/>
            <a:ext cx="800228" cy="235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3" name="テキスト ボックス 512">
            <a:extLst>
              <a:ext uri="{FF2B5EF4-FFF2-40B4-BE49-F238E27FC236}">
                <a16:creationId xmlns:a16="http://schemas.microsoft.com/office/drawing/2014/main" id="{00000000-0008-0000-0400-000001020000}"/>
              </a:ext>
            </a:extLst>
          </xdr:cNvPr>
          <xdr:cNvSpPr txBox="1"/>
        </xdr:nvSpPr>
        <xdr:spPr>
          <a:xfrm>
            <a:off x="5506674" y="1653560"/>
            <a:ext cx="1065714" cy="2038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4" name="テキスト ボックス 513">
            <a:extLst>
              <a:ext uri="{FF2B5EF4-FFF2-40B4-BE49-F238E27FC236}">
                <a16:creationId xmlns:a16="http://schemas.microsoft.com/office/drawing/2014/main" id="{00000000-0008-0000-0400-000002020000}"/>
              </a:ext>
            </a:extLst>
          </xdr:cNvPr>
          <xdr:cNvSpPr txBox="1"/>
        </xdr:nvSpPr>
        <xdr:spPr>
          <a:xfrm>
            <a:off x="4757499" y="1866163"/>
            <a:ext cx="800717" cy="2430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5" name="テキスト ボックス 514">
            <a:extLst>
              <a:ext uri="{FF2B5EF4-FFF2-40B4-BE49-F238E27FC236}">
                <a16:creationId xmlns:a16="http://schemas.microsoft.com/office/drawing/2014/main" id="{00000000-0008-0000-0400-000003020000}"/>
              </a:ext>
            </a:extLst>
          </xdr:cNvPr>
          <xdr:cNvSpPr txBox="1"/>
        </xdr:nvSpPr>
        <xdr:spPr>
          <a:xfrm>
            <a:off x="5512535" y="1874835"/>
            <a:ext cx="1088427" cy="239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6" name="テキスト ボックス 515">
            <a:extLst>
              <a:ext uri="{FF2B5EF4-FFF2-40B4-BE49-F238E27FC236}">
                <a16:creationId xmlns:a16="http://schemas.microsoft.com/office/drawing/2014/main" id="{00000000-0008-0000-0400-000004020000}"/>
              </a:ext>
            </a:extLst>
          </xdr:cNvPr>
          <xdr:cNvSpPr txBox="1"/>
        </xdr:nvSpPr>
        <xdr:spPr>
          <a:xfrm>
            <a:off x="4766918" y="2117706"/>
            <a:ext cx="659764" cy="2159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7" name="テキスト ボックス 516">
            <a:extLst>
              <a:ext uri="{FF2B5EF4-FFF2-40B4-BE49-F238E27FC236}">
                <a16:creationId xmlns:a16="http://schemas.microsoft.com/office/drawing/2014/main" id="{00000000-0008-0000-0400-000005020000}"/>
              </a:ext>
            </a:extLst>
          </xdr:cNvPr>
          <xdr:cNvSpPr txBox="1"/>
        </xdr:nvSpPr>
        <xdr:spPr>
          <a:xfrm>
            <a:off x="5511069" y="2121018"/>
            <a:ext cx="1127992" cy="2030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8" name="テキスト ボックス 517">
            <a:extLst>
              <a:ext uri="{FF2B5EF4-FFF2-40B4-BE49-F238E27FC236}">
                <a16:creationId xmlns:a16="http://schemas.microsoft.com/office/drawing/2014/main" id="{00000000-0008-0000-0400-000006020000}"/>
              </a:ext>
            </a:extLst>
          </xdr:cNvPr>
          <xdr:cNvSpPr txBox="1"/>
        </xdr:nvSpPr>
        <xdr:spPr>
          <a:xfrm>
            <a:off x="4751498" y="2572358"/>
            <a:ext cx="595357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9" name="テキスト ボックス 518">
            <a:extLst>
              <a:ext uri="{FF2B5EF4-FFF2-40B4-BE49-F238E27FC236}">
                <a16:creationId xmlns:a16="http://schemas.microsoft.com/office/drawing/2014/main" id="{00000000-0008-0000-0400-000007020000}"/>
              </a:ext>
            </a:extLst>
          </xdr:cNvPr>
          <xdr:cNvSpPr txBox="1"/>
        </xdr:nvSpPr>
        <xdr:spPr>
          <a:xfrm>
            <a:off x="5495649" y="2575671"/>
            <a:ext cx="994191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0" name="テキスト ボックス 519">
            <a:extLst>
              <a:ext uri="{FF2B5EF4-FFF2-40B4-BE49-F238E27FC236}">
                <a16:creationId xmlns:a16="http://schemas.microsoft.com/office/drawing/2014/main" id="{00000000-0008-0000-0400-000008020000}"/>
              </a:ext>
            </a:extLst>
          </xdr:cNvPr>
          <xdr:cNvSpPr txBox="1"/>
        </xdr:nvSpPr>
        <xdr:spPr>
          <a:xfrm>
            <a:off x="6512360" y="2568216"/>
            <a:ext cx="686249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1" name="テキスト ボックス 520">
            <a:extLst>
              <a:ext uri="{FF2B5EF4-FFF2-40B4-BE49-F238E27FC236}">
                <a16:creationId xmlns:a16="http://schemas.microsoft.com/office/drawing/2014/main" id="{00000000-0008-0000-0400-000009020000}"/>
              </a:ext>
            </a:extLst>
          </xdr:cNvPr>
          <xdr:cNvSpPr txBox="1"/>
        </xdr:nvSpPr>
        <xdr:spPr>
          <a:xfrm>
            <a:off x="4758127" y="2338979"/>
            <a:ext cx="785576" cy="204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2" name="テキスト ボックス 521">
            <a:extLst>
              <a:ext uri="{FF2B5EF4-FFF2-40B4-BE49-F238E27FC236}">
                <a16:creationId xmlns:a16="http://schemas.microsoft.com/office/drawing/2014/main" id="{00000000-0008-0000-0400-00000A020000}"/>
              </a:ext>
            </a:extLst>
          </xdr:cNvPr>
          <xdr:cNvSpPr txBox="1"/>
        </xdr:nvSpPr>
        <xdr:spPr>
          <a:xfrm>
            <a:off x="5502277" y="2342292"/>
            <a:ext cx="1098684" cy="200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3" name="テキスト ボックス 522">
            <a:extLst>
              <a:ext uri="{FF2B5EF4-FFF2-40B4-BE49-F238E27FC236}">
                <a16:creationId xmlns:a16="http://schemas.microsoft.com/office/drawing/2014/main" id="{00000000-0008-0000-0400-00000B020000}"/>
              </a:ext>
            </a:extLst>
          </xdr:cNvPr>
          <xdr:cNvSpPr txBox="1"/>
        </xdr:nvSpPr>
        <xdr:spPr>
          <a:xfrm>
            <a:off x="4757360" y="2808284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4" name="テキスト ボックス 523">
            <a:extLst>
              <a:ext uri="{FF2B5EF4-FFF2-40B4-BE49-F238E27FC236}">
                <a16:creationId xmlns:a16="http://schemas.microsoft.com/office/drawing/2014/main" id="{00000000-0008-0000-0400-00000C020000}"/>
              </a:ext>
            </a:extLst>
          </xdr:cNvPr>
          <xdr:cNvSpPr txBox="1"/>
        </xdr:nvSpPr>
        <xdr:spPr>
          <a:xfrm>
            <a:off x="5501509" y="2811598"/>
            <a:ext cx="932086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5" name="テキスト ボックス 524">
            <a:extLst>
              <a:ext uri="{FF2B5EF4-FFF2-40B4-BE49-F238E27FC236}">
                <a16:creationId xmlns:a16="http://schemas.microsoft.com/office/drawing/2014/main" id="{00000000-0008-0000-0400-00000D020000}"/>
              </a:ext>
            </a:extLst>
          </xdr:cNvPr>
          <xdr:cNvSpPr txBox="1"/>
        </xdr:nvSpPr>
        <xdr:spPr>
          <a:xfrm>
            <a:off x="6517054" y="2807073"/>
            <a:ext cx="676530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6" name="テキスト ボックス 525">
            <a:extLst>
              <a:ext uri="{FF2B5EF4-FFF2-40B4-BE49-F238E27FC236}">
                <a16:creationId xmlns:a16="http://schemas.microsoft.com/office/drawing/2014/main" id="{00000000-0008-0000-0400-00000E020000}"/>
              </a:ext>
            </a:extLst>
          </xdr:cNvPr>
          <xdr:cNvSpPr txBox="1"/>
        </xdr:nvSpPr>
        <xdr:spPr>
          <a:xfrm>
            <a:off x="4763221" y="3029559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7" name="テキスト ボックス 526">
            <a:extLst>
              <a:ext uri="{FF2B5EF4-FFF2-40B4-BE49-F238E27FC236}">
                <a16:creationId xmlns:a16="http://schemas.microsoft.com/office/drawing/2014/main" id="{00000000-0008-0000-0400-00000F020000}"/>
              </a:ext>
            </a:extLst>
          </xdr:cNvPr>
          <xdr:cNvSpPr txBox="1"/>
        </xdr:nvSpPr>
        <xdr:spPr>
          <a:xfrm>
            <a:off x="5507371" y="3032872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8" name="テキスト ボックス 527">
            <a:extLst>
              <a:ext uri="{FF2B5EF4-FFF2-40B4-BE49-F238E27FC236}">
                <a16:creationId xmlns:a16="http://schemas.microsoft.com/office/drawing/2014/main" id="{00000000-0008-0000-0400-000010020000}"/>
              </a:ext>
            </a:extLst>
          </xdr:cNvPr>
          <xdr:cNvSpPr txBox="1"/>
        </xdr:nvSpPr>
        <xdr:spPr>
          <a:xfrm>
            <a:off x="6513197" y="3028347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9" name="テキスト ボックス 528">
            <a:extLst>
              <a:ext uri="{FF2B5EF4-FFF2-40B4-BE49-F238E27FC236}">
                <a16:creationId xmlns:a16="http://schemas.microsoft.com/office/drawing/2014/main" id="{00000000-0008-0000-0400-000011020000}"/>
              </a:ext>
            </a:extLst>
          </xdr:cNvPr>
          <xdr:cNvSpPr txBox="1"/>
        </xdr:nvSpPr>
        <xdr:spPr>
          <a:xfrm>
            <a:off x="4761756" y="3243505"/>
            <a:ext cx="533394" cy="1987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0" name="テキスト ボックス 529">
            <a:extLst>
              <a:ext uri="{FF2B5EF4-FFF2-40B4-BE49-F238E27FC236}">
                <a16:creationId xmlns:a16="http://schemas.microsoft.com/office/drawing/2014/main" id="{00000000-0008-0000-0400-000012020000}"/>
              </a:ext>
            </a:extLst>
          </xdr:cNvPr>
          <xdr:cNvSpPr txBox="1"/>
        </xdr:nvSpPr>
        <xdr:spPr>
          <a:xfrm>
            <a:off x="5505906" y="3246818"/>
            <a:ext cx="843235" cy="197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1" name="テキスト ボックス 530">
            <a:extLst>
              <a:ext uri="{FF2B5EF4-FFF2-40B4-BE49-F238E27FC236}">
                <a16:creationId xmlns:a16="http://schemas.microsoft.com/office/drawing/2014/main" id="{00000000-0008-0000-0400-000013020000}"/>
              </a:ext>
            </a:extLst>
          </xdr:cNvPr>
          <xdr:cNvSpPr txBox="1"/>
        </xdr:nvSpPr>
        <xdr:spPr>
          <a:xfrm>
            <a:off x="6511732" y="3242294"/>
            <a:ext cx="686249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2" name="テキスト ボックス 531">
            <a:extLst>
              <a:ext uri="{FF2B5EF4-FFF2-40B4-BE49-F238E27FC236}">
                <a16:creationId xmlns:a16="http://schemas.microsoft.com/office/drawing/2014/main" id="{00000000-0008-0000-0400-000014020000}"/>
              </a:ext>
            </a:extLst>
          </xdr:cNvPr>
          <xdr:cNvSpPr txBox="1"/>
        </xdr:nvSpPr>
        <xdr:spPr>
          <a:xfrm>
            <a:off x="4760291" y="3489689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3" name="テキスト ボックス 532">
            <a:extLst>
              <a:ext uri="{FF2B5EF4-FFF2-40B4-BE49-F238E27FC236}">
                <a16:creationId xmlns:a16="http://schemas.microsoft.com/office/drawing/2014/main" id="{00000000-0008-0000-0400-000015020000}"/>
              </a:ext>
            </a:extLst>
          </xdr:cNvPr>
          <xdr:cNvSpPr txBox="1"/>
        </xdr:nvSpPr>
        <xdr:spPr>
          <a:xfrm>
            <a:off x="5504441" y="3493003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4" name="テキスト ボックス 533">
            <a:extLst>
              <a:ext uri="{FF2B5EF4-FFF2-40B4-BE49-F238E27FC236}">
                <a16:creationId xmlns:a16="http://schemas.microsoft.com/office/drawing/2014/main" id="{00000000-0008-0000-0400-000016020000}"/>
              </a:ext>
            </a:extLst>
          </xdr:cNvPr>
          <xdr:cNvSpPr txBox="1"/>
        </xdr:nvSpPr>
        <xdr:spPr>
          <a:xfrm>
            <a:off x="6510267" y="3488478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5" name="テキスト ボックス 534">
            <a:extLst>
              <a:ext uri="{FF2B5EF4-FFF2-40B4-BE49-F238E27FC236}">
                <a16:creationId xmlns:a16="http://schemas.microsoft.com/office/drawing/2014/main" id="{00000000-0008-0000-0400-000017020000}"/>
              </a:ext>
            </a:extLst>
          </xdr:cNvPr>
          <xdr:cNvSpPr txBox="1"/>
        </xdr:nvSpPr>
        <xdr:spPr>
          <a:xfrm>
            <a:off x="4760877" y="3729611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6" name="テキスト ボックス 535">
            <a:extLst>
              <a:ext uri="{FF2B5EF4-FFF2-40B4-BE49-F238E27FC236}">
                <a16:creationId xmlns:a16="http://schemas.microsoft.com/office/drawing/2014/main" id="{00000000-0008-0000-0400-000018020000}"/>
              </a:ext>
            </a:extLst>
          </xdr:cNvPr>
          <xdr:cNvSpPr txBox="1"/>
        </xdr:nvSpPr>
        <xdr:spPr>
          <a:xfrm>
            <a:off x="5510303" y="3727728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7" name="テキスト ボックス 536">
            <a:extLst>
              <a:ext uri="{FF2B5EF4-FFF2-40B4-BE49-F238E27FC236}">
                <a16:creationId xmlns:a16="http://schemas.microsoft.com/office/drawing/2014/main" id="{00000000-0008-0000-0400-000019020000}"/>
              </a:ext>
            </a:extLst>
          </xdr:cNvPr>
          <xdr:cNvSpPr txBox="1"/>
        </xdr:nvSpPr>
        <xdr:spPr>
          <a:xfrm>
            <a:off x="6516129" y="3702426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8" name="テキスト ボックス 537">
            <a:extLst>
              <a:ext uri="{FF2B5EF4-FFF2-40B4-BE49-F238E27FC236}">
                <a16:creationId xmlns:a16="http://schemas.microsoft.com/office/drawing/2014/main" id="{00000000-0008-0000-0400-00001A020000}"/>
              </a:ext>
            </a:extLst>
          </xdr:cNvPr>
          <xdr:cNvSpPr txBox="1"/>
        </xdr:nvSpPr>
        <xdr:spPr>
          <a:xfrm>
            <a:off x="4764687" y="3965538"/>
            <a:ext cx="533394" cy="198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9" name="テキスト ボックス 538">
            <a:extLst>
              <a:ext uri="{FF2B5EF4-FFF2-40B4-BE49-F238E27FC236}">
                <a16:creationId xmlns:a16="http://schemas.microsoft.com/office/drawing/2014/main" id="{00000000-0008-0000-0400-00001B020000}"/>
              </a:ext>
            </a:extLst>
          </xdr:cNvPr>
          <xdr:cNvSpPr txBox="1"/>
        </xdr:nvSpPr>
        <xdr:spPr>
          <a:xfrm>
            <a:off x="5508837" y="3945808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0" name="テキスト ボックス 539">
            <a:extLst>
              <a:ext uri="{FF2B5EF4-FFF2-40B4-BE49-F238E27FC236}">
                <a16:creationId xmlns:a16="http://schemas.microsoft.com/office/drawing/2014/main" id="{00000000-0008-0000-0400-00001C020000}"/>
              </a:ext>
            </a:extLst>
          </xdr:cNvPr>
          <xdr:cNvSpPr txBox="1"/>
        </xdr:nvSpPr>
        <xdr:spPr>
          <a:xfrm>
            <a:off x="6514663" y="3938353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1" name="テキスト ボックス 540">
            <a:extLst>
              <a:ext uri="{FF2B5EF4-FFF2-40B4-BE49-F238E27FC236}">
                <a16:creationId xmlns:a16="http://schemas.microsoft.com/office/drawing/2014/main" id="{00000000-0008-0000-0400-00001D020000}"/>
              </a:ext>
            </a:extLst>
          </xdr:cNvPr>
          <xdr:cNvSpPr txBox="1"/>
        </xdr:nvSpPr>
        <xdr:spPr>
          <a:xfrm>
            <a:off x="4763222" y="4178422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2" name="テキスト ボックス 541">
            <a:extLst>
              <a:ext uri="{FF2B5EF4-FFF2-40B4-BE49-F238E27FC236}">
                <a16:creationId xmlns:a16="http://schemas.microsoft.com/office/drawing/2014/main" id="{00000000-0008-0000-0400-00001E020000}"/>
              </a:ext>
            </a:extLst>
          </xdr:cNvPr>
          <xdr:cNvSpPr txBox="1"/>
        </xdr:nvSpPr>
        <xdr:spPr>
          <a:xfrm>
            <a:off x="5507372" y="4181736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3" name="テキスト ボックス 542">
            <a:extLst>
              <a:ext uri="{FF2B5EF4-FFF2-40B4-BE49-F238E27FC236}">
                <a16:creationId xmlns:a16="http://schemas.microsoft.com/office/drawing/2014/main" id="{00000000-0008-0000-0400-00001F020000}"/>
              </a:ext>
            </a:extLst>
          </xdr:cNvPr>
          <xdr:cNvSpPr txBox="1"/>
        </xdr:nvSpPr>
        <xdr:spPr>
          <a:xfrm>
            <a:off x="6518639" y="4177211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4" name="テキスト ボックス 543">
            <a:extLst>
              <a:ext uri="{FF2B5EF4-FFF2-40B4-BE49-F238E27FC236}">
                <a16:creationId xmlns:a16="http://schemas.microsoft.com/office/drawing/2014/main" id="{00000000-0008-0000-0400-000020020000}"/>
              </a:ext>
            </a:extLst>
          </xdr:cNvPr>
          <xdr:cNvSpPr txBox="1"/>
        </xdr:nvSpPr>
        <xdr:spPr>
          <a:xfrm>
            <a:off x="4761757" y="4407023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5" name="テキスト ボックス 544">
            <a:extLst>
              <a:ext uri="{FF2B5EF4-FFF2-40B4-BE49-F238E27FC236}">
                <a16:creationId xmlns:a16="http://schemas.microsoft.com/office/drawing/2014/main" id="{00000000-0008-0000-0400-000021020000}"/>
              </a:ext>
            </a:extLst>
          </xdr:cNvPr>
          <xdr:cNvSpPr txBox="1"/>
        </xdr:nvSpPr>
        <xdr:spPr>
          <a:xfrm>
            <a:off x="5505907" y="4410335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6" name="テキスト ボックス 545">
            <a:extLst>
              <a:ext uri="{FF2B5EF4-FFF2-40B4-BE49-F238E27FC236}">
                <a16:creationId xmlns:a16="http://schemas.microsoft.com/office/drawing/2014/main" id="{00000000-0008-0000-0400-000022020000}"/>
              </a:ext>
            </a:extLst>
          </xdr:cNvPr>
          <xdr:cNvSpPr txBox="1"/>
        </xdr:nvSpPr>
        <xdr:spPr>
          <a:xfrm>
            <a:off x="6522618" y="4405812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7" name="テキスト ボックス 546">
            <a:extLst>
              <a:ext uri="{FF2B5EF4-FFF2-40B4-BE49-F238E27FC236}">
                <a16:creationId xmlns:a16="http://schemas.microsoft.com/office/drawing/2014/main" id="{00000000-0008-0000-0400-000023020000}"/>
              </a:ext>
            </a:extLst>
          </xdr:cNvPr>
          <xdr:cNvSpPr txBox="1"/>
        </xdr:nvSpPr>
        <xdr:spPr>
          <a:xfrm>
            <a:off x="4760292" y="4631227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8" name="テキスト ボックス 547">
            <a:extLst>
              <a:ext uri="{FF2B5EF4-FFF2-40B4-BE49-F238E27FC236}">
                <a16:creationId xmlns:a16="http://schemas.microsoft.com/office/drawing/2014/main" id="{00000000-0008-0000-0400-000024020000}"/>
              </a:ext>
            </a:extLst>
          </xdr:cNvPr>
          <xdr:cNvSpPr txBox="1"/>
        </xdr:nvSpPr>
        <xdr:spPr>
          <a:xfrm>
            <a:off x="5504442" y="4634540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9" name="テキスト ボックス 548">
            <a:extLst>
              <a:ext uri="{FF2B5EF4-FFF2-40B4-BE49-F238E27FC236}">
                <a16:creationId xmlns:a16="http://schemas.microsoft.com/office/drawing/2014/main" id="{00000000-0008-0000-0400-000025020000}"/>
              </a:ext>
            </a:extLst>
          </xdr:cNvPr>
          <xdr:cNvSpPr txBox="1"/>
        </xdr:nvSpPr>
        <xdr:spPr>
          <a:xfrm>
            <a:off x="6521153" y="4630016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0" name="テキスト ボックス 549">
            <a:extLst>
              <a:ext uri="{FF2B5EF4-FFF2-40B4-BE49-F238E27FC236}">
                <a16:creationId xmlns:a16="http://schemas.microsoft.com/office/drawing/2014/main" id="{00000000-0008-0000-0400-000026020000}"/>
              </a:ext>
            </a:extLst>
          </xdr:cNvPr>
          <xdr:cNvSpPr txBox="1"/>
        </xdr:nvSpPr>
        <xdr:spPr>
          <a:xfrm>
            <a:off x="4766153" y="4852501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1" name="テキスト ボックス 550">
            <a:extLst>
              <a:ext uri="{FF2B5EF4-FFF2-40B4-BE49-F238E27FC236}">
                <a16:creationId xmlns:a16="http://schemas.microsoft.com/office/drawing/2014/main" id="{00000000-0008-0000-0400-000027020000}"/>
              </a:ext>
            </a:extLst>
          </xdr:cNvPr>
          <xdr:cNvSpPr txBox="1"/>
        </xdr:nvSpPr>
        <xdr:spPr>
          <a:xfrm>
            <a:off x="5510303" y="4855814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2" name="テキスト ボックス 551">
            <a:extLst>
              <a:ext uri="{FF2B5EF4-FFF2-40B4-BE49-F238E27FC236}">
                <a16:creationId xmlns:a16="http://schemas.microsoft.com/office/drawing/2014/main" id="{00000000-0008-0000-0400-000028020000}"/>
              </a:ext>
            </a:extLst>
          </xdr:cNvPr>
          <xdr:cNvSpPr txBox="1"/>
        </xdr:nvSpPr>
        <xdr:spPr>
          <a:xfrm>
            <a:off x="6527014" y="4851290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3" name="テキスト ボックス 552">
            <a:extLst>
              <a:ext uri="{FF2B5EF4-FFF2-40B4-BE49-F238E27FC236}">
                <a16:creationId xmlns:a16="http://schemas.microsoft.com/office/drawing/2014/main" id="{00000000-0008-0000-0400-000029020000}"/>
              </a:ext>
            </a:extLst>
          </xdr:cNvPr>
          <xdr:cNvSpPr txBox="1"/>
        </xdr:nvSpPr>
        <xdr:spPr>
          <a:xfrm>
            <a:off x="4764688" y="5073775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4" name="テキスト ボックス 553">
            <a:extLst>
              <a:ext uri="{FF2B5EF4-FFF2-40B4-BE49-F238E27FC236}">
                <a16:creationId xmlns:a16="http://schemas.microsoft.com/office/drawing/2014/main" id="{00000000-0008-0000-0400-00002A020000}"/>
              </a:ext>
            </a:extLst>
          </xdr:cNvPr>
          <xdr:cNvSpPr txBox="1"/>
        </xdr:nvSpPr>
        <xdr:spPr>
          <a:xfrm>
            <a:off x="5508838" y="5077087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5" name="テキスト ボックス 554">
            <a:extLst>
              <a:ext uri="{FF2B5EF4-FFF2-40B4-BE49-F238E27FC236}">
                <a16:creationId xmlns:a16="http://schemas.microsoft.com/office/drawing/2014/main" id="{00000000-0008-0000-0400-00002B020000}"/>
              </a:ext>
            </a:extLst>
          </xdr:cNvPr>
          <xdr:cNvSpPr txBox="1"/>
        </xdr:nvSpPr>
        <xdr:spPr>
          <a:xfrm>
            <a:off x="6520105" y="5072563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6" name="テキスト ボックス 555">
            <a:extLst>
              <a:ext uri="{FF2B5EF4-FFF2-40B4-BE49-F238E27FC236}">
                <a16:creationId xmlns:a16="http://schemas.microsoft.com/office/drawing/2014/main" id="{00000000-0008-0000-0400-00002C020000}"/>
              </a:ext>
            </a:extLst>
          </xdr:cNvPr>
          <xdr:cNvSpPr txBox="1"/>
        </xdr:nvSpPr>
        <xdr:spPr>
          <a:xfrm>
            <a:off x="4763222" y="5309702"/>
            <a:ext cx="533394" cy="198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7" name="テキスト ボックス 556">
            <a:extLst>
              <a:ext uri="{FF2B5EF4-FFF2-40B4-BE49-F238E27FC236}">
                <a16:creationId xmlns:a16="http://schemas.microsoft.com/office/drawing/2014/main" id="{00000000-0008-0000-0400-00002D020000}"/>
              </a:ext>
            </a:extLst>
          </xdr:cNvPr>
          <xdr:cNvSpPr txBox="1"/>
        </xdr:nvSpPr>
        <xdr:spPr>
          <a:xfrm>
            <a:off x="5507372" y="5315945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8" name="テキスト ボックス 557">
            <a:extLst>
              <a:ext uri="{FF2B5EF4-FFF2-40B4-BE49-F238E27FC236}">
                <a16:creationId xmlns:a16="http://schemas.microsoft.com/office/drawing/2014/main" id="{00000000-0008-0000-0400-00002E020000}"/>
              </a:ext>
            </a:extLst>
          </xdr:cNvPr>
          <xdr:cNvSpPr txBox="1"/>
        </xdr:nvSpPr>
        <xdr:spPr>
          <a:xfrm>
            <a:off x="6524083" y="5308491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9" name="テキスト ボックス 558">
            <a:extLst>
              <a:ext uri="{FF2B5EF4-FFF2-40B4-BE49-F238E27FC236}">
                <a16:creationId xmlns:a16="http://schemas.microsoft.com/office/drawing/2014/main" id="{00000000-0008-0000-0400-00002F020000}"/>
              </a:ext>
            </a:extLst>
          </xdr:cNvPr>
          <xdr:cNvSpPr txBox="1"/>
        </xdr:nvSpPr>
        <xdr:spPr>
          <a:xfrm>
            <a:off x="4762594" y="5552955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0" name="テキスト ボックス 559">
            <a:extLst>
              <a:ext uri="{FF2B5EF4-FFF2-40B4-BE49-F238E27FC236}">
                <a16:creationId xmlns:a16="http://schemas.microsoft.com/office/drawing/2014/main" id="{00000000-0008-0000-0400-000030020000}"/>
              </a:ext>
            </a:extLst>
          </xdr:cNvPr>
          <xdr:cNvSpPr txBox="1"/>
        </xdr:nvSpPr>
        <xdr:spPr>
          <a:xfrm>
            <a:off x="5517630" y="5556268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1" name="テキスト ボックス 560">
            <a:extLst>
              <a:ext uri="{FF2B5EF4-FFF2-40B4-BE49-F238E27FC236}">
                <a16:creationId xmlns:a16="http://schemas.microsoft.com/office/drawing/2014/main" id="{00000000-0008-0000-0400-000031020000}"/>
              </a:ext>
            </a:extLst>
          </xdr:cNvPr>
          <xdr:cNvSpPr txBox="1"/>
        </xdr:nvSpPr>
        <xdr:spPr>
          <a:xfrm>
            <a:off x="6518011" y="5546385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2" name="テキスト ボックス 561">
            <a:extLst>
              <a:ext uri="{FF2B5EF4-FFF2-40B4-BE49-F238E27FC236}">
                <a16:creationId xmlns:a16="http://schemas.microsoft.com/office/drawing/2014/main" id="{00000000-0008-0000-0400-000032020000}"/>
              </a:ext>
            </a:extLst>
          </xdr:cNvPr>
          <xdr:cNvSpPr txBox="1"/>
        </xdr:nvSpPr>
        <xdr:spPr>
          <a:xfrm>
            <a:off x="4768455" y="5774228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3" name="テキスト ボックス 562">
            <a:extLst>
              <a:ext uri="{FF2B5EF4-FFF2-40B4-BE49-F238E27FC236}">
                <a16:creationId xmlns:a16="http://schemas.microsoft.com/office/drawing/2014/main" id="{00000000-0008-0000-0400-000033020000}"/>
              </a:ext>
            </a:extLst>
          </xdr:cNvPr>
          <xdr:cNvSpPr txBox="1"/>
        </xdr:nvSpPr>
        <xdr:spPr>
          <a:xfrm>
            <a:off x="5523491" y="5777541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4" name="テキスト ボックス 563">
            <a:extLst>
              <a:ext uri="{FF2B5EF4-FFF2-40B4-BE49-F238E27FC236}">
                <a16:creationId xmlns:a16="http://schemas.microsoft.com/office/drawing/2014/main" id="{00000000-0008-0000-0400-000034020000}"/>
              </a:ext>
            </a:extLst>
          </xdr:cNvPr>
          <xdr:cNvSpPr txBox="1"/>
        </xdr:nvSpPr>
        <xdr:spPr>
          <a:xfrm>
            <a:off x="6529316" y="5767659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5" name="テキスト ボックス 564">
            <a:extLst>
              <a:ext uri="{FF2B5EF4-FFF2-40B4-BE49-F238E27FC236}">
                <a16:creationId xmlns:a16="http://schemas.microsoft.com/office/drawing/2014/main" id="{00000000-0008-0000-0400-000035020000}"/>
              </a:ext>
            </a:extLst>
          </xdr:cNvPr>
          <xdr:cNvSpPr txBox="1"/>
        </xdr:nvSpPr>
        <xdr:spPr>
          <a:xfrm>
            <a:off x="4777876" y="5995503"/>
            <a:ext cx="533394" cy="198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6" name="テキスト ボックス 565">
            <a:extLst>
              <a:ext uri="{FF2B5EF4-FFF2-40B4-BE49-F238E27FC236}">
                <a16:creationId xmlns:a16="http://schemas.microsoft.com/office/drawing/2014/main" id="{00000000-0008-0000-0400-000036020000}"/>
              </a:ext>
            </a:extLst>
          </xdr:cNvPr>
          <xdr:cNvSpPr txBox="1"/>
        </xdr:nvSpPr>
        <xdr:spPr>
          <a:xfrm>
            <a:off x="5522026" y="6001746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7" name="テキスト ボックス 566">
            <a:extLst>
              <a:ext uri="{FF2B5EF4-FFF2-40B4-BE49-F238E27FC236}">
                <a16:creationId xmlns:a16="http://schemas.microsoft.com/office/drawing/2014/main" id="{00000000-0008-0000-0400-000037020000}"/>
              </a:ext>
            </a:extLst>
          </xdr:cNvPr>
          <xdr:cNvSpPr txBox="1"/>
        </xdr:nvSpPr>
        <xdr:spPr>
          <a:xfrm>
            <a:off x="6533293" y="5994292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8" name="テキスト ボックス 567">
            <a:extLst>
              <a:ext uri="{FF2B5EF4-FFF2-40B4-BE49-F238E27FC236}">
                <a16:creationId xmlns:a16="http://schemas.microsoft.com/office/drawing/2014/main" id="{00000000-0008-0000-0400-000038020000}"/>
              </a:ext>
            </a:extLst>
          </xdr:cNvPr>
          <xdr:cNvSpPr txBox="1"/>
        </xdr:nvSpPr>
        <xdr:spPr>
          <a:xfrm>
            <a:off x="4776410" y="6234361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9" name="テキスト ボックス 568">
            <a:extLst>
              <a:ext uri="{FF2B5EF4-FFF2-40B4-BE49-F238E27FC236}">
                <a16:creationId xmlns:a16="http://schemas.microsoft.com/office/drawing/2014/main" id="{00000000-0008-0000-0400-000039020000}"/>
              </a:ext>
            </a:extLst>
          </xdr:cNvPr>
          <xdr:cNvSpPr txBox="1"/>
        </xdr:nvSpPr>
        <xdr:spPr>
          <a:xfrm>
            <a:off x="5520560" y="6237674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0" name="テキスト ボックス 569">
            <a:extLst>
              <a:ext uri="{FF2B5EF4-FFF2-40B4-BE49-F238E27FC236}">
                <a16:creationId xmlns:a16="http://schemas.microsoft.com/office/drawing/2014/main" id="{00000000-0008-0000-0400-00003A020000}"/>
              </a:ext>
            </a:extLst>
          </xdr:cNvPr>
          <xdr:cNvSpPr txBox="1"/>
        </xdr:nvSpPr>
        <xdr:spPr>
          <a:xfrm>
            <a:off x="6531827" y="6227792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1" name="テキスト ボックス 570">
            <a:extLst>
              <a:ext uri="{FF2B5EF4-FFF2-40B4-BE49-F238E27FC236}">
                <a16:creationId xmlns:a16="http://schemas.microsoft.com/office/drawing/2014/main" id="{00000000-0008-0000-0400-00003B020000}"/>
              </a:ext>
            </a:extLst>
          </xdr:cNvPr>
          <xdr:cNvSpPr txBox="1"/>
        </xdr:nvSpPr>
        <xdr:spPr>
          <a:xfrm>
            <a:off x="4774274" y="6420701"/>
            <a:ext cx="683704" cy="358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2" name="テキスト ボックス 571">
            <a:extLst>
              <a:ext uri="{FF2B5EF4-FFF2-40B4-BE49-F238E27FC236}">
                <a16:creationId xmlns:a16="http://schemas.microsoft.com/office/drawing/2014/main" id="{00000000-0008-0000-0400-00003C020000}"/>
              </a:ext>
            </a:extLst>
          </xdr:cNvPr>
          <xdr:cNvSpPr txBox="1"/>
        </xdr:nvSpPr>
        <xdr:spPr>
          <a:xfrm>
            <a:off x="5520449" y="6471537"/>
            <a:ext cx="861442" cy="21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73" name="テキスト ボックス 572">
            <a:extLst>
              <a:ext uri="{FF2B5EF4-FFF2-40B4-BE49-F238E27FC236}">
                <a16:creationId xmlns:a16="http://schemas.microsoft.com/office/drawing/2014/main" id="{00000000-0008-0000-0400-00003D020000}"/>
              </a:ext>
            </a:extLst>
          </xdr:cNvPr>
          <xdr:cNvSpPr txBox="1"/>
        </xdr:nvSpPr>
        <xdr:spPr>
          <a:xfrm>
            <a:off x="6540101" y="6459296"/>
            <a:ext cx="746651" cy="227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4" name="テキスト ボックス 573">
            <a:extLst>
              <a:ext uri="{FF2B5EF4-FFF2-40B4-BE49-F238E27FC236}">
                <a16:creationId xmlns:a16="http://schemas.microsoft.com/office/drawing/2014/main" id="{00000000-0008-0000-0400-00003E020000}"/>
              </a:ext>
            </a:extLst>
          </xdr:cNvPr>
          <xdr:cNvSpPr txBox="1"/>
        </xdr:nvSpPr>
        <xdr:spPr>
          <a:xfrm>
            <a:off x="4772809" y="6661985"/>
            <a:ext cx="739143" cy="378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5" name="テキスト ボックス 574">
            <a:extLst>
              <a:ext uri="{FF2B5EF4-FFF2-40B4-BE49-F238E27FC236}">
                <a16:creationId xmlns:a16="http://schemas.microsoft.com/office/drawing/2014/main" id="{00000000-0008-0000-0400-00003F020000}"/>
              </a:ext>
            </a:extLst>
          </xdr:cNvPr>
          <xdr:cNvSpPr txBox="1"/>
        </xdr:nvSpPr>
        <xdr:spPr>
          <a:xfrm>
            <a:off x="5518984" y="6700868"/>
            <a:ext cx="1002605" cy="195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76" name="テキスト ボックス 575">
            <a:extLst>
              <a:ext uri="{FF2B5EF4-FFF2-40B4-BE49-F238E27FC236}">
                <a16:creationId xmlns:a16="http://schemas.microsoft.com/office/drawing/2014/main" id="{00000000-0008-0000-0400-000040020000}"/>
              </a:ext>
            </a:extLst>
          </xdr:cNvPr>
          <xdr:cNvSpPr txBox="1"/>
        </xdr:nvSpPr>
        <xdr:spPr>
          <a:xfrm>
            <a:off x="6538636" y="6698154"/>
            <a:ext cx="776692" cy="2074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7" name="テキスト ボックス 576">
            <a:extLst>
              <a:ext uri="{FF2B5EF4-FFF2-40B4-BE49-F238E27FC236}">
                <a16:creationId xmlns:a16="http://schemas.microsoft.com/office/drawing/2014/main" id="{00000000-0008-0000-0400-000041020000}"/>
              </a:ext>
            </a:extLst>
          </xdr:cNvPr>
          <xdr:cNvSpPr txBox="1"/>
        </xdr:nvSpPr>
        <xdr:spPr>
          <a:xfrm>
            <a:off x="4771344" y="6945931"/>
            <a:ext cx="677109" cy="2007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8" name="テキスト ボックス 577">
            <a:extLst>
              <a:ext uri="{FF2B5EF4-FFF2-40B4-BE49-F238E27FC236}">
                <a16:creationId xmlns:a16="http://schemas.microsoft.com/office/drawing/2014/main" id="{00000000-0008-0000-0400-000042020000}"/>
              </a:ext>
            </a:extLst>
          </xdr:cNvPr>
          <xdr:cNvSpPr txBox="1"/>
        </xdr:nvSpPr>
        <xdr:spPr>
          <a:xfrm>
            <a:off x="5468532" y="6877149"/>
            <a:ext cx="703810" cy="3721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特別な場合   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以外可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79" name="テキスト ボックス 578">
            <a:extLst>
              <a:ext uri="{FF2B5EF4-FFF2-40B4-BE49-F238E27FC236}">
                <a16:creationId xmlns:a16="http://schemas.microsoft.com/office/drawing/2014/main" id="{00000000-0008-0000-0400-000043020000}"/>
              </a:ext>
            </a:extLst>
          </xdr:cNvPr>
          <xdr:cNvSpPr txBox="1"/>
        </xdr:nvSpPr>
        <xdr:spPr>
          <a:xfrm>
            <a:off x="6821451" y="6926752"/>
            <a:ext cx="568037" cy="2475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0" name="テキスト ボックス 579">
            <a:extLst>
              <a:ext uri="{FF2B5EF4-FFF2-40B4-BE49-F238E27FC236}">
                <a16:creationId xmlns:a16="http://schemas.microsoft.com/office/drawing/2014/main" id="{00000000-0008-0000-0400-000044020000}"/>
              </a:ext>
            </a:extLst>
          </xdr:cNvPr>
          <xdr:cNvSpPr txBox="1"/>
        </xdr:nvSpPr>
        <xdr:spPr>
          <a:xfrm>
            <a:off x="6196402" y="6882461"/>
            <a:ext cx="639962" cy="3508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日常的に 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困難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81" name="テキスト ボックス 580">
            <a:extLst>
              <a:ext uri="{FF2B5EF4-FFF2-40B4-BE49-F238E27FC236}">
                <a16:creationId xmlns:a16="http://schemas.microsoft.com/office/drawing/2014/main" id="{00000000-0008-0000-0400-000045020000}"/>
              </a:ext>
            </a:extLst>
          </xdr:cNvPr>
          <xdr:cNvSpPr txBox="1"/>
        </xdr:nvSpPr>
        <xdr:spPr>
          <a:xfrm>
            <a:off x="4752963" y="7148762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2" name="テキスト ボックス 581">
            <a:extLst>
              <a:ext uri="{FF2B5EF4-FFF2-40B4-BE49-F238E27FC236}">
                <a16:creationId xmlns:a16="http://schemas.microsoft.com/office/drawing/2014/main" id="{00000000-0008-0000-0400-000046020000}"/>
              </a:ext>
            </a:extLst>
          </xdr:cNvPr>
          <xdr:cNvSpPr txBox="1"/>
        </xdr:nvSpPr>
        <xdr:spPr>
          <a:xfrm>
            <a:off x="5497114" y="7152075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3" name="テキスト ボックス 582">
            <a:extLst>
              <a:ext uri="{FF2B5EF4-FFF2-40B4-BE49-F238E27FC236}">
                <a16:creationId xmlns:a16="http://schemas.microsoft.com/office/drawing/2014/main" id="{00000000-0008-0000-0400-000047020000}"/>
              </a:ext>
            </a:extLst>
          </xdr:cNvPr>
          <xdr:cNvSpPr txBox="1"/>
        </xdr:nvSpPr>
        <xdr:spPr>
          <a:xfrm>
            <a:off x="6513824" y="7147551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4" name="テキスト ボックス 583">
            <a:extLst>
              <a:ext uri="{FF2B5EF4-FFF2-40B4-BE49-F238E27FC236}">
                <a16:creationId xmlns:a16="http://schemas.microsoft.com/office/drawing/2014/main" id="{00000000-0008-0000-0400-000048020000}"/>
              </a:ext>
            </a:extLst>
          </xdr:cNvPr>
          <xdr:cNvSpPr txBox="1"/>
        </xdr:nvSpPr>
        <xdr:spPr>
          <a:xfrm>
            <a:off x="2565435" y="7149971"/>
            <a:ext cx="697288" cy="2360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5" name="テキスト ボックス 584">
            <a:extLst>
              <a:ext uri="{FF2B5EF4-FFF2-40B4-BE49-F238E27FC236}">
                <a16:creationId xmlns:a16="http://schemas.microsoft.com/office/drawing/2014/main" id="{00000000-0008-0000-0400-000049020000}"/>
              </a:ext>
            </a:extLst>
          </xdr:cNvPr>
          <xdr:cNvSpPr txBox="1"/>
        </xdr:nvSpPr>
        <xdr:spPr>
          <a:xfrm>
            <a:off x="2555952" y="5550274"/>
            <a:ext cx="705591" cy="2206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6" name="テキスト ボックス 585">
            <a:extLst>
              <a:ext uri="{FF2B5EF4-FFF2-40B4-BE49-F238E27FC236}">
                <a16:creationId xmlns:a16="http://schemas.microsoft.com/office/drawing/2014/main" id="{00000000-0008-0000-0400-00004A020000}"/>
              </a:ext>
            </a:extLst>
          </xdr:cNvPr>
          <xdr:cNvSpPr txBox="1"/>
        </xdr:nvSpPr>
        <xdr:spPr>
          <a:xfrm>
            <a:off x="2561813" y="5776905"/>
            <a:ext cx="747626" cy="228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7" name="テキスト ボックス 586">
            <a:extLst>
              <a:ext uri="{FF2B5EF4-FFF2-40B4-BE49-F238E27FC236}">
                <a16:creationId xmlns:a16="http://schemas.microsoft.com/office/drawing/2014/main" id="{00000000-0008-0000-0400-00004B020000}"/>
              </a:ext>
            </a:extLst>
          </xdr:cNvPr>
          <xdr:cNvSpPr txBox="1"/>
        </xdr:nvSpPr>
        <xdr:spPr>
          <a:xfrm>
            <a:off x="2541152" y="4856579"/>
            <a:ext cx="792780" cy="212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8" name="テキスト ボックス 587">
            <a:extLst>
              <a:ext uri="{FF2B5EF4-FFF2-40B4-BE49-F238E27FC236}">
                <a16:creationId xmlns:a16="http://schemas.microsoft.com/office/drawing/2014/main" id="{00000000-0008-0000-0400-00004C020000}"/>
              </a:ext>
            </a:extLst>
          </xdr:cNvPr>
          <xdr:cNvSpPr txBox="1"/>
        </xdr:nvSpPr>
        <xdr:spPr>
          <a:xfrm>
            <a:off x="2541298" y="5083567"/>
            <a:ext cx="785703" cy="2009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9" name="テキスト ボックス 588">
            <a:extLst>
              <a:ext uri="{FF2B5EF4-FFF2-40B4-BE49-F238E27FC236}">
                <a16:creationId xmlns:a16="http://schemas.microsoft.com/office/drawing/2014/main" id="{00000000-0008-0000-0400-00004D020000}"/>
              </a:ext>
            </a:extLst>
          </xdr:cNvPr>
          <xdr:cNvSpPr txBox="1"/>
        </xdr:nvSpPr>
        <xdr:spPr>
          <a:xfrm>
            <a:off x="2566209" y="6005002"/>
            <a:ext cx="759560" cy="2529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0" name="テキスト ボックス 589">
            <a:extLst>
              <a:ext uri="{FF2B5EF4-FFF2-40B4-BE49-F238E27FC236}">
                <a16:creationId xmlns:a16="http://schemas.microsoft.com/office/drawing/2014/main" id="{00000000-0008-0000-0400-00004E020000}"/>
              </a:ext>
            </a:extLst>
          </xdr:cNvPr>
          <xdr:cNvSpPr txBox="1"/>
        </xdr:nvSpPr>
        <xdr:spPr>
          <a:xfrm>
            <a:off x="4757261" y="7338660"/>
            <a:ext cx="780091" cy="373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1" name="テキスト ボックス 590">
            <a:extLst>
              <a:ext uri="{FF2B5EF4-FFF2-40B4-BE49-F238E27FC236}">
                <a16:creationId xmlns:a16="http://schemas.microsoft.com/office/drawing/2014/main" id="{00000000-0008-0000-0400-00004F020000}"/>
              </a:ext>
            </a:extLst>
          </xdr:cNvPr>
          <xdr:cNvSpPr txBox="1"/>
        </xdr:nvSpPr>
        <xdr:spPr>
          <a:xfrm>
            <a:off x="5470779" y="7383739"/>
            <a:ext cx="732405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92" name="テキスト ボックス 591">
            <a:extLst>
              <a:ext uri="{FF2B5EF4-FFF2-40B4-BE49-F238E27FC236}">
                <a16:creationId xmlns:a16="http://schemas.microsoft.com/office/drawing/2014/main" id="{00000000-0008-0000-0400-000050020000}"/>
              </a:ext>
            </a:extLst>
          </xdr:cNvPr>
          <xdr:cNvSpPr txBox="1"/>
        </xdr:nvSpPr>
        <xdr:spPr>
          <a:xfrm>
            <a:off x="6840231" y="7377113"/>
            <a:ext cx="542966" cy="214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3" name="テキスト ボックス 592">
            <a:extLst>
              <a:ext uri="{FF2B5EF4-FFF2-40B4-BE49-F238E27FC236}">
                <a16:creationId xmlns:a16="http://schemas.microsoft.com/office/drawing/2014/main" id="{00000000-0008-0000-0400-000051020000}"/>
              </a:ext>
            </a:extLst>
          </xdr:cNvPr>
          <xdr:cNvSpPr txBox="1"/>
        </xdr:nvSpPr>
        <xdr:spPr>
          <a:xfrm>
            <a:off x="6155853" y="7369084"/>
            <a:ext cx="716079" cy="260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4" name="テキスト ボックス 593">
            <a:extLst>
              <a:ext uri="{FF2B5EF4-FFF2-40B4-BE49-F238E27FC236}">
                <a16:creationId xmlns:a16="http://schemas.microsoft.com/office/drawing/2014/main" id="{00000000-0008-0000-0400-000052020000}"/>
              </a:ext>
            </a:extLst>
          </xdr:cNvPr>
          <xdr:cNvSpPr txBox="1"/>
        </xdr:nvSpPr>
        <xdr:spPr>
          <a:xfrm>
            <a:off x="4755796" y="7567698"/>
            <a:ext cx="749805" cy="38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5" name="テキスト ボックス 594">
            <a:extLst>
              <a:ext uri="{FF2B5EF4-FFF2-40B4-BE49-F238E27FC236}">
                <a16:creationId xmlns:a16="http://schemas.microsoft.com/office/drawing/2014/main" id="{00000000-0008-0000-0400-000053020000}"/>
              </a:ext>
            </a:extLst>
          </xdr:cNvPr>
          <xdr:cNvSpPr txBox="1"/>
        </xdr:nvSpPr>
        <xdr:spPr>
          <a:xfrm>
            <a:off x="5469313" y="7598234"/>
            <a:ext cx="784671" cy="2083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96" name="テキスト ボックス 595">
            <a:extLst>
              <a:ext uri="{FF2B5EF4-FFF2-40B4-BE49-F238E27FC236}">
                <a16:creationId xmlns:a16="http://schemas.microsoft.com/office/drawing/2014/main" id="{00000000-0008-0000-0400-000054020000}"/>
              </a:ext>
            </a:extLst>
          </xdr:cNvPr>
          <xdr:cNvSpPr txBox="1"/>
        </xdr:nvSpPr>
        <xdr:spPr>
          <a:xfrm>
            <a:off x="6850876" y="7607682"/>
            <a:ext cx="526030" cy="2165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7" name="テキスト ボックス 596">
            <a:extLst>
              <a:ext uri="{FF2B5EF4-FFF2-40B4-BE49-F238E27FC236}">
                <a16:creationId xmlns:a16="http://schemas.microsoft.com/office/drawing/2014/main" id="{00000000-0008-0000-0400-000055020000}"/>
              </a:ext>
            </a:extLst>
          </xdr:cNvPr>
          <xdr:cNvSpPr txBox="1"/>
        </xdr:nvSpPr>
        <xdr:spPr>
          <a:xfrm>
            <a:off x="6165275" y="7607943"/>
            <a:ext cx="744756" cy="269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8" name="テキスト ボックス 597">
            <a:extLst>
              <a:ext uri="{FF2B5EF4-FFF2-40B4-BE49-F238E27FC236}">
                <a16:creationId xmlns:a16="http://schemas.microsoft.com/office/drawing/2014/main" id="{00000000-0008-0000-0400-000056020000}"/>
              </a:ext>
            </a:extLst>
          </xdr:cNvPr>
          <xdr:cNvSpPr txBox="1"/>
        </xdr:nvSpPr>
        <xdr:spPr>
          <a:xfrm>
            <a:off x="3971365" y="957977"/>
            <a:ext cx="829397" cy="167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意思の伝達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9" name="テキスト ボックス 598">
            <a:extLst>
              <a:ext uri="{FF2B5EF4-FFF2-40B4-BE49-F238E27FC236}">
                <a16:creationId xmlns:a16="http://schemas.microsoft.com/office/drawing/2014/main" id="{00000000-0008-0000-0400-000057020000}"/>
              </a:ext>
            </a:extLst>
          </xdr:cNvPr>
          <xdr:cNvSpPr txBox="1"/>
        </xdr:nvSpPr>
        <xdr:spPr>
          <a:xfrm>
            <a:off x="4731330" y="955196"/>
            <a:ext cx="830515" cy="22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0" name="テキスト ボックス 599">
            <a:extLst>
              <a:ext uri="{FF2B5EF4-FFF2-40B4-BE49-F238E27FC236}">
                <a16:creationId xmlns:a16="http://schemas.microsoft.com/office/drawing/2014/main" id="{00000000-0008-0000-0400-000058020000}"/>
              </a:ext>
            </a:extLst>
          </xdr:cNvPr>
          <xdr:cNvSpPr txBox="1"/>
        </xdr:nvSpPr>
        <xdr:spPr>
          <a:xfrm>
            <a:off x="5484295" y="921134"/>
            <a:ext cx="806258" cy="46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できる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1" name="テキスト ボックス 600">
            <a:extLst>
              <a:ext uri="{FF2B5EF4-FFF2-40B4-BE49-F238E27FC236}">
                <a16:creationId xmlns:a16="http://schemas.microsoft.com/office/drawing/2014/main" id="{00000000-0008-0000-0400-000059020000}"/>
              </a:ext>
            </a:extLst>
          </xdr:cNvPr>
          <xdr:cNvSpPr txBox="1"/>
        </xdr:nvSpPr>
        <xdr:spPr>
          <a:xfrm>
            <a:off x="6166944" y="912343"/>
            <a:ext cx="646741" cy="328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ほとんど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en-US" altLang="ja-JP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不可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2" name="テキスト ボックス 601">
            <a:extLst>
              <a:ext uri="{FF2B5EF4-FFF2-40B4-BE49-F238E27FC236}">
                <a16:creationId xmlns:a16="http://schemas.microsoft.com/office/drawing/2014/main" id="{00000000-0008-0000-0400-00005A020000}"/>
              </a:ext>
            </a:extLst>
          </xdr:cNvPr>
          <xdr:cNvSpPr txBox="1"/>
        </xdr:nvSpPr>
        <xdr:spPr>
          <a:xfrm>
            <a:off x="6825623" y="960703"/>
            <a:ext cx="551283" cy="292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3" name="テキスト ボックス 602">
            <a:extLst>
              <a:ext uri="{FF2B5EF4-FFF2-40B4-BE49-F238E27FC236}">
                <a16:creationId xmlns:a16="http://schemas.microsoft.com/office/drawing/2014/main" id="{00000000-0008-0000-0400-00005B020000}"/>
              </a:ext>
            </a:extLst>
          </xdr:cNvPr>
          <xdr:cNvSpPr txBox="1"/>
        </xdr:nvSpPr>
        <xdr:spPr>
          <a:xfrm>
            <a:off x="3867325" y="1149943"/>
            <a:ext cx="838189" cy="3907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毎日の日課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を理解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4" name="テキスト ボックス 603">
            <a:extLst>
              <a:ext uri="{FF2B5EF4-FFF2-40B4-BE49-F238E27FC236}">
                <a16:creationId xmlns:a16="http://schemas.microsoft.com/office/drawing/2014/main" id="{00000000-0008-0000-0400-00005C020000}"/>
              </a:ext>
            </a:extLst>
          </xdr:cNvPr>
          <xdr:cNvSpPr txBox="1"/>
        </xdr:nvSpPr>
        <xdr:spPr>
          <a:xfrm>
            <a:off x="3947188" y="1430217"/>
            <a:ext cx="891674" cy="1985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生年月日をいう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5" name="テキスト ボックス 604">
            <a:extLst>
              <a:ext uri="{FF2B5EF4-FFF2-40B4-BE49-F238E27FC236}">
                <a16:creationId xmlns:a16="http://schemas.microsoft.com/office/drawing/2014/main" id="{00000000-0008-0000-0400-00005D020000}"/>
              </a:ext>
            </a:extLst>
          </xdr:cNvPr>
          <xdr:cNvSpPr txBox="1"/>
        </xdr:nvSpPr>
        <xdr:spPr>
          <a:xfrm>
            <a:off x="3977226" y="1660283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短期記憶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6" name="テキスト ボックス 605">
            <a:extLst>
              <a:ext uri="{FF2B5EF4-FFF2-40B4-BE49-F238E27FC236}">
                <a16:creationId xmlns:a16="http://schemas.microsoft.com/office/drawing/2014/main" id="{00000000-0008-0000-0400-00005E020000}"/>
              </a:ext>
            </a:extLst>
          </xdr:cNvPr>
          <xdr:cNvSpPr txBox="1"/>
        </xdr:nvSpPr>
        <xdr:spPr>
          <a:xfrm>
            <a:off x="3976389" y="1834249"/>
            <a:ext cx="666531" cy="3518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自分の名前をいう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7" name="テキスト ボックス 606">
            <a:extLst>
              <a:ext uri="{FF2B5EF4-FFF2-40B4-BE49-F238E27FC236}">
                <a16:creationId xmlns:a16="http://schemas.microsoft.com/office/drawing/2014/main" id="{00000000-0008-0000-0400-00005F020000}"/>
              </a:ext>
            </a:extLst>
          </xdr:cNvPr>
          <xdr:cNvSpPr txBox="1"/>
        </xdr:nvSpPr>
        <xdr:spPr>
          <a:xfrm>
            <a:off x="3931068" y="2077916"/>
            <a:ext cx="726821" cy="4176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今の季節を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理解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8" name="テキスト ボックス 607">
            <a:extLst>
              <a:ext uri="{FF2B5EF4-FFF2-40B4-BE49-F238E27FC236}">
                <a16:creationId xmlns:a16="http://schemas.microsoft.com/office/drawing/2014/main" id="{00000000-0008-0000-0400-000060020000}"/>
              </a:ext>
            </a:extLst>
          </xdr:cNvPr>
          <xdr:cNvSpPr txBox="1"/>
        </xdr:nvSpPr>
        <xdr:spPr>
          <a:xfrm>
            <a:off x="3994420" y="2338757"/>
            <a:ext cx="717542" cy="193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場所の理解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9" name="テキスト ボックス 608">
            <a:extLst>
              <a:ext uri="{FF2B5EF4-FFF2-40B4-BE49-F238E27FC236}">
                <a16:creationId xmlns:a16="http://schemas.microsoft.com/office/drawing/2014/main" id="{00000000-0008-0000-0400-000061020000}"/>
              </a:ext>
            </a:extLst>
          </xdr:cNvPr>
          <xdr:cNvSpPr txBox="1"/>
        </xdr:nvSpPr>
        <xdr:spPr>
          <a:xfrm>
            <a:off x="3975761" y="2577615"/>
            <a:ext cx="633688" cy="1861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徘徊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0" name="テキスト ボックス 609">
            <a:extLst>
              <a:ext uri="{FF2B5EF4-FFF2-40B4-BE49-F238E27FC236}">
                <a16:creationId xmlns:a16="http://schemas.microsoft.com/office/drawing/2014/main" id="{00000000-0008-0000-0400-000062020000}"/>
              </a:ext>
            </a:extLst>
          </xdr:cNvPr>
          <xdr:cNvSpPr txBox="1"/>
        </xdr:nvSpPr>
        <xdr:spPr>
          <a:xfrm>
            <a:off x="3977227" y="2756664"/>
            <a:ext cx="652087" cy="4044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外出して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戻れない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1" name="テキスト ボックス 610">
            <a:extLst>
              <a:ext uri="{FF2B5EF4-FFF2-40B4-BE49-F238E27FC236}">
                <a16:creationId xmlns:a16="http://schemas.microsoft.com/office/drawing/2014/main" id="{00000000-0008-0000-0400-000063020000}"/>
              </a:ext>
            </a:extLst>
          </xdr:cNvPr>
          <xdr:cNvSpPr txBox="1"/>
        </xdr:nvSpPr>
        <xdr:spPr>
          <a:xfrm>
            <a:off x="3959643" y="3021627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被害的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2" name="テキスト ボックス 611">
            <a:extLst>
              <a:ext uri="{FF2B5EF4-FFF2-40B4-BE49-F238E27FC236}">
                <a16:creationId xmlns:a16="http://schemas.microsoft.com/office/drawing/2014/main" id="{00000000-0008-0000-0400-000064020000}"/>
              </a:ext>
            </a:extLst>
          </xdr:cNvPr>
          <xdr:cNvSpPr txBox="1"/>
        </xdr:nvSpPr>
        <xdr:spPr>
          <a:xfrm>
            <a:off x="3965504" y="3242901"/>
            <a:ext cx="633688" cy="1890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作話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3" name="テキスト ボックス 612">
            <a:extLst>
              <a:ext uri="{FF2B5EF4-FFF2-40B4-BE49-F238E27FC236}">
                <a16:creationId xmlns:a16="http://schemas.microsoft.com/office/drawing/2014/main" id="{00000000-0008-0000-0400-000065020000}"/>
              </a:ext>
            </a:extLst>
          </xdr:cNvPr>
          <xdr:cNvSpPr txBox="1"/>
        </xdr:nvSpPr>
        <xdr:spPr>
          <a:xfrm>
            <a:off x="3937195" y="3475490"/>
            <a:ext cx="942192" cy="2392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感情が不安定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4" name="テキスト ボックス 613">
            <a:extLst>
              <a:ext uri="{FF2B5EF4-FFF2-40B4-BE49-F238E27FC236}">
                <a16:creationId xmlns:a16="http://schemas.microsoft.com/office/drawing/2014/main" id="{00000000-0008-0000-0400-000066020000}"/>
              </a:ext>
            </a:extLst>
          </xdr:cNvPr>
          <xdr:cNvSpPr txBox="1"/>
        </xdr:nvSpPr>
        <xdr:spPr>
          <a:xfrm>
            <a:off x="3967623" y="3711418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昼夜逆転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5" name="テキスト ボックス 614">
            <a:extLst>
              <a:ext uri="{FF2B5EF4-FFF2-40B4-BE49-F238E27FC236}">
                <a16:creationId xmlns:a16="http://schemas.microsoft.com/office/drawing/2014/main" id="{00000000-0008-0000-0400-000067020000}"/>
              </a:ext>
            </a:extLst>
          </xdr:cNvPr>
          <xdr:cNvSpPr txBox="1"/>
        </xdr:nvSpPr>
        <xdr:spPr>
          <a:xfrm>
            <a:off x="3957547" y="3955581"/>
            <a:ext cx="799672" cy="1919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同じ話をする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6" name="テキスト ボックス 615">
            <a:extLst>
              <a:ext uri="{FF2B5EF4-FFF2-40B4-BE49-F238E27FC236}">
                <a16:creationId xmlns:a16="http://schemas.microsoft.com/office/drawing/2014/main" id="{00000000-0008-0000-0400-000068020000}"/>
              </a:ext>
            </a:extLst>
          </xdr:cNvPr>
          <xdr:cNvSpPr txBox="1"/>
        </xdr:nvSpPr>
        <xdr:spPr>
          <a:xfrm>
            <a:off x="3966156" y="4173015"/>
            <a:ext cx="853656" cy="179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大声を出す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7" name="テキスト ボックス 616">
            <a:extLst>
              <a:ext uri="{FF2B5EF4-FFF2-40B4-BE49-F238E27FC236}">
                <a16:creationId xmlns:a16="http://schemas.microsoft.com/office/drawing/2014/main" id="{00000000-0008-0000-0400-000069020000}"/>
              </a:ext>
            </a:extLst>
          </xdr:cNvPr>
          <xdr:cNvSpPr txBox="1"/>
        </xdr:nvSpPr>
        <xdr:spPr>
          <a:xfrm>
            <a:off x="3972019" y="4401614"/>
            <a:ext cx="819219" cy="18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介護に抵抗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8" name="テキスト ボックス 617">
            <a:extLst>
              <a:ext uri="{FF2B5EF4-FFF2-40B4-BE49-F238E27FC236}">
                <a16:creationId xmlns:a16="http://schemas.microsoft.com/office/drawing/2014/main" id="{00000000-0008-0000-0400-00006A020000}"/>
              </a:ext>
            </a:extLst>
          </xdr:cNvPr>
          <xdr:cNvSpPr txBox="1"/>
        </xdr:nvSpPr>
        <xdr:spPr>
          <a:xfrm>
            <a:off x="3938440" y="4645275"/>
            <a:ext cx="821357" cy="193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落ち着きなし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9" name="テキスト ボックス 618">
            <a:extLst>
              <a:ext uri="{FF2B5EF4-FFF2-40B4-BE49-F238E27FC236}">
                <a16:creationId xmlns:a16="http://schemas.microsoft.com/office/drawing/2014/main" id="{00000000-0008-0000-0400-00006B020000}"/>
              </a:ext>
            </a:extLst>
          </xdr:cNvPr>
          <xdr:cNvSpPr txBox="1"/>
        </xdr:nvSpPr>
        <xdr:spPr>
          <a:xfrm>
            <a:off x="3944544" y="4818190"/>
            <a:ext cx="684771" cy="4777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一人で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出たがる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0" name="テキスト ボックス 619">
            <a:extLst>
              <a:ext uri="{FF2B5EF4-FFF2-40B4-BE49-F238E27FC236}">
                <a16:creationId xmlns:a16="http://schemas.microsoft.com/office/drawing/2014/main" id="{00000000-0008-0000-0400-00006C020000}"/>
              </a:ext>
            </a:extLst>
          </xdr:cNvPr>
          <xdr:cNvSpPr txBox="1"/>
        </xdr:nvSpPr>
        <xdr:spPr>
          <a:xfrm>
            <a:off x="3963227" y="5093276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収集癖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1" name="テキスト ボックス 620">
            <a:extLst>
              <a:ext uri="{FF2B5EF4-FFF2-40B4-BE49-F238E27FC236}">
                <a16:creationId xmlns:a16="http://schemas.microsoft.com/office/drawing/2014/main" id="{00000000-0008-0000-0400-00006D020000}"/>
              </a:ext>
            </a:extLst>
          </xdr:cNvPr>
          <xdr:cNvSpPr txBox="1"/>
        </xdr:nvSpPr>
        <xdr:spPr>
          <a:xfrm>
            <a:off x="3960375" y="5280519"/>
            <a:ext cx="687990" cy="396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物や衣類を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壊す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2" name="テキスト ボックス 621">
            <a:extLst>
              <a:ext uri="{FF2B5EF4-FFF2-40B4-BE49-F238E27FC236}">
                <a16:creationId xmlns:a16="http://schemas.microsoft.com/office/drawing/2014/main" id="{00000000-0008-0000-0400-00006E020000}"/>
              </a:ext>
            </a:extLst>
          </xdr:cNvPr>
          <xdr:cNvSpPr txBox="1"/>
        </xdr:nvSpPr>
        <xdr:spPr>
          <a:xfrm>
            <a:off x="3969480" y="5547494"/>
            <a:ext cx="712902" cy="2139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ひどい物忘れ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3" name="テキスト ボックス 622">
            <a:extLst>
              <a:ext uri="{FF2B5EF4-FFF2-40B4-BE49-F238E27FC236}">
                <a16:creationId xmlns:a16="http://schemas.microsoft.com/office/drawing/2014/main" id="{00000000-0008-0000-0400-00006F020000}"/>
              </a:ext>
            </a:extLst>
          </xdr:cNvPr>
          <xdr:cNvSpPr txBox="1"/>
        </xdr:nvSpPr>
        <xdr:spPr>
          <a:xfrm>
            <a:off x="4000227" y="5974382"/>
            <a:ext cx="629088" cy="38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自分勝手に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行動する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4" name="テキスト ボックス 623">
            <a:extLst>
              <a:ext uri="{FF2B5EF4-FFF2-40B4-BE49-F238E27FC236}">
                <a16:creationId xmlns:a16="http://schemas.microsoft.com/office/drawing/2014/main" id="{00000000-0008-0000-0400-000070020000}"/>
              </a:ext>
            </a:extLst>
          </xdr:cNvPr>
          <xdr:cNvSpPr txBox="1"/>
        </xdr:nvSpPr>
        <xdr:spPr>
          <a:xfrm>
            <a:off x="3997087" y="6198586"/>
            <a:ext cx="689377" cy="392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話が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まとまらない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5" name="テキスト ボックス 624">
            <a:extLst>
              <a:ext uri="{FF2B5EF4-FFF2-40B4-BE49-F238E27FC236}">
                <a16:creationId xmlns:a16="http://schemas.microsoft.com/office/drawing/2014/main" id="{00000000-0008-0000-0400-000071020000}"/>
              </a:ext>
            </a:extLst>
          </xdr:cNvPr>
          <xdr:cNvSpPr txBox="1"/>
        </xdr:nvSpPr>
        <xdr:spPr>
          <a:xfrm>
            <a:off x="3969088" y="6456555"/>
            <a:ext cx="633688" cy="1861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薬の内服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6" name="テキスト ボックス 625">
            <a:extLst>
              <a:ext uri="{FF2B5EF4-FFF2-40B4-BE49-F238E27FC236}">
                <a16:creationId xmlns:a16="http://schemas.microsoft.com/office/drawing/2014/main" id="{00000000-0008-0000-0400-000072020000}"/>
              </a:ext>
            </a:extLst>
          </xdr:cNvPr>
          <xdr:cNvSpPr txBox="1"/>
        </xdr:nvSpPr>
        <xdr:spPr>
          <a:xfrm>
            <a:off x="4006088" y="5732132"/>
            <a:ext cx="642276" cy="3912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独り言・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独り笑い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7" name="テキスト ボックス 626">
            <a:extLst>
              <a:ext uri="{FF2B5EF4-FFF2-40B4-BE49-F238E27FC236}">
                <a16:creationId xmlns:a16="http://schemas.microsoft.com/office/drawing/2014/main" id="{00000000-0008-0000-0400-000073020000}"/>
              </a:ext>
            </a:extLst>
          </xdr:cNvPr>
          <xdr:cNvSpPr txBox="1"/>
        </xdr:nvSpPr>
        <xdr:spPr>
          <a:xfrm>
            <a:off x="3974948" y="6694944"/>
            <a:ext cx="816289" cy="201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金銭の管理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8" name="テキスト ボックス 627">
            <a:extLst>
              <a:ext uri="{FF2B5EF4-FFF2-40B4-BE49-F238E27FC236}">
                <a16:creationId xmlns:a16="http://schemas.microsoft.com/office/drawing/2014/main" id="{00000000-0008-0000-0400-000074020000}"/>
              </a:ext>
            </a:extLst>
          </xdr:cNvPr>
          <xdr:cNvSpPr txBox="1"/>
        </xdr:nvSpPr>
        <xdr:spPr>
          <a:xfrm>
            <a:off x="3998395" y="6867403"/>
            <a:ext cx="545195" cy="3323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日常の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意思決定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9" name="テキスト ボックス 628">
            <a:extLst>
              <a:ext uri="{FF2B5EF4-FFF2-40B4-BE49-F238E27FC236}">
                <a16:creationId xmlns:a16="http://schemas.microsoft.com/office/drawing/2014/main" id="{00000000-0008-0000-0400-000075020000}"/>
              </a:ext>
            </a:extLst>
          </xdr:cNvPr>
          <xdr:cNvSpPr txBox="1"/>
        </xdr:nvSpPr>
        <xdr:spPr>
          <a:xfrm>
            <a:off x="4004256" y="7115054"/>
            <a:ext cx="615534" cy="4085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集団への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不適応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0" name="テキスト ボックス 629">
            <a:extLst>
              <a:ext uri="{FF2B5EF4-FFF2-40B4-BE49-F238E27FC236}">
                <a16:creationId xmlns:a16="http://schemas.microsoft.com/office/drawing/2014/main" id="{00000000-0008-0000-0400-000076020000}"/>
              </a:ext>
            </a:extLst>
          </xdr:cNvPr>
          <xdr:cNvSpPr txBox="1"/>
        </xdr:nvSpPr>
        <xdr:spPr>
          <a:xfrm>
            <a:off x="3974948" y="7380745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買い物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1" name="テキスト ボックス 630">
            <a:extLst>
              <a:ext uri="{FF2B5EF4-FFF2-40B4-BE49-F238E27FC236}">
                <a16:creationId xmlns:a16="http://schemas.microsoft.com/office/drawing/2014/main" id="{00000000-0008-0000-0400-000077020000}"/>
              </a:ext>
            </a:extLst>
          </xdr:cNvPr>
          <xdr:cNvSpPr txBox="1"/>
        </xdr:nvSpPr>
        <xdr:spPr>
          <a:xfrm>
            <a:off x="3972835" y="7616205"/>
            <a:ext cx="810428" cy="243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簡単な調理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2" name="テキスト ボックス 631">
            <a:extLst>
              <a:ext uri="{FF2B5EF4-FFF2-40B4-BE49-F238E27FC236}">
                <a16:creationId xmlns:a16="http://schemas.microsoft.com/office/drawing/2014/main" id="{00000000-0008-0000-0400-000078020000}"/>
              </a:ext>
            </a:extLst>
          </xdr:cNvPr>
          <xdr:cNvSpPr txBox="1"/>
        </xdr:nvSpPr>
        <xdr:spPr>
          <a:xfrm>
            <a:off x="2121263" y="7827688"/>
            <a:ext cx="1010450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</a:t>
            </a:r>
            <a:r>
              <a:rPr lang="ja-JP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点滴の管理</a:t>
            </a:r>
          </a:p>
        </xdr:txBody>
      </xdr:sp>
      <xdr:sp macro="" textlink="">
        <xdr:nvSpPr>
          <xdr:cNvPr id="633" name="テキスト ボックス 632">
            <a:extLst>
              <a:ext uri="{FF2B5EF4-FFF2-40B4-BE49-F238E27FC236}">
                <a16:creationId xmlns:a16="http://schemas.microsoft.com/office/drawing/2014/main" id="{00000000-0008-0000-0400-000079020000}"/>
              </a:ext>
            </a:extLst>
          </xdr:cNvPr>
          <xdr:cNvSpPr txBox="1"/>
        </xdr:nvSpPr>
        <xdr:spPr>
          <a:xfrm>
            <a:off x="3340446" y="7826222"/>
            <a:ext cx="1007519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中心静脈栄養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4" name="テキスト ボックス 633">
            <a:extLst>
              <a:ext uri="{FF2B5EF4-FFF2-40B4-BE49-F238E27FC236}">
                <a16:creationId xmlns:a16="http://schemas.microsoft.com/office/drawing/2014/main" id="{00000000-0008-0000-0400-00007A020000}"/>
              </a:ext>
            </a:extLst>
          </xdr:cNvPr>
          <xdr:cNvSpPr txBox="1"/>
        </xdr:nvSpPr>
        <xdr:spPr>
          <a:xfrm>
            <a:off x="2127125" y="8073873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酸素療法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5" name="テキスト ボックス 634">
            <a:extLst>
              <a:ext uri="{FF2B5EF4-FFF2-40B4-BE49-F238E27FC236}">
                <a16:creationId xmlns:a16="http://schemas.microsoft.com/office/drawing/2014/main" id="{00000000-0008-0000-0400-00007B020000}"/>
              </a:ext>
            </a:extLst>
          </xdr:cNvPr>
          <xdr:cNvSpPr txBox="1"/>
        </xdr:nvSpPr>
        <xdr:spPr>
          <a:xfrm>
            <a:off x="3346308" y="8072407"/>
            <a:ext cx="1007519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6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レスピレーター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6" name="テキスト ボックス 635">
            <a:extLst>
              <a:ext uri="{FF2B5EF4-FFF2-40B4-BE49-F238E27FC236}">
                <a16:creationId xmlns:a16="http://schemas.microsoft.com/office/drawing/2014/main" id="{00000000-0008-0000-0400-00007C020000}"/>
              </a:ext>
            </a:extLst>
          </xdr:cNvPr>
          <xdr:cNvSpPr txBox="1"/>
        </xdr:nvSpPr>
        <xdr:spPr>
          <a:xfrm>
            <a:off x="2132986" y="8302473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8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疼痛の看護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7" name="テキスト ボックス 636">
            <a:extLst>
              <a:ext uri="{FF2B5EF4-FFF2-40B4-BE49-F238E27FC236}">
                <a16:creationId xmlns:a16="http://schemas.microsoft.com/office/drawing/2014/main" id="{00000000-0008-0000-0400-00007D020000}"/>
              </a:ext>
            </a:extLst>
          </xdr:cNvPr>
          <xdr:cNvSpPr txBox="1"/>
        </xdr:nvSpPr>
        <xdr:spPr>
          <a:xfrm>
            <a:off x="3344843" y="8286354"/>
            <a:ext cx="1007519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9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経管栄養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8" name="テキスト ボックス 637">
            <a:extLst>
              <a:ext uri="{FF2B5EF4-FFF2-40B4-BE49-F238E27FC236}">
                <a16:creationId xmlns:a16="http://schemas.microsoft.com/office/drawing/2014/main" id="{00000000-0008-0000-0400-00007E020000}"/>
              </a:ext>
            </a:extLst>
          </xdr:cNvPr>
          <xdr:cNvSpPr txBox="1"/>
        </xdr:nvSpPr>
        <xdr:spPr>
          <a:xfrm>
            <a:off x="4675393" y="7840877"/>
            <a:ext cx="747660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透析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9" name="テキスト ボックス 638">
            <a:extLst>
              <a:ext uri="{FF2B5EF4-FFF2-40B4-BE49-F238E27FC236}">
                <a16:creationId xmlns:a16="http://schemas.microsoft.com/office/drawing/2014/main" id="{00000000-0008-0000-0400-00007F020000}"/>
              </a:ext>
            </a:extLst>
          </xdr:cNvPr>
          <xdr:cNvSpPr txBox="1"/>
        </xdr:nvSpPr>
        <xdr:spPr>
          <a:xfrm>
            <a:off x="5642535" y="7839411"/>
            <a:ext cx="1010450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ストーマの処置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0" name="テキスト ボックス 639">
            <a:extLst>
              <a:ext uri="{FF2B5EF4-FFF2-40B4-BE49-F238E27FC236}">
                <a16:creationId xmlns:a16="http://schemas.microsoft.com/office/drawing/2014/main" id="{00000000-0008-0000-0400-000080020000}"/>
              </a:ext>
            </a:extLst>
          </xdr:cNvPr>
          <xdr:cNvSpPr txBox="1"/>
        </xdr:nvSpPr>
        <xdr:spPr>
          <a:xfrm>
            <a:off x="5648397" y="8070941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7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気管切開の処置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1" name="テキスト ボックス 640">
            <a:extLst>
              <a:ext uri="{FF2B5EF4-FFF2-40B4-BE49-F238E27FC236}">
                <a16:creationId xmlns:a16="http://schemas.microsoft.com/office/drawing/2014/main" id="{00000000-0008-0000-0400-000081020000}"/>
              </a:ext>
            </a:extLst>
          </xdr:cNvPr>
          <xdr:cNvSpPr txBox="1"/>
        </xdr:nvSpPr>
        <xdr:spPr>
          <a:xfrm>
            <a:off x="5646932" y="8529608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11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じょくそうの処置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2" name="テキスト ボックス 641">
            <a:extLst>
              <a:ext uri="{FF2B5EF4-FFF2-40B4-BE49-F238E27FC236}">
                <a16:creationId xmlns:a16="http://schemas.microsoft.com/office/drawing/2014/main" id="{00000000-0008-0000-0400-000082020000}"/>
              </a:ext>
            </a:extLst>
          </xdr:cNvPr>
          <xdr:cNvSpPr txBox="1"/>
        </xdr:nvSpPr>
        <xdr:spPr>
          <a:xfrm>
            <a:off x="2127124" y="8519350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10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モニター測定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3" name="テキスト ボックス 642">
            <a:extLst>
              <a:ext uri="{FF2B5EF4-FFF2-40B4-BE49-F238E27FC236}">
                <a16:creationId xmlns:a16="http://schemas.microsoft.com/office/drawing/2014/main" id="{00000000-0008-0000-0400-000083020000}"/>
              </a:ext>
            </a:extLst>
          </xdr:cNvPr>
          <xdr:cNvSpPr txBox="1"/>
        </xdr:nvSpPr>
        <xdr:spPr>
          <a:xfrm>
            <a:off x="2132985" y="8765535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12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カテーテル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4" name="テキスト ボックス 643">
            <a:extLst>
              <a:ext uri="{FF2B5EF4-FFF2-40B4-BE49-F238E27FC236}">
                <a16:creationId xmlns:a16="http://schemas.microsoft.com/office/drawing/2014/main" id="{00000000-0008-0000-0400-000084020000}"/>
              </a:ext>
            </a:extLst>
          </xdr:cNvPr>
          <xdr:cNvSpPr txBox="1"/>
        </xdr:nvSpPr>
        <xdr:spPr>
          <a:xfrm>
            <a:off x="1123265" y="8062793"/>
            <a:ext cx="645866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処置内容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5" name="テキスト ボックス 644">
            <a:extLst>
              <a:ext uri="{FF2B5EF4-FFF2-40B4-BE49-F238E27FC236}">
                <a16:creationId xmlns:a16="http://schemas.microsoft.com/office/drawing/2014/main" id="{00000000-0008-0000-0400-000085020000}"/>
              </a:ext>
            </a:extLst>
          </xdr:cNvPr>
          <xdr:cNvSpPr txBox="1"/>
        </xdr:nvSpPr>
        <xdr:spPr>
          <a:xfrm>
            <a:off x="1083967" y="8625549"/>
            <a:ext cx="766804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特別な対応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6" name="テキスト ボックス 645">
            <a:extLst>
              <a:ext uri="{FF2B5EF4-FFF2-40B4-BE49-F238E27FC236}">
                <a16:creationId xmlns:a16="http://schemas.microsoft.com/office/drawing/2014/main" id="{00000000-0008-0000-0400-000086020000}"/>
              </a:ext>
            </a:extLst>
          </xdr:cNvPr>
          <xdr:cNvSpPr txBox="1"/>
        </xdr:nvSpPr>
        <xdr:spPr>
          <a:xfrm>
            <a:off x="225358" y="8306047"/>
            <a:ext cx="822070" cy="5617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特別な医療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（複数回答可）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7" name="テキスト ボックス 646">
            <a:extLst>
              <a:ext uri="{FF2B5EF4-FFF2-40B4-BE49-F238E27FC236}">
                <a16:creationId xmlns:a16="http://schemas.microsoft.com/office/drawing/2014/main" id="{00000000-0008-0000-0400-000087020000}"/>
              </a:ext>
            </a:extLst>
          </xdr:cNvPr>
          <xdr:cNvSpPr txBox="1"/>
        </xdr:nvSpPr>
        <xdr:spPr>
          <a:xfrm>
            <a:off x="203912" y="9048999"/>
            <a:ext cx="786902" cy="5141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日常生活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自立度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8" name="テキスト ボックス 647">
            <a:extLst>
              <a:ext uri="{FF2B5EF4-FFF2-40B4-BE49-F238E27FC236}">
                <a16:creationId xmlns:a16="http://schemas.microsoft.com/office/drawing/2014/main" id="{00000000-0008-0000-0400-000088020000}"/>
              </a:ext>
            </a:extLst>
          </xdr:cNvPr>
          <xdr:cNvSpPr txBox="1"/>
        </xdr:nvSpPr>
        <xdr:spPr>
          <a:xfrm>
            <a:off x="973856" y="8997711"/>
            <a:ext cx="1094629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障害高齢者自立度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9" name="テキスト ボックス 648">
            <a:extLst>
              <a:ext uri="{FF2B5EF4-FFF2-40B4-BE49-F238E27FC236}">
                <a16:creationId xmlns:a16="http://schemas.microsoft.com/office/drawing/2014/main" id="{00000000-0008-0000-0400-000089020000}"/>
              </a:ext>
            </a:extLst>
          </xdr:cNvPr>
          <xdr:cNvSpPr txBox="1"/>
        </xdr:nvSpPr>
        <xdr:spPr>
          <a:xfrm>
            <a:off x="948108" y="9218984"/>
            <a:ext cx="1223790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認知症高齢者自立度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0" name="テキスト ボックス 649">
            <a:extLst>
              <a:ext uri="{FF2B5EF4-FFF2-40B4-BE49-F238E27FC236}">
                <a16:creationId xmlns:a16="http://schemas.microsoft.com/office/drawing/2014/main" id="{00000000-0008-0000-0400-00008A020000}"/>
              </a:ext>
            </a:extLst>
          </xdr:cNvPr>
          <xdr:cNvSpPr txBox="1"/>
        </xdr:nvSpPr>
        <xdr:spPr>
          <a:xfrm>
            <a:off x="2116213" y="8986808"/>
            <a:ext cx="541452" cy="2524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自立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1" name="テキスト ボックス 650">
            <a:extLst>
              <a:ext uri="{FF2B5EF4-FFF2-40B4-BE49-F238E27FC236}">
                <a16:creationId xmlns:a16="http://schemas.microsoft.com/office/drawing/2014/main" id="{00000000-0008-0000-0400-00008B020000}"/>
              </a:ext>
            </a:extLst>
          </xdr:cNvPr>
          <xdr:cNvSpPr txBox="1"/>
        </xdr:nvSpPr>
        <xdr:spPr>
          <a:xfrm>
            <a:off x="2651070" y="8978017"/>
            <a:ext cx="320915" cy="2040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J1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2" name="テキスト ボックス 651">
            <a:extLst>
              <a:ext uri="{FF2B5EF4-FFF2-40B4-BE49-F238E27FC236}">
                <a16:creationId xmlns:a16="http://schemas.microsoft.com/office/drawing/2014/main" id="{00000000-0008-0000-0400-00008C020000}"/>
              </a:ext>
            </a:extLst>
          </xdr:cNvPr>
          <xdr:cNvSpPr txBox="1"/>
        </xdr:nvSpPr>
        <xdr:spPr>
          <a:xfrm>
            <a:off x="3144901" y="8976550"/>
            <a:ext cx="360479" cy="224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J2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3" name="テキスト ボックス 652">
            <a:extLst>
              <a:ext uri="{FF2B5EF4-FFF2-40B4-BE49-F238E27FC236}">
                <a16:creationId xmlns:a16="http://schemas.microsoft.com/office/drawing/2014/main" id="{00000000-0008-0000-0400-00008D020000}"/>
              </a:ext>
            </a:extLst>
          </xdr:cNvPr>
          <xdr:cNvSpPr txBox="1"/>
        </xdr:nvSpPr>
        <xdr:spPr>
          <a:xfrm>
            <a:off x="3662173" y="8983877"/>
            <a:ext cx="331174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A1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4" name="テキスト ボックス 653">
            <a:extLst>
              <a:ext uri="{FF2B5EF4-FFF2-40B4-BE49-F238E27FC236}">
                <a16:creationId xmlns:a16="http://schemas.microsoft.com/office/drawing/2014/main" id="{00000000-0008-0000-0400-00008E020000}"/>
              </a:ext>
            </a:extLst>
          </xdr:cNvPr>
          <xdr:cNvSpPr txBox="1"/>
        </xdr:nvSpPr>
        <xdr:spPr>
          <a:xfrm>
            <a:off x="4156002" y="8982412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A2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5" name="テキスト ボックス 654">
            <a:extLst>
              <a:ext uri="{FF2B5EF4-FFF2-40B4-BE49-F238E27FC236}">
                <a16:creationId xmlns:a16="http://schemas.microsoft.com/office/drawing/2014/main" id="{00000000-0008-0000-0400-00008F020000}"/>
              </a:ext>
            </a:extLst>
          </xdr:cNvPr>
          <xdr:cNvSpPr txBox="1"/>
        </xdr:nvSpPr>
        <xdr:spPr>
          <a:xfrm>
            <a:off x="4661552" y="8989739"/>
            <a:ext cx="32238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B1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6" name="テキスト ボックス 655">
            <a:extLst>
              <a:ext uri="{FF2B5EF4-FFF2-40B4-BE49-F238E27FC236}">
                <a16:creationId xmlns:a16="http://schemas.microsoft.com/office/drawing/2014/main" id="{00000000-0008-0000-0400-000090020000}"/>
              </a:ext>
            </a:extLst>
          </xdr:cNvPr>
          <xdr:cNvSpPr txBox="1"/>
        </xdr:nvSpPr>
        <xdr:spPr>
          <a:xfrm>
            <a:off x="5155380" y="8988273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B2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7" name="テキスト ボックス 656">
            <a:extLst>
              <a:ext uri="{FF2B5EF4-FFF2-40B4-BE49-F238E27FC236}">
                <a16:creationId xmlns:a16="http://schemas.microsoft.com/office/drawing/2014/main" id="{00000000-0008-0000-0400-000091020000}"/>
              </a:ext>
            </a:extLst>
          </xdr:cNvPr>
          <xdr:cNvSpPr txBox="1"/>
        </xdr:nvSpPr>
        <xdr:spPr>
          <a:xfrm>
            <a:off x="5687308" y="8980947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C1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8" name="テキスト ボックス 657">
            <a:extLst>
              <a:ext uri="{FF2B5EF4-FFF2-40B4-BE49-F238E27FC236}">
                <a16:creationId xmlns:a16="http://schemas.microsoft.com/office/drawing/2014/main" id="{00000000-0008-0000-0400-000092020000}"/>
              </a:ext>
            </a:extLst>
          </xdr:cNvPr>
          <xdr:cNvSpPr txBox="1"/>
        </xdr:nvSpPr>
        <xdr:spPr>
          <a:xfrm>
            <a:off x="6181136" y="8979481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C2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9" name="テキスト ボックス 658">
            <a:extLst>
              <a:ext uri="{FF2B5EF4-FFF2-40B4-BE49-F238E27FC236}">
                <a16:creationId xmlns:a16="http://schemas.microsoft.com/office/drawing/2014/main" id="{00000000-0008-0000-0400-000093020000}"/>
              </a:ext>
            </a:extLst>
          </xdr:cNvPr>
          <xdr:cNvSpPr txBox="1"/>
        </xdr:nvSpPr>
        <xdr:spPr>
          <a:xfrm>
            <a:off x="2107421" y="9200756"/>
            <a:ext cx="521671" cy="2385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自立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0" name="テキスト ボックス 659">
            <a:extLst>
              <a:ext uri="{FF2B5EF4-FFF2-40B4-BE49-F238E27FC236}">
                <a16:creationId xmlns:a16="http://schemas.microsoft.com/office/drawing/2014/main" id="{00000000-0008-0000-0400-000094020000}"/>
              </a:ext>
            </a:extLst>
          </xdr:cNvPr>
          <xdr:cNvSpPr txBox="1"/>
        </xdr:nvSpPr>
        <xdr:spPr>
          <a:xfrm>
            <a:off x="2661329" y="9220539"/>
            <a:ext cx="275489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Ⅰ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1" name="テキスト ボックス 660">
            <a:extLst>
              <a:ext uri="{FF2B5EF4-FFF2-40B4-BE49-F238E27FC236}">
                <a16:creationId xmlns:a16="http://schemas.microsoft.com/office/drawing/2014/main" id="{00000000-0008-0000-0400-000095020000}"/>
              </a:ext>
            </a:extLst>
          </xdr:cNvPr>
          <xdr:cNvSpPr txBox="1"/>
        </xdr:nvSpPr>
        <xdr:spPr>
          <a:xfrm>
            <a:off x="3133909" y="9224201"/>
            <a:ext cx="514344" cy="2722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Ⅱa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2" name="テキスト ボックス 661">
            <a:extLst>
              <a:ext uri="{FF2B5EF4-FFF2-40B4-BE49-F238E27FC236}">
                <a16:creationId xmlns:a16="http://schemas.microsoft.com/office/drawing/2014/main" id="{00000000-0008-0000-0400-000096020000}"/>
              </a:ext>
            </a:extLst>
          </xdr:cNvPr>
          <xdr:cNvSpPr txBox="1"/>
        </xdr:nvSpPr>
        <xdr:spPr>
          <a:xfrm>
            <a:off x="3651183" y="9222004"/>
            <a:ext cx="549512" cy="3315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eaLnBrk="1" fontAlgn="auto" latinLnBrk="0" hangingPunct="1"/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Ⅱb</a:t>
            </a:r>
            <a:endParaRPr lang="ja-JP" altLang="ja-JP" sz="700">
              <a:effectLst/>
              <a:latin typeface="+mn-ea"/>
              <a:ea typeface="+mn-ea"/>
            </a:endParaRPr>
          </a:p>
        </xdr:txBody>
      </xdr:sp>
      <xdr:sp macro="" textlink="">
        <xdr:nvSpPr>
          <xdr:cNvPr id="663" name="テキスト ボックス 662">
            <a:extLst>
              <a:ext uri="{FF2B5EF4-FFF2-40B4-BE49-F238E27FC236}">
                <a16:creationId xmlns:a16="http://schemas.microsoft.com/office/drawing/2014/main" id="{00000000-0008-0000-0400-000097020000}"/>
              </a:ext>
            </a:extLst>
          </xdr:cNvPr>
          <xdr:cNvSpPr txBox="1"/>
        </xdr:nvSpPr>
        <xdr:spPr>
          <a:xfrm>
            <a:off x="4164059" y="9220538"/>
            <a:ext cx="531930" cy="2949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Ⅲa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4" name="テキスト ボックス 663">
            <a:extLst>
              <a:ext uri="{FF2B5EF4-FFF2-40B4-BE49-F238E27FC236}">
                <a16:creationId xmlns:a16="http://schemas.microsoft.com/office/drawing/2014/main" id="{00000000-0008-0000-0400-000098020000}"/>
              </a:ext>
            </a:extLst>
          </xdr:cNvPr>
          <xdr:cNvSpPr txBox="1"/>
        </xdr:nvSpPr>
        <xdr:spPr>
          <a:xfrm>
            <a:off x="4660085" y="9218341"/>
            <a:ext cx="512146" cy="3161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Ⅲb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5" name="テキスト ボックス 664">
            <a:extLst>
              <a:ext uri="{FF2B5EF4-FFF2-40B4-BE49-F238E27FC236}">
                <a16:creationId xmlns:a16="http://schemas.microsoft.com/office/drawing/2014/main" id="{00000000-0008-0000-0400-000099020000}"/>
              </a:ext>
            </a:extLst>
          </xdr:cNvPr>
          <xdr:cNvSpPr txBox="1"/>
        </xdr:nvSpPr>
        <xdr:spPr>
          <a:xfrm>
            <a:off x="5153915" y="9216875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Ⅳ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6" name="テキスト ボックス 665">
            <a:extLst>
              <a:ext uri="{FF2B5EF4-FFF2-40B4-BE49-F238E27FC236}">
                <a16:creationId xmlns:a16="http://schemas.microsoft.com/office/drawing/2014/main" id="{00000000-0008-0000-0400-00009A020000}"/>
              </a:ext>
            </a:extLst>
          </xdr:cNvPr>
          <xdr:cNvSpPr txBox="1"/>
        </xdr:nvSpPr>
        <xdr:spPr>
          <a:xfrm>
            <a:off x="5685841" y="9209547"/>
            <a:ext cx="457927" cy="2964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M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7" name="テキスト ボックス 666">
            <a:extLst>
              <a:ext uri="{FF2B5EF4-FFF2-40B4-BE49-F238E27FC236}">
                <a16:creationId xmlns:a16="http://schemas.microsoft.com/office/drawing/2014/main" id="{00000000-0008-0000-0400-00009B020000}"/>
              </a:ext>
            </a:extLst>
          </xdr:cNvPr>
          <xdr:cNvSpPr txBox="1"/>
        </xdr:nvSpPr>
        <xdr:spPr>
          <a:xfrm>
            <a:off x="5123142" y="0"/>
            <a:ext cx="99913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介護給付サービス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8" name="テキスト ボックス 667">
            <a:extLst>
              <a:ext uri="{FF2B5EF4-FFF2-40B4-BE49-F238E27FC236}">
                <a16:creationId xmlns:a16="http://schemas.microsoft.com/office/drawing/2014/main" id="{00000000-0008-0000-0400-00009C020000}"/>
              </a:ext>
            </a:extLst>
          </xdr:cNvPr>
          <xdr:cNvSpPr txBox="1"/>
        </xdr:nvSpPr>
        <xdr:spPr>
          <a:xfrm>
            <a:off x="3358843" y="0"/>
            <a:ext cx="148588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予防給付サービス・総合事業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9" name="テキスト ボックス 668">
            <a:extLst>
              <a:ext uri="{FF2B5EF4-FFF2-40B4-BE49-F238E27FC236}">
                <a16:creationId xmlns:a16="http://schemas.microsoft.com/office/drawing/2014/main" id="{00000000-0008-0000-0400-00009D020000}"/>
              </a:ext>
            </a:extLst>
          </xdr:cNvPr>
          <xdr:cNvSpPr txBox="1"/>
        </xdr:nvSpPr>
        <xdr:spPr>
          <a:xfrm>
            <a:off x="2658397" y="0"/>
            <a:ext cx="41298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なし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計算シート!D55">
        <xdr:nvSpPr>
          <xdr:cNvPr id="670" name="テキスト ボックス 669">
            <a:extLst>
              <a:ext uri="{FF2B5EF4-FFF2-40B4-BE49-F238E27FC236}">
                <a16:creationId xmlns:a16="http://schemas.microsoft.com/office/drawing/2014/main" id="{00000000-0008-0000-0400-00009E020000}"/>
              </a:ext>
            </a:extLst>
          </xdr:cNvPr>
          <xdr:cNvSpPr txBox="1"/>
        </xdr:nvSpPr>
        <xdr:spPr>
          <a:xfrm>
            <a:off x="3035028" y="0"/>
            <a:ext cx="1846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8A71FA5-9DA9-4A6A-B89E-AB7712BF5AE9}" type="TxLink">
              <a:rPr kumimoji="1" lang="ja-JP" altLang="en-US" sz="50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55">
        <xdr:nvSpPr>
          <xdr:cNvPr id="671" name="テキスト ボックス 670">
            <a:extLst>
              <a:ext uri="{FF2B5EF4-FFF2-40B4-BE49-F238E27FC236}">
                <a16:creationId xmlns:a16="http://schemas.microsoft.com/office/drawing/2014/main" id="{00000000-0008-0000-0400-00009F020000}"/>
              </a:ext>
            </a:extLst>
          </xdr:cNvPr>
          <xdr:cNvSpPr txBox="1"/>
        </xdr:nvSpPr>
        <xdr:spPr>
          <a:xfrm>
            <a:off x="4771291" y="0"/>
            <a:ext cx="2369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0543DC8-30C5-480A-A688-0E87EFBB0112}" type="TxLink">
              <a:rPr kumimoji="1" lang="en-US" altLang="en-US" sz="5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500">
              <a:latin typeface="+mj-ea"/>
              <a:ea typeface="+mj-ea"/>
            </a:endParaRPr>
          </a:p>
        </xdr:txBody>
      </xdr:sp>
      <xdr:sp macro="" textlink="入力シート!B40">
        <xdr:nvSpPr>
          <xdr:cNvPr id="672" name="テキスト ボックス 671">
            <a:extLst>
              <a:ext uri="{FF2B5EF4-FFF2-40B4-BE49-F238E27FC236}">
                <a16:creationId xmlns:a16="http://schemas.microsoft.com/office/drawing/2014/main" id="{00000000-0008-0000-0400-0000A0020000}"/>
              </a:ext>
            </a:extLst>
          </xdr:cNvPr>
          <xdr:cNvSpPr txBox="1"/>
        </xdr:nvSpPr>
        <xdr:spPr>
          <a:xfrm>
            <a:off x="2860619" y="0"/>
            <a:ext cx="80155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41279F1D-808D-4A1E-A505-878D95737FEE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5">
        <xdr:nvSpPr>
          <xdr:cNvPr id="673" name="テキスト ボックス 672">
            <a:extLst>
              <a:ext uri="{FF2B5EF4-FFF2-40B4-BE49-F238E27FC236}">
                <a16:creationId xmlns:a16="http://schemas.microsoft.com/office/drawing/2014/main" id="{00000000-0008-0000-0400-0000A1020000}"/>
              </a:ext>
            </a:extLst>
          </xdr:cNvPr>
          <xdr:cNvSpPr txBox="1"/>
        </xdr:nvSpPr>
        <xdr:spPr>
          <a:xfrm>
            <a:off x="2882600" y="0"/>
            <a:ext cx="7854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BE9207A5-5EEA-4A43-9C43-DC1098670DF4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29">
        <xdr:nvSpPr>
          <xdr:cNvPr id="674" name="テキスト ボックス 673">
            <a:extLst>
              <a:ext uri="{FF2B5EF4-FFF2-40B4-BE49-F238E27FC236}">
                <a16:creationId xmlns:a16="http://schemas.microsoft.com/office/drawing/2014/main" id="{00000000-0008-0000-0400-0000A2020000}"/>
              </a:ext>
            </a:extLst>
          </xdr:cNvPr>
          <xdr:cNvSpPr txBox="1"/>
        </xdr:nvSpPr>
        <xdr:spPr>
          <a:xfrm>
            <a:off x="2888462" y="0"/>
            <a:ext cx="7854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6BB7652A-FF4E-4276-9834-19C7E03D2BA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5">
        <xdr:nvSpPr>
          <xdr:cNvPr id="675" name="テキスト ボックス 674">
            <a:extLst>
              <a:ext uri="{FF2B5EF4-FFF2-40B4-BE49-F238E27FC236}">
                <a16:creationId xmlns:a16="http://schemas.microsoft.com/office/drawing/2014/main" id="{00000000-0008-0000-0400-0000A3020000}"/>
              </a:ext>
            </a:extLst>
          </xdr:cNvPr>
          <xdr:cNvSpPr txBox="1"/>
        </xdr:nvSpPr>
        <xdr:spPr>
          <a:xfrm>
            <a:off x="2872343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805FB19D-D503-4526-B0B1-F222DD1D318C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1">
        <xdr:nvSpPr>
          <xdr:cNvPr id="676" name="テキスト ボックス 675">
            <a:extLst>
              <a:ext uri="{FF2B5EF4-FFF2-40B4-BE49-F238E27FC236}">
                <a16:creationId xmlns:a16="http://schemas.microsoft.com/office/drawing/2014/main" id="{00000000-0008-0000-0400-0000A4020000}"/>
              </a:ext>
            </a:extLst>
          </xdr:cNvPr>
          <xdr:cNvSpPr txBox="1"/>
        </xdr:nvSpPr>
        <xdr:spPr>
          <a:xfrm>
            <a:off x="288553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7206E00A-A29A-4DFD-B109-8C12B79055B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6">
        <xdr:nvSpPr>
          <xdr:cNvPr id="677" name="テキスト ボックス 676">
            <a:extLst>
              <a:ext uri="{FF2B5EF4-FFF2-40B4-BE49-F238E27FC236}">
                <a16:creationId xmlns:a16="http://schemas.microsoft.com/office/drawing/2014/main" id="{00000000-0008-0000-0400-0000A5020000}"/>
              </a:ext>
            </a:extLst>
          </xdr:cNvPr>
          <xdr:cNvSpPr txBox="1"/>
        </xdr:nvSpPr>
        <xdr:spPr>
          <a:xfrm>
            <a:off x="2869412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0FAFC940-07B7-4330-B1F6-98BF714B1A70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0">
        <xdr:nvSpPr>
          <xdr:cNvPr id="678" name="テキスト ボックス 677">
            <a:extLst>
              <a:ext uri="{FF2B5EF4-FFF2-40B4-BE49-F238E27FC236}">
                <a16:creationId xmlns:a16="http://schemas.microsoft.com/office/drawing/2014/main" id="{00000000-0008-0000-0400-0000A6020000}"/>
              </a:ext>
            </a:extLst>
          </xdr:cNvPr>
          <xdr:cNvSpPr txBox="1"/>
        </xdr:nvSpPr>
        <xdr:spPr>
          <a:xfrm>
            <a:off x="287454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25DDBCDD-FE06-4525-8BFA-C69795C2518E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6">
        <xdr:nvSpPr>
          <xdr:cNvPr id="679" name="テキスト ボックス 678">
            <a:extLst>
              <a:ext uri="{FF2B5EF4-FFF2-40B4-BE49-F238E27FC236}">
                <a16:creationId xmlns:a16="http://schemas.microsoft.com/office/drawing/2014/main" id="{00000000-0008-0000-0400-0000A7020000}"/>
              </a:ext>
            </a:extLst>
          </xdr:cNvPr>
          <xdr:cNvSpPr txBox="1"/>
        </xdr:nvSpPr>
        <xdr:spPr>
          <a:xfrm>
            <a:off x="2873075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13399664-7C6D-4FCA-BC27-CA69427E4BC2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9">
        <xdr:nvSpPr>
          <xdr:cNvPr id="680" name="テキスト ボックス 679">
            <a:extLst>
              <a:ext uri="{FF2B5EF4-FFF2-40B4-BE49-F238E27FC236}">
                <a16:creationId xmlns:a16="http://schemas.microsoft.com/office/drawing/2014/main" id="{00000000-0008-0000-0400-0000A8020000}"/>
              </a:ext>
            </a:extLst>
          </xdr:cNvPr>
          <xdr:cNvSpPr txBox="1"/>
        </xdr:nvSpPr>
        <xdr:spPr>
          <a:xfrm>
            <a:off x="287454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671A27D5-0385-4DA5-B7AD-55F851C32C5F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2">
        <xdr:nvSpPr>
          <xdr:cNvPr id="681" name="テキスト ボックス 680">
            <a:extLst>
              <a:ext uri="{FF2B5EF4-FFF2-40B4-BE49-F238E27FC236}">
                <a16:creationId xmlns:a16="http://schemas.microsoft.com/office/drawing/2014/main" id="{00000000-0008-0000-0400-0000A9020000}"/>
              </a:ext>
            </a:extLst>
          </xdr:cNvPr>
          <xdr:cNvSpPr txBox="1"/>
        </xdr:nvSpPr>
        <xdr:spPr>
          <a:xfrm>
            <a:off x="5881470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BF88CDBF-A7DE-431A-9294-802C725420A1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7">
        <xdr:nvSpPr>
          <xdr:cNvPr id="682" name="テキスト ボックス 681">
            <a:extLst>
              <a:ext uri="{FF2B5EF4-FFF2-40B4-BE49-F238E27FC236}">
                <a16:creationId xmlns:a16="http://schemas.microsoft.com/office/drawing/2014/main" id="{00000000-0008-0000-0400-0000AA020000}"/>
              </a:ext>
            </a:extLst>
          </xdr:cNvPr>
          <xdr:cNvSpPr txBox="1"/>
        </xdr:nvSpPr>
        <xdr:spPr>
          <a:xfrm>
            <a:off x="588733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C33B4174-8F73-479B-9062-2D3DA31ECA48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1">
        <xdr:nvSpPr>
          <xdr:cNvPr id="683" name="テキスト ボックス 682">
            <a:extLst>
              <a:ext uri="{FF2B5EF4-FFF2-40B4-BE49-F238E27FC236}">
                <a16:creationId xmlns:a16="http://schemas.microsoft.com/office/drawing/2014/main" id="{00000000-0008-0000-0400-0000AB020000}"/>
              </a:ext>
            </a:extLst>
          </xdr:cNvPr>
          <xdr:cNvSpPr txBox="1"/>
        </xdr:nvSpPr>
        <xdr:spPr>
          <a:xfrm>
            <a:off x="5871214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3E2B0FD4-53B7-4F09-9239-C2B5470BCDA3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7">
        <xdr:nvSpPr>
          <xdr:cNvPr id="684" name="テキスト ボックス 683">
            <a:extLst>
              <a:ext uri="{FF2B5EF4-FFF2-40B4-BE49-F238E27FC236}">
                <a16:creationId xmlns:a16="http://schemas.microsoft.com/office/drawing/2014/main" id="{00000000-0008-0000-0400-0000AC020000}"/>
              </a:ext>
            </a:extLst>
          </xdr:cNvPr>
          <xdr:cNvSpPr txBox="1"/>
        </xdr:nvSpPr>
        <xdr:spPr>
          <a:xfrm>
            <a:off x="588440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FEDA3C5B-F996-46D3-BA9D-B97C5E15396F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3">
        <xdr:nvSpPr>
          <xdr:cNvPr id="685" name="テキスト ボックス 684">
            <a:extLst>
              <a:ext uri="{FF2B5EF4-FFF2-40B4-BE49-F238E27FC236}">
                <a16:creationId xmlns:a16="http://schemas.microsoft.com/office/drawing/2014/main" id="{00000000-0008-0000-0400-0000AD020000}"/>
              </a:ext>
            </a:extLst>
          </xdr:cNvPr>
          <xdr:cNvSpPr txBox="1"/>
        </xdr:nvSpPr>
        <xdr:spPr>
          <a:xfrm>
            <a:off x="5882936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DDB503E5-89A7-40C9-AD8D-D43B16AB3335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8">
        <xdr:nvSpPr>
          <xdr:cNvPr id="686" name="テキスト ボックス 685">
            <a:extLst>
              <a:ext uri="{FF2B5EF4-FFF2-40B4-BE49-F238E27FC236}">
                <a16:creationId xmlns:a16="http://schemas.microsoft.com/office/drawing/2014/main" id="{00000000-0008-0000-0400-0000AE020000}"/>
              </a:ext>
            </a:extLst>
          </xdr:cNvPr>
          <xdr:cNvSpPr txBox="1"/>
        </xdr:nvSpPr>
        <xdr:spPr>
          <a:xfrm>
            <a:off x="5896125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DE6E47A3-6A68-493C-B189-E3EA5A689F77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8">
        <xdr:nvSpPr>
          <xdr:cNvPr id="687" name="テキスト ボックス 686">
            <a:extLst>
              <a:ext uri="{FF2B5EF4-FFF2-40B4-BE49-F238E27FC236}">
                <a16:creationId xmlns:a16="http://schemas.microsoft.com/office/drawing/2014/main" id="{00000000-0008-0000-0400-0000AF020000}"/>
              </a:ext>
            </a:extLst>
          </xdr:cNvPr>
          <xdr:cNvSpPr txBox="1"/>
        </xdr:nvSpPr>
        <xdr:spPr>
          <a:xfrm>
            <a:off x="5887333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C4372D44-B53A-4B43-85D9-745DBB70EF3E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2">
        <xdr:nvSpPr>
          <xdr:cNvPr id="688" name="テキスト ボックス 687">
            <a:extLst>
              <a:ext uri="{FF2B5EF4-FFF2-40B4-BE49-F238E27FC236}">
                <a16:creationId xmlns:a16="http://schemas.microsoft.com/office/drawing/2014/main" id="{00000000-0008-0000-0400-0000B0020000}"/>
              </a:ext>
            </a:extLst>
          </xdr:cNvPr>
          <xdr:cNvSpPr txBox="1"/>
        </xdr:nvSpPr>
        <xdr:spPr>
          <a:xfrm>
            <a:off x="588147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B522458B-B7EF-4892-879B-AE16EB536D6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3">
        <xdr:nvSpPr>
          <xdr:cNvPr id="689" name="テキスト ボックス 688">
            <a:extLst>
              <a:ext uri="{FF2B5EF4-FFF2-40B4-BE49-F238E27FC236}">
                <a16:creationId xmlns:a16="http://schemas.microsoft.com/office/drawing/2014/main" id="{00000000-0008-0000-0400-0000B1020000}"/>
              </a:ext>
            </a:extLst>
          </xdr:cNvPr>
          <xdr:cNvSpPr txBox="1"/>
        </xdr:nvSpPr>
        <xdr:spPr>
          <a:xfrm>
            <a:off x="5880005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3CB08907-03C5-4232-9EDB-AA3EA1AD051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H88">
        <xdr:nvSpPr>
          <xdr:cNvPr id="690" name="テキスト ボックス 689">
            <a:extLst>
              <a:ext uri="{FF2B5EF4-FFF2-40B4-BE49-F238E27FC236}">
                <a16:creationId xmlns:a16="http://schemas.microsoft.com/office/drawing/2014/main" id="{00000000-0008-0000-0400-0000B2020000}"/>
              </a:ext>
            </a:extLst>
          </xdr:cNvPr>
          <xdr:cNvSpPr txBox="1"/>
        </xdr:nvSpPr>
        <xdr:spPr>
          <a:xfrm>
            <a:off x="986249" y="0"/>
            <a:ext cx="20791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7482E58-8BBC-4966-B840-7C5A8FB6916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88">
        <xdr:nvSpPr>
          <xdr:cNvPr id="691" name="テキスト ボックス 690">
            <a:extLst>
              <a:ext uri="{FF2B5EF4-FFF2-40B4-BE49-F238E27FC236}">
                <a16:creationId xmlns:a16="http://schemas.microsoft.com/office/drawing/2014/main" id="{00000000-0008-0000-0400-0000B3020000}"/>
              </a:ext>
            </a:extLst>
          </xdr:cNvPr>
          <xdr:cNvSpPr txBox="1"/>
        </xdr:nvSpPr>
        <xdr:spPr>
          <a:xfrm>
            <a:off x="2999829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786B7E7-091F-40C3-83D1-ADF31745A0E7}" type="TxLink">
              <a:rPr kumimoji="1" lang="ja-JP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88">
        <xdr:nvSpPr>
          <xdr:cNvPr id="692" name="テキスト ボックス 691">
            <a:extLst>
              <a:ext uri="{FF2B5EF4-FFF2-40B4-BE49-F238E27FC236}">
                <a16:creationId xmlns:a16="http://schemas.microsoft.com/office/drawing/2014/main" id="{00000000-0008-0000-0400-0000B4020000}"/>
              </a:ext>
            </a:extLst>
          </xdr:cNvPr>
          <xdr:cNvSpPr txBox="1"/>
        </xdr:nvSpPr>
        <xdr:spPr>
          <a:xfrm>
            <a:off x="4311330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600E8D2-6A8A-4213-BC88-B79AA371BC7E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K88">
        <xdr:nvSpPr>
          <xdr:cNvPr id="693" name="テキスト ボックス 692">
            <a:extLst>
              <a:ext uri="{FF2B5EF4-FFF2-40B4-BE49-F238E27FC236}">
                <a16:creationId xmlns:a16="http://schemas.microsoft.com/office/drawing/2014/main" id="{00000000-0008-0000-0400-0000B5020000}"/>
              </a:ext>
            </a:extLst>
          </xdr:cNvPr>
          <xdr:cNvSpPr txBox="1"/>
        </xdr:nvSpPr>
        <xdr:spPr>
          <a:xfrm>
            <a:off x="5747389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1274123-ADD1-49AF-B6C2-49FB9B4F90C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L88">
        <xdr:nvSpPr>
          <xdr:cNvPr id="694" name="テキスト ボックス 693">
            <a:extLst>
              <a:ext uri="{FF2B5EF4-FFF2-40B4-BE49-F238E27FC236}">
                <a16:creationId xmlns:a16="http://schemas.microsoft.com/office/drawing/2014/main" id="{00000000-0008-0000-0400-0000B6020000}"/>
              </a:ext>
            </a:extLst>
          </xdr:cNvPr>
          <xdr:cNvSpPr txBox="1"/>
        </xdr:nvSpPr>
        <xdr:spPr>
          <a:xfrm>
            <a:off x="99317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1F8749-3D9D-4886-A4D6-A6A2502ADBA3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89">
        <xdr:nvSpPr>
          <xdr:cNvPr id="695" name="テキスト ボックス 694">
            <a:extLst>
              <a:ext uri="{FF2B5EF4-FFF2-40B4-BE49-F238E27FC236}">
                <a16:creationId xmlns:a16="http://schemas.microsoft.com/office/drawing/2014/main" id="{00000000-0008-0000-0400-0000B7020000}"/>
              </a:ext>
            </a:extLst>
          </xdr:cNvPr>
          <xdr:cNvSpPr txBox="1"/>
        </xdr:nvSpPr>
        <xdr:spPr>
          <a:xfrm>
            <a:off x="3005122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DE6098D-7D0C-493E-AA47-4E3EF2BBDEA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89">
        <xdr:nvSpPr>
          <xdr:cNvPr id="696" name="テキスト ボックス 695">
            <a:extLst>
              <a:ext uri="{FF2B5EF4-FFF2-40B4-BE49-F238E27FC236}">
                <a16:creationId xmlns:a16="http://schemas.microsoft.com/office/drawing/2014/main" id="{00000000-0008-0000-0400-0000B8020000}"/>
              </a:ext>
            </a:extLst>
          </xdr:cNvPr>
          <xdr:cNvSpPr txBox="1"/>
        </xdr:nvSpPr>
        <xdr:spPr>
          <a:xfrm>
            <a:off x="997572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C2AF807-0EB0-4651-9445-FB72C7174688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89">
        <xdr:nvSpPr>
          <xdr:cNvPr id="697" name="テキスト ボックス 696">
            <a:extLst>
              <a:ext uri="{FF2B5EF4-FFF2-40B4-BE49-F238E27FC236}">
                <a16:creationId xmlns:a16="http://schemas.microsoft.com/office/drawing/2014/main" id="{00000000-0008-0000-0400-0000B9020000}"/>
              </a:ext>
            </a:extLst>
          </xdr:cNvPr>
          <xdr:cNvSpPr txBox="1"/>
        </xdr:nvSpPr>
        <xdr:spPr>
          <a:xfrm>
            <a:off x="299486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5DF852D-8661-4247-9366-8CBB6F90C0CE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K89">
        <xdr:nvSpPr>
          <xdr:cNvPr id="698" name="テキスト ボックス 697">
            <a:extLst>
              <a:ext uri="{FF2B5EF4-FFF2-40B4-BE49-F238E27FC236}">
                <a16:creationId xmlns:a16="http://schemas.microsoft.com/office/drawing/2014/main" id="{00000000-0008-0000-0400-0000BA020000}"/>
              </a:ext>
            </a:extLst>
          </xdr:cNvPr>
          <xdr:cNvSpPr txBox="1"/>
        </xdr:nvSpPr>
        <xdr:spPr>
          <a:xfrm>
            <a:off x="575121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AAFE21B-2A8C-40A9-AF6F-65422183122E}" type="TxLink">
              <a:rPr kumimoji="1" lang="ja-JP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L89">
        <xdr:nvSpPr>
          <xdr:cNvPr id="699" name="テキスト ボックス 698">
            <a:extLst>
              <a:ext uri="{FF2B5EF4-FFF2-40B4-BE49-F238E27FC236}">
                <a16:creationId xmlns:a16="http://schemas.microsoft.com/office/drawing/2014/main" id="{00000000-0008-0000-0400-0000BB020000}"/>
              </a:ext>
            </a:extLst>
          </xdr:cNvPr>
          <xdr:cNvSpPr txBox="1"/>
        </xdr:nvSpPr>
        <xdr:spPr>
          <a:xfrm>
            <a:off x="1007827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39CE2FA-2A51-4077-B37A-1797C5BD0E5C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90">
        <xdr:nvSpPr>
          <xdr:cNvPr id="700" name="テキスト ボックス 699">
            <a:extLst>
              <a:ext uri="{FF2B5EF4-FFF2-40B4-BE49-F238E27FC236}">
                <a16:creationId xmlns:a16="http://schemas.microsoft.com/office/drawing/2014/main" id="{00000000-0008-0000-0400-0000BC020000}"/>
              </a:ext>
            </a:extLst>
          </xdr:cNvPr>
          <xdr:cNvSpPr txBox="1"/>
        </xdr:nvSpPr>
        <xdr:spPr>
          <a:xfrm>
            <a:off x="253913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DFEA3D5-608F-44FC-BF7C-F578BB4BB0C2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90">
        <xdr:nvSpPr>
          <xdr:cNvPr id="701" name="テキスト ボックス 700">
            <a:extLst>
              <a:ext uri="{FF2B5EF4-FFF2-40B4-BE49-F238E27FC236}">
                <a16:creationId xmlns:a16="http://schemas.microsoft.com/office/drawing/2014/main" id="{00000000-0008-0000-0400-0000BD020000}"/>
              </a:ext>
            </a:extLst>
          </xdr:cNvPr>
          <xdr:cNvSpPr txBox="1"/>
        </xdr:nvSpPr>
        <xdr:spPr>
          <a:xfrm>
            <a:off x="3931232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F2388D1-E519-4FE8-B0F5-12B2B8E4632E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90">
        <xdr:nvSpPr>
          <xdr:cNvPr id="702" name="テキスト ボックス 701">
            <a:extLst>
              <a:ext uri="{FF2B5EF4-FFF2-40B4-BE49-F238E27FC236}">
                <a16:creationId xmlns:a16="http://schemas.microsoft.com/office/drawing/2014/main" id="{00000000-0008-0000-0400-0000BE020000}"/>
              </a:ext>
            </a:extLst>
          </xdr:cNvPr>
          <xdr:cNvSpPr txBox="1"/>
        </xdr:nvSpPr>
        <xdr:spPr>
          <a:xfrm>
            <a:off x="5752680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7CC0435-FD1E-4AA9-8190-B7B3DAF0770D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85">
        <xdr:nvSpPr>
          <xdr:cNvPr id="703" name="テキスト ボックス 702">
            <a:extLst>
              <a:ext uri="{FF2B5EF4-FFF2-40B4-BE49-F238E27FC236}">
                <a16:creationId xmlns:a16="http://schemas.microsoft.com/office/drawing/2014/main" id="{00000000-0008-0000-0400-0000BF020000}"/>
              </a:ext>
            </a:extLst>
          </xdr:cNvPr>
          <xdr:cNvSpPr txBox="1"/>
        </xdr:nvSpPr>
        <xdr:spPr>
          <a:xfrm>
            <a:off x="1229098" y="0"/>
            <a:ext cx="15736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8965EBF-4642-4FEB-95C2-C81F132B890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85">
        <xdr:nvSpPr>
          <xdr:cNvPr id="704" name="テキスト ボックス 703">
            <a:extLst>
              <a:ext uri="{FF2B5EF4-FFF2-40B4-BE49-F238E27FC236}">
                <a16:creationId xmlns:a16="http://schemas.microsoft.com/office/drawing/2014/main" id="{00000000-0008-0000-0400-0000C0020000}"/>
              </a:ext>
            </a:extLst>
          </xdr:cNvPr>
          <xdr:cNvSpPr txBox="1"/>
        </xdr:nvSpPr>
        <xdr:spPr>
          <a:xfrm>
            <a:off x="1686291" y="0"/>
            <a:ext cx="14710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B7FB44D-2B64-46F0-9573-700428F7D662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85">
        <xdr:nvSpPr>
          <xdr:cNvPr id="705" name="テキスト ボックス 704">
            <a:extLst>
              <a:ext uri="{FF2B5EF4-FFF2-40B4-BE49-F238E27FC236}">
                <a16:creationId xmlns:a16="http://schemas.microsoft.com/office/drawing/2014/main" id="{00000000-0008-0000-0400-0000C1020000}"/>
              </a:ext>
            </a:extLst>
          </xdr:cNvPr>
          <xdr:cNvSpPr txBox="1"/>
        </xdr:nvSpPr>
        <xdr:spPr>
          <a:xfrm>
            <a:off x="2641709" y="0"/>
            <a:ext cx="16029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62F90CD-CE3F-4B74-9F06-C36671504A59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7" fLocksText="0">
        <xdr:nvSpPr>
          <xdr:cNvPr id="706" name="テキスト ボックス 705">
            <a:extLst>
              <a:ext uri="{FF2B5EF4-FFF2-40B4-BE49-F238E27FC236}">
                <a16:creationId xmlns:a16="http://schemas.microsoft.com/office/drawing/2014/main" id="{00000000-0008-0000-0400-0000C2020000}"/>
              </a:ext>
            </a:extLst>
          </xdr:cNvPr>
          <xdr:cNvSpPr txBox="1"/>
        </xdr:nvSpPr>
        <xdr:spPr>
          <a:xfrm>
            <a:off x="996941" y="951035"/>
            <a:ext cx="193161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88A3313-3223-4BE7-9359-F407D3C69E72}" type="TxLink">
              <a:rPr kumimoji="1" lang="ja-JP" altLang="en-US" sz="700" b="1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3" fLocksText="0">
        <xdr:nvSpPr>
          <xdr:cNvPr id="707" name="テキスト ボックス 706">
            <a:extLst>
              <a:ext uri="{FF2B5EF4-FFF2-40B4-BE49-F238E27FC236}">
                <a16:creationId xmlns:a16="http://schemas.microsoft.com/office/drawing/2014/main" id="{00000000-0008-0000-0400-0000C3020000}"/>
              </a:ext>
            </a:extLst>
          </xdr:cNvPr>
          <xdr:cNvSpPr txBox="1"/>
        </xdr:nvSpPr>
        <xdr:spPr>
          <a:xfrm>
            <a:off x="1002803" y="1405305"/>
            <a:ext cx="193161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225F85D-0BD5-4286-8E8A-89471D71A7FA}" type="TxLink">
              <a:rPr kumimoji="1" lang="ja-JP" altLang="en-US" sz="700" b="1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pic>
        <xdr:nvPicPr>
          <xdr:cNvPr id="708" name="図 707">
            <a:extLst>
              <a:ext uri="{FF2B5EF4-FFF2-40B4-BE49-F238E27FC236}">
                <a16:creationId xmlns:a16="http://schemas.microsoft.com/office/drawing/2014/main" id="{00000000-0008-0000-0400-0000C4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1696" y="9944113"/>
            <a:ext cx="371470" cy="200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入力シート!H39">
        <xdr:nvSpPr>
          <xdr:cNvPr id="709" name="テキスト ボックス 708">
            <a:extLst>
              <a:ext uri="{FF2B5EF4-FFF2-40B4-BE49-F238E27FC236}">
                <a16:creationId xmlns:a16="http://schemas.microsoft.com/office/drawing/2014/main" id="{00000000-0008-0000-0400-0000C5020000}"/>
              </a:ext>
            </a:extLst>
          </xdr:cNvPr>
          <xdr:cNvSpPr txBox="1"/>
        </xdr:nvSpPr>
        <xdr:spPr>
          <a:xfrm>
            <a:off x="628868" y="0"/>
            <a:ext cx="62387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A83DE23B-5A6E-41F3-AA4D-432F0AE3ECAF}" type="TxLink">
              <a:rPr lang="ja-JP" altLang="en-US" sz="1100" b="0" i="0" u="none" strike="noStrike">
                <a:solidFill>
                  <a:srgbClr val="000000"/>
                </a:solidFill>
                <a:effectLst/>
                <a:latin typeface="ＭＳ Ｐゴシック"/>
                <a:ea typeface="ＭＳ Ｐゴシック"/>
              </a:rPr>
              <a:pPr/>
              <a:t>こちらに概況を入力</a:t>
            </a:fld>
            <a:endParaRPr lang="ja-JP" altLang="ja-JP" sz="1100">
              <a:effectLst/>
              <a:latin typeface="+mn-ea"/>
              <a:ea typeface="+mn-ea"/>
            </a:endParaRPr>
          </a:p>
        </xdr:txBody>
      </xdr:sp>
      <xdr:sp macro="" textlink="">
        <xdr:nvSpPr>
          <xdr:cNvPr id="710" name="テキスト ボックス 709">
            <a:extLst>
              <a:ext uri="{FF2B5EF4-FFF2-40B4-BE49-F238E27FC236}">
                <a16:creationId xmlns:a16="http://schemas.microsoft.com/office/drawing/2014/main" id="{00000000-0008-0000-0400-0000C6020000}"/>
              </a:ext>
            </a:extLst>
          </xdr:cNvPr>
          <xdr:cNvSpPr txBox="1"/>
        </xdr:nvSpPr>
        <xdr:spPr>
          <a:xfrm>
            <a:off x="1134940" y="5316200"/>
            <a:ext cx="699505" cy="193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1" name="テキスト ボックス 710">
            <a:extLst>
              <a:ext uri="{FF2B5EF4-FFF2-40B4-BE49-F238E27FC236}">
                <a16:creationId xmlns:a16="http://schemas.microsoft.com/office/drawing/2014/main" id="{00000000-0008-0000-0400-0000C7020000}"/>
              </a:ext>
            </a:extLst>
          </xdr:cNvPr>
          <xdr:cNvSpPr txBox="1"/>
        </xdr:nvSpPr>
        <xdr:spPr>
          <a:xfrm>
            <a:off x="1865421" y="5321775"/>
            <a:ext cx="777912" cy="191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2" name="テキスト ボックス 711">
            <a:extLst>
              <a:ext uri="{FF2B5EF4-FFF2-40B4-BE49-F238E27FC236}">
                <a16:creationId xmlns:a16="http://schemas.microsoft.com/office/drawing/2014/main" id="{00000000-0008-0000-0400-0000C8020000}"/>
              </a:ext>
            </a:extLst>
          </xdr:cNvPr>
          <xdr:cNvSpPr txBox="1"/>
        </xdr:nvSpPr>
        <xdr:spPr>
          <a:xfrm>
            <a:off x="2550089" y="5322132"/>
            <a:ext cx="921000" cy="250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6" name="テキスト ボックス 715">
            <a:extLst>
              <a:ext uri="{FF2B5EF4-FFF2-40B4-BE49-F238E27FC236}">
                <a16:creationId xmlns:a16="http://schemas.microsoft.com/office/drawing/2014/main" id="{00000000-0008-0000-0400-0000CC020000}"/>
              </a:ext>
            </a:extLst>
          </xdr:cNvPr>
          <xdr:cNvSpPr txBox="1"/>
        </xdr:nvSpPr>
        <xdr:spPr>
          <a:xfrm>
            <a:off x="638393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調査実施者</a:t>
            </a:r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717" name="テキスト ボックス 716">
            <a:extLst>
              <a:ext uri="{FF2B5EF4-FFF2-40B4-BE49-F238E27FC236}">
                <a16:creationId xmlns:a16="http://schemas.microsoft.com/office/drawing/2014/main" id="{00000000-0008-0000-0400-0000CD020000}"/>
              </a:ext>
            </a:extLst>
          </xdr:cNvPr>
          <xdr:cNvSpPr txBox="1"/>
        </xdr:nvSpPr>
        <xdr:spPr>
          <a:xfrm>
            <a:off x="638393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調査対象者</a:t>
            </a:r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718" name="テキスト ボックス 717">
            <a:extLst>
              <a:ext uri="{FF2B5EF4-FFF2-40B4-BE49-F238E27FC236}">
                <a16:creationId xmlns:a16="http://schemas.microsoft.com/office/drawing/2014/main" id="{00000000-0008-0000-0400-0000CE020000}"/>
              </a:ext>
            </a:extLst>
          </xdr:cNvPr>
          <xdr:cNvSpPr txBox="1"/>
        </xdr:nvSpPr>
        <xdr:spPr>
          <a:xfrm>
            <a:off x="722652" y="0"/>
            <a:ext cx="85870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市区町村コード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19" name="テキスト ボックス 718">
            <a:extLst>
              <a:ext uri="{FF2B5EF4-FFF2-40B4-BE49-F238E27FC236}">
                <a16:creationId xmlns:a16="http://schemas.microsoft.com/office/drawing/2014/main" id="{00000000-0008-0000-0400-0000CF020000}"/>
              </a:ext>
            </a:extLst>
          </xdr:cNvPr>
          <xdr:cNvSpPr txBox="1"/>
        </xdr:nvSpPr>
        <xdr:spPr>
          <a:xfrm>
            <a:off x="771741" y="0"/>
            <a:ext cx="80008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管理市町村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コード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0" name="テキスト ボックス 719">
            <a:extLst>
              <a:ext uri="{FF2B5EF4-FFF2-40B4-BE49-F238E27FC236}">
                <a16:creationId xmlns:a16="http://schemas.microsoft.com/office/drawing/2014/main" id="{00000000-0008-0000-0400-0000D0020000}"/>
              </a:ext>
            </a:extLst>
          </xdr:cNvPr>
          <xdr:cNvSpPr txBox="1"/>
        </xdr:nvSpPr>
        <xdr:spPr>
          <a:xfrm>
            <a:off x="2924363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実施日時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1" name="テキスト ボックス 720">
            <a:extLst>
              <a:ext uri="{FF2B5EF4-FFF2-40B4-BE49-F238E27FC236}">
                <a16:creationId xmlns:a16="http://schemas.microsoft.com/office/drawing/2014/main" id="{00000000-0008-0000-0400-0000D1020000}"/>
              </a:ext>
            </a:extLst>
          </xdr:cNvPr>
          <xdr:cNvSpPr txBox="1"/>
        </xdr:nvSpPr>
        <xdr:spPr>
          <a:xfrm>
            <a:off x="2914838" y="0"/>
            <a:ext cx="63816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調査者番号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2" name="テキスト ボックス 721">
            <a:extLst>
              <a:ext uri="{FF2B5EF4-FFF2-40B4-BE49-F238E27FC236}">
                <a16:creationId xmlns:a16="http://schemas.microsoft.com/office/drawing/2014/main" id="{00000000-0008-0000-0400-0000D2020000}"/>
              </a:ext>
            </a:extLst>
          </xdr:cNvPr>
          <xdr:cNvSpPr txBox="1"/>
        </xdr:nvSpPr>
        <xdr:spPr>
          <a:xfrm>
            <a:off x="5841088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3" name="テキスト ボックス 722">
            <a:extLst>
              <a:ext uri="{FF2B5EF4-FFF2-40B4-BE49-F238E27FC236}">
                <a16:creationId xmlns:a16="http://schemas.microsoft.com/office/drawing/2014/main" id="{00000000-0008-0000-0400-0000D3020000}"/>
              </a:ext>
            </a:extLst>
          </xdr:cNvPr>
          <xdr:cNvSpPr txBox="1"/>
        </xdr:nvSpPr>
        <xdr:spPr>
          <a:xfrm>
            <a:off x="5180698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月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4" name="テキスト ボックス 723">
            <a:extLst>
              <a:ext uri="{FF2B5EF4-FFF2-40B4-BE49-F238E27FC236}">
                <a16:creationId xmlns:a16="http://schemas.microsoft.com/office/drawing/2014/main" id="{00000000-0008-0000-0400-0000D4020000}"/>
              </a:ext>
            </a:extLst>
          </xdr:cNvPr>
          <xdr:cNvSpPr txBox="1"/>
        </xdr:nvSpPr>
        <xdr:spPr>
          <a:xfrm>
            <a:off x="4505491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年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5" name="テキスト ボックス 724">
            <a:extLst>
              <a:ext uri="{FF2B5EF4-FFF2-40B4-BE49-F238E27FC236}">
                <a16:creationId xmlns:a16="http://schemas.microsoft.com/office/drawing/2014/main" id="{00000000-0008-0000-0400-0000D5020000}"/>
              </a:ext>
            </a:extLst>
          </xdr:cNvPr>
          <xdr:cNvSpPr txBox="1"/>
        </xdr:nvSpPr>
        <xdr:spPr>
          <a:xfrm>
            <a:off x="6553338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時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6" name="テキスト ボックス 725">
            <a:extLst>
              <a:ext uri="{FF2B5EF4-FFF2-40B4-BE49-F238E27FC236}">
                <a16:creationId xmlns:a16="http://schemas.microsoft.com/office/drawing/2014/main" id="{00000000-0008-0000-0400-0000D6020000}"/>
              </a:ext>
            </a:extLst>
          </xdr:cNvPr>
          <xdr:cNvSpPr txBox="1"/>
        </xdr:nvSpPr>
        <xdr:spPr>
          <a:xfrm>
            <a:off x="1114637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実施場所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7" name="テキスト ボックス 726">
            <a:extLst>
              <a:ext uri="{FF2B5EF4-FFF2-40B4-BE49-F238E27FC236}">
                <a16:creationId xmlns:a16="http://schemas.microsoft.com/office/drawing/2014/main" id="{00000000-0008-0000-0400-0000D7020000}"/>
              </a:ext>
            </a:extLst>
          </xdr:cNvPr>
          <xdr:cNvSpPr txBox="1"/>
        </xdr:nvSpPr>
        <xdr:spPr>
          <a:xfrm>
            <a:off x="1848052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自宅内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8" name="テキスト ボックス 727">
            <a:extLst>
              <a:ext uri="{FF2B5EF4-FFF2-40B4-BE49-F238E27FC236}">
                <a16:creationId xmlns:a16="http://schemas.microsoft.com/office/drawing/2014/main" id="{00000000-0008-0000-0400-0000D8020000}"/>
              </a:ext>
            </a:extLst>
          </xdr:cNvPr>
          <xdr:cNvSpPr txBox="1"/>
        </xdr:nvSpPr>
        <xdr:spPr>
          <a:xfrm>
            <a:off x="2819590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自宅外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9" name="テキスト ボックス 728">
            <a:extLst>
              <a:ext uri="{FF2B5EF4-FFF2-40B4-BE49-F238E27FC236}">
                <a16:creationId xmlns:a16="http://schemas.microsoft.com/office/drawing/2014/main" id="{00000000-0008-0000-0400-0000D9020000}"/>
              </a:ext>
            </a:extLst>
          </xdr:cNvPr>
          <xdr:cNvSpPr txBox="1"/>
        </xdr:nvSpPr>
        <xdr:spPr>
          <a:xfrm>
            <a:off x="4391193" y="0"/>
            <a:ext cx="8667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記入者氏名</a:t>
            </a:r>
            <a:endParaRPr lang="ja-JP" altLang="ja-JP" sz="6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0" name="テキスト ボックス 729">
            <a:extLst>
              <a:ext uri="{FF2B5EF4-FFF2-40B4-BE49-F238E27FC236}">
                <a16:creationId xmlns:a16="http://schemas.microsoft.com/office/drawing/2014/main" id="{00000000-0008-0000-0400-0000DA020000}"/>
              </a:ext>
            </a:extLst>
          </xdr:cNvPr>
          <xdr:cNvSpPr txBox="1"/>
        </xdr:nvSpPr>
        <xdr:spPr>
          <a:xfrm>
            <a:off x="5419879" y="0"/>
            <a:ext cx="8667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事業者名</a:t>
            </a:r>
            <a:endParaRPr lang="ja-JP" altLang="ja-JP" sz="6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1" name="テキスト ボックス 730">
            <a:extLst>
              <a:ext uri="{FF2B5EF4-FFF2-40B4-BE49-F238E27FC236}">
                <a16:creationId xmlns:a16="http://schemas.microsoft.com/office/drawing/2014/main" id="{00000000-0008-0000-0400-0000DB020000}"/>
              </a:ext>
            </a:extLst>
          </xdr:cNvPr>
          <xdr:cNvSpPr txBox="1"/>
        </xdr:nvSpPr>
        <xdr:spPr>
          <a:xfrm>
            <a:off x="828892" y="0"/>
            <a:ext cx="8191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被保険者番号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（対象者番号）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2" name="テキスト ボックス 731">
            <a:extLst>
              <a:ext uri="{FF2B5EF4-FFF2-40B4-BE49-F238E27FC236}">
                <a16:creationId xmlns:a16="http://schemas.microsoft.com/office/drawing/2014/main" id="{00000000-0008-0000-0400-0000DC020000}"/>
              </a:ext>
            </a:extLst>
          </xdr:cNvPr>
          <xdr:cNvSpPr txBox="1"/>
        </xdr:nvSpPr>
        <xdr:spPr>
          <a:xfrm>
            <a:off x="857465" y="0"/>
            <a:ext cx="81913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過去の認定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3" name="テキスト ボックス 732">
            <a:extLst>
              <a:ext uri="{FF2B5EF4-FFF2-40B4-BE49-F238E27FC236}">
                <a16:creationId xmlns:a16="http://schemas.microsoft.com/office/drawing/2014/main" id="{00000000-0008-0000-0400-0000DD020000}"/>
              </a:ext>
            </a:extLst>
          </xdr:cNvPr>
          <xdr:cNvSpPr txBox="1"/>
        </xdr:nvSpPr>
        <xdr:spPr>
          <a:xfrm>
            <a:off x="1514681" y="0"/>
            <a:ext cx="291461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初回・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回め以降（前回認定　　　　　　　　　　　　　　　　　　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4" name="テキスト ボックス 733">
            <a:extLst>
              <a:ext uri="{FF2B5EF4-FFF2-40B4-BE49-F238E27FC236}">
                <a16:creationId xmlns:a16="http://schemas.microsoft.com/office/drawing/2014/main" id="{00000000-0008-0000-0400-0000DE020000}"/>
              </a:ext>
            </a:extLst>
          </xdr:cNvPr>
          <xdr:cNvSpPr txBox="1"/>
        </xdr:nvSpPr>
        <xdr:spPr>
          <a:xfrm>
            <a:off x="4515016" y="0"/>
            <a:ext cx="229549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前回認定結果（　　　　　　　　　　　　　　　　　　　　　　　　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5" name="テキスト ボックス 734">
            <a:extLst>
              <a:ext uri="{FF2B5EF4-FFF2-40B4-BE49-F238E27FC236}">
                <a16:creationId xmlns:a16="http://schemas.microsoft.com/office/drawing/2014/main" id="{00000000-0008-0000-0400-0000DF020000}"/>
              </a:ext>
            </a:extLst>
          </xdr:cNvPr>
          <xdr:cNvSpPr txBox="1"/>
        </xdr:nvSpPr>
        <xdr:spPr>
          <a:xfrm>
            <a:off x="857465" y="0"/>
            <a:ext cx="8191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対象者氏名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6" name="テキスト ボックス 735">
            <a:extLst>
              <a:ext uri="{FF2B5EF4-FFF2-40B4-BE49-F238E27FC236}">
                <a16:creationId xmlns:a16="http://schemas.microsoft.com/office/drawing/2014/main" id="{00000000-0008-0000-0400-0000E0020000}"/>
              </a:ext>
            </a:extLst>
          </xdr:cNvPr>
          <xdr:cNvSpPr txBox="1"/>
        </xdr:nvSpPr>
        <xdr:spPr>
          <a:xfrm>
            <a:off x="3714928" y="0"/>
            <a:ext cx="4952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現住所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7" name="テキスト ボックス 736">
            <a:extLst>
              <a:ext uri="{FF2B5EF4-FFF2-40B4-BE49-F238E27FC236}">
                <a16:creationId xmlns:a16="http://schemas.microsoft.com/office/drawing/2014/main" id="{00000000-0008-0000-0400-0000E1020000}"/>
              </a:ext>
            </a:extLst>
          </xdr:cNvPr>
          <xdr:cNvSpPr txBox="1"/>
        </xdr:nvSpPr>
        <xdr:spPr>
          <a:xfrm>
            <a:off x="857466" y="0"/>
            <a:ext cx="73341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電話番号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8" name="テキスト ボックス 737">
            <a:extLst>
              <a:ext uri="{FF2B5EF4-FFF2-40B4-BE49-F238E27FC236}">
                <a16:creationId xmlns:a16="http://schemas.microsoft.com/office/drawing/2014/main" id="{00000000-0008-0000-0400-0000E2020000}"/>
              </a:ext>
            </a:extLst>
          </xdr:cNvPr>
          <xdr:cNvSpPr txBox="1"/>
        </xdr:nvSpPr>
        <xdr:spPr>
          <a:xfrm>
            <a:off x="866991" y="0"/>
            <a:ext cx="73341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申請日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9" name="テキスト ボックス 738">
            <a:extLst>
              <a:ext uri="{FF2B5EF4-FFF2-40B4-BE49-F238E27FC236}">
                <a16:creationId xmlns:a16="http://schemas.microsoft.com/office/drawing/2014/main" id="{00000000-0008-0000-0400-0000E3020000}"/>
              </a:ext>
            </a:extLst>
          </xdr:cNvPr>
          <xdr:cNvSpPr txBox="1"/>
        </xdr:nvSpPr>
        <xdr:spPr>
          <a:xfrm>
            <a:off x="3898015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0" name="テキスト ボックス 739">
            <a:extLst>
              <a:ext uri="{FF2B5EF4-FFF2-40B4-BE49-F238E27FC236}">
                <a16:creationId xmlns:a16="http://schemas.microsoft.com/office/drawing/2014/main" id="{00000000-0008-0000-0400-0000E4020000}"/>
              </a:ext>
            </a:extLst>
          </xdr:cNvPr>
          <xdr:cNvSpPr txBox="1"/>
        </xdr:nvSpPr>
        <xdr:spPr>
          <a:xfrm>
            <a:off x="3190000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月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1" name="テキスト ボックス 740">
            <a:extLst>
              <a:ext uri="{FF2B5EF4-FFF2-40B4-BE49-F238E27FC236}">
                <a16:creationId xmlns:a16="http://schemas.microsoft.com/office/drawing/2014/main" id="{00000000-0008-0000-0400-0000E5020000}"/>
              </a:ext>
            </a:extLst>
          </xdr:cNvPr>
          <xdr:cNvSpPr txBox="1"/>
        </xdr:nvSpPr>
        <xdr:spPr>
          <a:xfrm>
            <a:off x="2514793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年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2" name="テキスト ボックス 741">
            <a:extLst>
              <a:ext uri="{FF2B5EF4-FFF2-40B4-BE49-F238E27FC236}">
                <a16:creationId xmlns:a16="http://schemas.microsoft.com/office/drawing/2014/main" id="{00000000-0008-0000-0400-0000E6020000}"/>
              </a:ext>
            </a:extLst>
          </xdr:cNvPr>
          <xdr:cNvSpPr txBox="1"/>
        </xdr:nvSpPr>
        <xdr:spPr>
          <a:xfrm>
            <a:off x="2943412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－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3" name="テキスト ボックス 742">
            <a:extLst>
              <a:ext uri="{FF2B5EF4-FFF2-40B4-BE49-F238E27FC236}">
                <a16:creationId xmlns:a16="http://schemas.microsoft.com/office/drawing/2014/main" id="{00000000-0008-0000-0400-0000E7020000}"/>
              </a:ext>
            </a:extLst>
          </xdr:cNvPr>
          <xdr:cNvSpPr txBox="1"/>
        </xdr:nvSpPr>
        <xdr:spPr>
          <a:xfrm>
            <a:off x="4019723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－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4" name="テキスト ボックス 743">
            <a:extLst>
              <a:ext uri="{FF2B5EF4-FFF2-40B4-BE49-F238E27FC236}">
                <a16:creationId xmlns:a16="http://schemas.microsoft.com/office/drawing/2014/main" id="{00000000-0008-0000-0400-0000E8020000}"/>
              </a:ext>
            </a:extLst>
          </xdr:cNvPr>
          <xdr:cNvSpPr txBox="1"/>
        </xdr:nvSpPr>
        <xdr:spPr>
          <a:xfrm>
            <a:off x="5353206" y="0"/>
            <a:ext cx="4952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性別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5" name="テキスト ボックス 744">
            <a:extLst>
              <a:ext uri="{FF2B5EF4-FFF2-40B4-BE49-F238E27FC236}">
                <a16:creationId xmlns:a16="http://schemas.microsoft.com/office/drawing/2014/main" id="{00000000-0008-0000-0400-0000E9020000}"/>
              </a:ext>
            </a:extLst>
          </xdr:cNvPr>
          <xdr:cNvSpPr txBox="1"/>
        </xdr:nvSpPr>
        <xdr:spPr>
          <a:xfrm>
            <a:off x="4486442" y="0"/>
            <a:ext cx="6095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調査回数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6" name="テキスト ボックス 745">
            <a:extLst>
              <a:ext uri="{FF2B5EF4-FFF2-40B4-BE49-F238E27FC236}">
                <a16:creationId xmlns:a16="http://schemas.microsoft.com/office/drawing/2014/main" id="{00000000-0008-0000-0400-0000EA020000}"/>
              </a:ext>
            </a:extLst>
          </xdr:cNvPr>
          <xdr:cNvSpPr txBox="1"/>
        </xdr:nvSpPr>
        <xdr:spPr>
          <a:xfrm>
            <a:off x="5581803" y="0"/>
            <a:ext cx="6095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回目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7" name="テキスト ボックス 746">
            <a:extLst>
              <a:ext uri="{FF2B5EF4-FFF2-40B4-BE49-F238E27FC236}">
                <a16:creationId xmlns:a16="http://schemas.microsoft.com/office/drawing/2014/main" id="{00000000-0008-0000-0400-0000EB020000}"/>
              </a:ext>
            </a:extLst>
          </xdr:cNvPr>
          <xdr:cNvSpPr txBox="1"/>
        </xdr:nvSpPr>
        <xdr:spPr>
          <a:xfrm>
            <a:off x="838417" y="0"/>
            <a:ext cx="8191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家族等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連絡先住所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氏　　　　名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8" name="テキスト ボックス 747">
            <a:extLst>
              <a:ext uri="{FF2B5EF4-FFF2-40B4-BE49-F238E27FC236}">
                <a16:creationId xmlns:a16="http://schemas.microsoft.com/office/drawing/2014/main" id="{00000000-0008-0000-0400-0000EC020000}"/>
              </a:ext>
            </a:extLst>
          </xdr:cNvPr>
          <xdr:cNvSpPr txBox="1"/>
        </xdr:nvSpPr>
        <xdr:spPr>
          <a:xfrm>
            <a:off x="3162484" y="0"/>
            <a:ext cx="132395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対象者との関係（　　　　　　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9" name="テキスト ボックス 748">
            <a:extLst>
              <a:ext uri="{FF2B5EF4-FFF2-40B4-BE49-F238E27FC236}">
                <a16:creationId xmlns:a16="http://schemas.microsoft.com/office/drawing/2014/main" id="{00000000-0008-0000-0400-0000ED020000}"/>
              </a:ext>
            </a:extLst>
          </xdr:cNvPr>
          <xdr:cNvSpPr txBox="1"/>
        </xdr:nvSpPr>
        <xdr:spPr>
          <a:xfrm>
            <a:off x="4686464" y="0"/>
            <a:ext cx="184782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電話番号　　　　　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50" name="テキスト ボックス 749">
            <a:extLst>
              <a:ext uri="{FF2B5EF4-FFF2-40B4-BE49-F238E27FC236}">
                <a16:creationId xmlns:a16="http://schemas.microsoft.com/office/drawing/2014/main" id="{00000000-0008-0000-0400-0000EE020000}"/>
              </a:ext>
            </a:extLst>
          </xdr:cNvPr>
          <xdr:cNvSpPr txBox="1"/>
        </xdr:nvSpPr>
        <xdr:spPr>
          <a:xfrm>
            <a:off x="2714815" y="0"/>
            <a:ext cx="227750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ja-JP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認定調査票</a:t>
            </a:r>
            <a:r>
              <a:rPr lang="en-US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en-US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概況</a:t>
            </a:r>
            <a:r>
              <a:rPr lang="ja-JP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調査</a:t>
            </a:r>
            <a:r>
              <a:rPr lang="en-US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14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入力シート!J15">
        <xdr:nvSpPr>
          <xdr:cNvPr id="751" name="テキスト ボックス 750">
            <a:extLst>
              <a:ext uri="{FF2B5EF4-FFF2-40B4-BE49-F238E27FC236}">
                <a16:creationId xmlns:a16="http://schemas.microsoft.com/office/drawing/2014/main" id="{00000000-0008-0000-0400-0000EF020000}"/>
              </a:ext>
            </a:extLst>
          </xdr:cNvPr>
          <xdr:cNvSpPr txBox="1"/>
        </xdr:nvSpPr>
        <xdr:spPr>
          <a:xfrm>
            <a:off x="6143769" y="0"/>
            <a:ext cx="4321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F3A2938-9B75-4648-93D0-DB63C6F29E08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F6">
        <xdr:nvSpPr>
          <xdr:cNvPr id="752" name="テキスト ボックス 751">
            <a:extLst>
              <a:ext uri="{FF2B5EF4-FFF2-40B4-BE49-F238E27FC236}">
                <a16:creationId xmlns:a16="http://schemas.microsoft.com/office/drawing/2014/main" id="{00000000-0008-0000-0400-0000F0020000}"/>
              </a:ext>
            </a:extLst>
          </xdr:cNvPr>
          <xdr:cNvSpPr txBox="1"/>
        </xdr:nvSpPr>
        <xdr:spPr>
          <a:xfrm>
            <a:off x="5419879" y="0"/>
            <a:ext cx="4571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1BCDA337-5F78-42F4-81D7-FF1C7819CCEE}" type="TxLink">
              <a:rPr kumimoji="1" lang="en-US" altLang="en-US" sz="700" b="0" i="0" u="none" strike="noStrike" spc="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700" b="0" i="0" u="none" strike="noStrike" spc="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H6">
        <xdr:nvSpPr>
          <xdr:cNvPr id="753" name="テキスト ボックス 752">
            <a:extLst>
              <a:ext uri="{FF2B5EF4-FFF2-40B4-BE49-F238E27FC236}">
                <a16:creationId xmlns:a16="http://schemas.microsoft.com/office/drawing/2014/main" id="{00000000-0008-0000-0400-0000F1020000}"/>
              </a:ext>
            </a:extLst>
          </xdr:cNvPr>
          <xdr:cNvSpPr txBox="1"/>
        </xdr:nvSpPr>
        <xdr:spPr>
          <a:xfrm>
            <a:off x="5867549" y="0"/>
            <a:ext cx="4571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71421997-9850-45CC-880E-D94DA10B85BD}" type="TxLink">
              <a:rPr kumimoji="1" lang="en-US" altLang="en-US" sz="700" b="0" i="0" u="none" strike="noStrike" spc="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700" b="0" i="0" u="none" strike="noStrike" spc="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E9">
        <xdr:nvSpPr>
          <xdr:cNvPr id="754" name="テキスト ボックス 753">
            <a:extLst>
              <a:ext uri="{FF2B5EF4-FFF2-40B4-BE49-F238E27FC236}">
                <a16:creationId xmlns:a16="http://schemas.microsoft.com/office/drawing/2014/main" id="{00000000-0008-0000-0400-0000F2020000}"/>
              </a:ext>
            </a:extLst>
          </xdr:cNvPr>
          <xdr:cNvSpPr txBox="1"/>
        </xdr:nvSpPr>
        <xdr:spPr>
          <a:xfrm>
            <a:off x="3162483" y="0"/>
            <a:ext cx="104773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49309252-DDC0-45D1-AE88-CAF9585E0C35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F9">
        <xdr:nvSpPr>
          <xdr:cNvPr id="755" name="テキスト ボックス 754">
            <a:extLst>
              <a:ext uri="{FF2B5EF4-FFF2-40B4-BE49-F238E27FC236}">
                <a16:creationId xmlns:a16="http://schemas.microsoft.com/office/drawing/2014/main" id="{00000000-0008-0000-0400-0000F3020000}"/>
              </a:ext>
            </a:extLst>
          </xdr:cNvPr>
          <xdr:cNvSpPr txBox="1"/>
        </xdr:nvSpPr>
        <xdr:spPr>
          <a:xfrm>
            <a:off x="4200695" y="0"/>
            <a:ext cx="102868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684809DC-7241-4D57-B03B-B5AB0D223193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D16">
        <xdr:nvSpPr>
          <xdr:cNvPr id="756" name="テキスト ボックス 755">
            <a:extLst>
              <a:ext uri="{FF2B5EF4-FFF2-40B4-BE49-F238E27FC236}">
                <a16:creationId xmlns:a16="http://schemas.microsoft.com/office/drawing/2014/main" id="{00000000-0008-0000-0400-0000F4020000}"/>
              </a:ext>
            </a:extLst>
          </xdr:cNvPr>
          <xdr:cNvSpPr txBox="1"/>
        </xdr:nvSpPr>
        <xdr:spPr>
          <a:xfrm>
            <a:off x="1619455" y="0"/>
            <a:ext cx="100963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16836A53-9AE8-4499-86A7-2C5B80A24A8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F16">
        <xdr:nvSpPr>
          <xdr:cNvPr id="757" name="テキスト ボックス 756">
            <a:extLst>
              <a:ext uri="{FF2B5EF4-FFF2-40B4-BE49-F238E27FC236}">
                <a16:creationId xmlns:a16="http://schemas.microsoft.com/office/drawing/2014/main" id="{00000000-0008-0000-0400-0000F5020000}"/>
              </a:ext>
            </a:extLst>
          </xdr:cNvPr>
          <xdr:cNvSpPr txBox="1"/>
        </xdr:nvSpPr>
        <xdr:spPr>
          <a:xfrm>
            <a:off x="2743390" y="0"/>
            <a:ext cx="43008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958B63BF-F612-46CC-9D75-6CF1B7250727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H16">
        <xdr:nvSpPr>
          <xdr:cNvPr id="758" name="テキスト ボックス 757">
            <a:extLst>
              <a:ext uri="{FF2B5EF4-FFF2-40B4-BE49-F238E27FC236}">
                <a16:creationId xmlns:a16="http://schemas.microsoft.com/office/drawing/2014/main" id="{00000000-0008-0000-0400-0000F6020000}"/>
              </a:ext>
            </a:extLst>
          </xdr:cNvPr>
          <xdr:cNvSpPr txBox="1"/>
        </xdr:nvSpPr>
        <xdr:spPr>
          <a:xfrm>
            <a:off x="3486330" y="0"/>
            <a:ext cx="68579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4555F9C-93A8-4280-B088-42FE6DFB9A8D}" type="TxLink">
              <a:rPr kumimoji="1" lang="en-US" altLang="en-US" sz="15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5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17">
        <xdr:nvSpPr>
          <xdr:cNvPr id="759" name="テキスト ボックス 758">
            <a:extLst>
              <a:ext uri="{FF2B5EF4-FFF2-40B4-BE49-F238E27FC236}">
                <a16:creationId xmlns:a16="http://schemas.microsoft.com/office/drawing/2014/main" id="{00000000-0008-0000-0400-0000F7020000}"/>
              </a:ext>
            </a:extLst>
          </xdr:cNvPr>
          <xdr:cNvSpPr txBox="1"/>
        </xdr:nvSpPr>
        <xdr:spPr>
          <a:xfrm>
            <a:off x="5181758" y="0"/>
            <a:ext cx="5524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99D6A14E-A40A-4F25-A9C5-0457F7B2D9A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Q4">
        <xdr:nvSpPr>
          <xdr:cNvPr id="760" name="テキスト ボックス 759">
            <a:extLst>
              <a:ext uri="{FF2B5EF4-FFF2-40B4-BE49-F238E27FC236}">
                <a16:creationId xmlns:a16="http://schemas.microsoft.com/office/drawing/2014/main" id="{00000000-0008-0000-0400-0000F8020000}"/>
              </a:ext>
            </a:extLst>
          </xdr:cNvPr>
          <xdr:cNvSpPr txBox="1"/>
        </xdr:nvSpPr>
        <xdr:spPr>
          <a:xfrm>
            <a:off x="3610153" y="0"/>
            <a:ext cx="6953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B25C0EA0-572F-4E9F-A28E-BCB3956B4F2C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S4">
        <xdr:nvSpPr>
          <xdr:cNvPr id="761" name="テキスト ボックス 760">
            <a:extLst>
              <a:ext uri="{FF2B5EF4-FFF2-40B4-BE49-F238E27FC236}">
                <a16:creationId xmlns:a16="http://schemas.microsoft.com/office/drawing/2014/main" id="{00000000-0008-0000-0400-0000F9020000}"/>
              </a:ext>
            </a:extLst>
          </xdr:cNvPr>
          <xdr:cNvSpPr txBox="1"/>
        </xdr:nvSpPr>
        <xdr:spPr>
          <a:xfrm>
            <a:off x="4314994" y="0"/>
            <a:ext cx="6953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FF3B33BD-EB44-4742-BB89-7DBD80EB17F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U4">
        <xdr:nvSpPr>
          <xdr:cNvPr id="762" name="テキスト ボックス 761">
            <a:extLst>
              <a:ext uri="{FF2B5EF4-FFF2-40B4-BE49-F238E27FC236}">
                <a16:creationId xmlns:a16="http://schemas.microsoft.com/office/drawing/2014/main" id="{00000000-0008-0000-0400-0000FA020000}"/>
              </a:ext>
            </a:extLst>
          </xdr:cNvPr>
          <xdr:cNvSpPr txBox="1"/>
        </xdr:nvSpPr>
        <xdr:spPr>
          <a:xfrm>
            <a:off x="5038884" y="0"/>
            <a:ext cx="116203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AA0B043E-E87A-46B3-B963-B643802597CA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B44">
        <xdr:nvSpPr>
          <xdr:cNvPr id="763" name="テキスト ボックス 762">
            <a:extLst>
              <a:ext uri="{FF2B5EF4-FFF2-40B4-BE49-F238E27FC236}">
                <a16:creationId xmlns:a16="http://schemas.microsoft.com/office/drawing/2014/main" id="{00000000-0008-0000-0400-0000FB020000}"/>
              </a:ext>
            </a:extLst>
          </xdr:cNvPr>
          <xdr:cNvSpPr txBox="1"/>
        </xdr:nvSpPr>
        <xdr:spPr>
          <a:xfrm>
            <a:off x="1720596" y="0"/>
            <a:ext cx="1846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5C43DD6-6AAC-4C1E-95FE-8EDC29FF0756}" type="TxLink">
              <a:rPr kumimoji="1" lang="en-US" altLang="en-US" sz="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800">
              <a:latin typeface="+mj-ea"/>
              <a:ea typeface="+mj-ea"/>
            </a:endParaRPr>
          </a:p>
        </xdr:txBody>
      </xdr:sp>
      <xdr:sp macro="" textlink="計算シート!C44">
        <xdr:nvSpPr>
          <xdr:cNvPr id="764" name="テキスト ボックス 763">
            <a:extLst>
              <a:ext uri="{FF2B5EF4-FFF2-40B4-BE49-F238E27FC236}">
                <a16:creationId xmlns:a16="http://schemas.microsoft.com/office/drawing/2014/main" id="{00000000-0008-0000-0400-0000FC020000}"/>
              </a:ext>
            </a:extLst>
          </xdr:cNvPr>
          <xdr:cNvSpPr txBox="1"/>
        </xdr:nvSpPr>
        <xdr:spPr>
          <a:xfrm>
            <a:off x="2692134" y="0"/>
            <a:ext cx="1846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8B021AD-8F2A-4228-9779-7B9F3B195BED}" type="TxLink">
              <a:rPr kumimoji="1" lang="en-US" altLang="en-US" sz="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800">
              <a:latin typeface="+mj-ea"/>
              <a:ea typeface="+mj-ea"/>
            </a:endParaRPr>
          </a:p>
        </xdr:txBody>
      </xdr:sp>
      <xdr:sp macro="" textlink="入力シート!B20">
        <xdr:nvSpPr>
          <xdr:cNvPr id="765" name="テキスト ボックス 764">
            <a:extLst>
              <a:ext uri="{FF2B5EF4-FFF2-40B4-BE49-F238E27FC236}">
                <a16:creationId xmlns:a16="http://schemas.microsoft.com/office/drawing/2014/main" id="{00000000-0008-0000-0400-0000FD020000}"/>
              </a:ext>
            </a:extLst>
          </xdr:cNvPr>
          <xdr:cNvSpPr txBox="1"/>
        </xdr:nvSpPr>
        <xdr:spPr>
          <a:xfrm>
            <a:off x="2698666" y="0"/>
            <a:ext cx="12924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tIns="0" rtlCol="0" anchor="t"/>
          <a:lstStyle/>
          <a:p>
            <a:pPr algn="l"/>
            <a:fld id="{A63CC2B3-CE5F-4C3F-844F-A8A26760265C}" type="TxLink">
              <a:rPr kumimoji="1" lang="en-US" altLang="en-US" sz="900" b="0" i="0" u="none" strike="noStrike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ja-JP" altLang="en-US" sz="900">
              <a:latin typeface="+mj-ea"/>
              <a:ea typeface="+mj-ea"/>
            </a:endParaRPr>
          </a:p>
        </xdr:txBody>
      </xdr:sp>
      <xdr:sp macro="" textlink="計算シート!B45">
        <xdr:nvSpPr>
          <xdr:cNvPr id="766" name="テキスト ボックス 765">
            <a:extLst>
              <a:ext uri="{FF2B5EF4-FFF2-40B4-BE49-F238E27FC236}">
                <a16:creationId xmlns:a16="http://schemas.microsoft.com/office/drawing/2014/main" id="{00000000-0008-0000-0400-0000FE020000}"/>
              </a:ext>
            </a:extLst>
          </xdr:cNvPr>
          <xdr:cNvSpPr txBox="1"/>
        </xdr:nvSpPr>
        <xdr:spPr>
          <a:xfrm>
            <a:off x="1448007" y="0"/>
            <a:ext cx="42861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17E9176-31D6-4DBD-9B18-69A2C437C1DA}" type="TxLink">
              <a:rPr kumimoji="1" lang="ja-JP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計算シート!C45">
        <xdr:nvSpPr>
          <xdr:cNvPr id="767" name="テキスト ボックス 766">
            <a:extLst>
              <a:ext uri="{FF2B5EF4-FFF2-40B4-BE49-F238E27FC236}">
                <a16:creationId xmlns:a16="http://schemas.microsoft.com/office/drawing/2014/main" id="{00000000-0008-0000-0400-0000FF020000}"/>
              </a:ext>
            </a:extLst>
          </xdr:cNvPr>
          <xdr:cNvSpPr txBox="1"/>
        </xdr:nvSpPr>
        <xdr:spPr>
          <a:xfrm>
            <a:off x="1771853" y="0"/>
            <a:ext cx="42861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7740CBF-09A5-4EDB-98D9-6FC9010DF6A1}" type="TxLink">
              <a:rPr kumimoji="1" lang="en-US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入力シート!B21">
        <xdr:nvSpPr>
          <xdr:cNvPr id="768" name="テキスト ボックス 767">
            <a:extLst>
              <a:ext uri="{FF2B5EF4-FFF2-40B4-BE49-F238E27FC236}">
                <a16:creationId xmlns:a16="http://schemas.microsoft.com/office/drawing/2014/main" id="{00000000-0008-0000-0400-000000030000}"/>
              </a:ext>
            </a:extLst>
          </xdr:cNvPr>
          <xdr:cNvSpPr txBox="1"/>
        </xdr:nvSpPr>
        <xdr:spPr>
          <a:xfrm>
            <a:off x="5191282" y="0"/>
            <a:ext cx="145730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tIns="0" rtlCol="0" anchor="t"/>
          <a:lstStyle/>
          <a:p>
            <a:pPr algn="l"/>
            <a:fld id="{EA86F204-FD30-49D2-BDF5-2C614B381091}" type="TxLink">
              <a:rPr kumimoji="1" lang="ja-JP" altLang="en-US" sz="900" b="0" i="0" u="none" strike="noStrike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ja-JP" altLang="en-US" sz="900">
              <a:latin typeface="+mj-ea"/>
              <a:ea typeface="+mj-ea"/>
            </a:endParaRPr>
          </a:p>
        </xdr:txBody>
      </xdr:sp>
      <xdr:sp macro="" textlink="">
        <xdr:nvSpPr>
          <xdr:cNvPr id="797" name="テキスト ボックス 796">
            <a:extLst>
              <a:ext uri="{FF2B5EF4-FFF2-40B4-BE49-F238E27FC236}">
                <a16:creationId xmlns:a16="http://schemas.microsoft.com/office/drawing/2014/main" id="{00000000-0008-0000-0400-00001D030000}"/>
              </a:ext>
            </a:extLst>
          </xdr:cNvPr>
          <xdr:cNvSpPr txBox="1"/>
        </xdr:nvSpPr>
        <xdr:spPr>
          <a:xfrm>
            <a:off x="1863422" y="3709481"/>
            <a:ext cx="878584" cy="2432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入力シート!D15">
        <xdr:nvSpPr>
          <xdr:cNvPr id="769" name="テキスト ボックス 768">
            <a:extLst>
              <a:ext uri="{FF2B5EF4-FFF2-40B4-BE49-F238E27FC236}">
                <a16:creationId xmlns:a16="http://schemas.microsoft.com/office/drawing/2014/main" id="{00000000-0008-0000-0400-000001030000}"/>
              </a:ext>
            </a:extLst>
          </xdr:cNvPr>
          <xdr:cNvSpPr txBox="1"/>
        </xdr:nvSpPr>
        <xdr:spPr>
          <a:xfrm>
            <a:off x="5181613" y="585789"/>
            <a:ext cx="836615" cy="2270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19A54FE5-D808-4685-AF6C-D54BC98FE00C}" type="TxLink">
              <a:rPr kumimoji="1" lang="en-US" altLang="en-US" sz="12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F15">
        <xdr:nvSpPr>
          <xdr:cNvPr id="770" name="テキスト ボックス 769">
            <a:extLst>
              <a:ext uri="{FF2B5EF4-FFF2-40B4-BE49-F238E27FC236}">
                <a16:creationId xmlns:a16="http://schemas.microsoft.com/office/drawing/2014/main" id="{00000000-0008-0000-0400-000002030000}"/>
              </a:ext>
            </a:extLst>
          </xdr:cNvPr>
          <xdr:cNvSpPr txBox="1"/>
        </xdr:nvSpPr>
        <xdr:spPr>
          <a:xfrm>
            <a:off x="6121414" y="585789"/>
            <a:ext cx="463551" cy="2428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73B34433-6C5E-4DD3-8A5D-90392EA01B0C}" type="TxLink">
              <a:rPr kumimoji="1" lang="en-US" altLang="en-US" sz="12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H15">
        <xdr:nvSpPr>
          <xdr:cNvPr id="772" name="テキスト ボックス 771">
            <a:extLst>
              <a:ext uri="{FF2B5EF4-FFF2-40B4-BE49-F238E27FC236}">
                <a16:creationId xmlns:a16="http://schemas.microsoft.com/office/drawing/2014/main" id="{00000000-0008-0000-0400-000004030000}"/>
              </a:ext>
            </a:extLst>
          </xdr:cNvPr>
          <xdr:cNvSpPr txBox="1"/>
        </xdr:nvSpPr>
        <xdr:spPr>
          <a:xfrm>
            <a:off x="6640529" y="585789"/>
            <a:ext cx="463551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01E974F4-9545-46A1-B0AB-D948C499A4CF}" type="TxLink">
              <a:rPr kumimoji="1" lang="en-US" altLang="en-US" sz="12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計算シート!Q1">
        <xdr:nvSpPr>
          <xdr:cNvPr id="773" name="テキスト ボックス 772">
            <a:extLst>
              <a:ext uri="{FF2B5EF4-FFF2-40B4-BE49-F238E27FC236}">
                <a16:creationId xmlns:a16="http://schemas.microsoft.com/office/drawing/2014/main" id="{00000000-0008-0000-0400-000005030000}"/>
              </a:ext>
            </a:extLst>
          </xdr:cNvPr>
          <xdr:cNvSpPr txBox="1"/>
        </xdr:nvSpPr>
        <xdr:spPr>
          <a:xfrm>
            <a:off x="2888750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F437CF4B-9AD1-49E4-83C7-7A13908E4E67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R1">
        <xdr:nvSpPr>
          <xdr:cNvPr id="774" name="テキスト ボックス 773">
            <a:extLst>
              <a:ext uri="{FF2B5EF4-FFF2-40B4-BE49-F238E27FC236}">
                <a16:creationId xmlns:a16="http://schemas.microsoft.com/office/drawing/2014/main" id="{00000000-0008-0000-0400-000006030000}"/>
              </a:ext>
            </a:extLst>
          </xdr:cNvPr>
          <xdr:cNvSpPr txBox="1"/>
        </xdr:nvSpPr>
        <xdr:spPr>
          <a:xfrm>
            <a:off x="3065194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D610770-40EA-4A8D-918C-0F924D6AA3B0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S1">
        <xdr:nvSpPr>
          <xdr:cNvPr id="775" name="テキスト ボックス 774">
            <a:extLst>
              <a:ext uri="{FF2B5EF4-FFF2-40B4-BE49-F238E27FC236}">
                <a16:creationId xmlns:a16="http://schemas.microsoft.com/office/drawing/2014/main" id="{00000000-0008-0000-0400-000007030000}"/>
              </a:ext>
            </a:extLst>
          </xdr:cNvPr>
          <xdr:cNvSpPr txBox="1"/>
        </xdr:nvSpPr>
        <xdr:spPr>
          <a:xfrm>
            <a:off x="3255332" y="562543"/>
            <a:ext cx="183175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FE68FB56-37E2-4AF3-A6AB-ECE1474E8EE8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T1">
        <xdr:nvSpPr>
          <xdr:cNvPr id="778" name="テキスト ボックス 777">
            <a:extLst>
              <a:ext uri="{FF2B5EF4-FFF2-40B4-BE49-F238E27FC236}">
                <a16:creationId xmlns:a16="http://schemas.microsoft.com/office/drawing/2014/main" id="{00000000-0008-0000-0400-00000A030000}"/>
              </a:ext>
            </a:extLst>
          </xdr:cNvPr>
          <xdr:cNvSpPr txBox="1"/>
        </xdr:nvSpPr>
        <xdr:spPr>
          <a:xfrm>
            <a:off x="3468696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9A71882-FE2A-4331-B37B-E8F9D40DB168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U1">
        <xdr:nvSpPr>
          <xdr:cNvPr id="779" name="テキスト ボックス 778">
            <a:extLst>
              <a:ext uri="{FF2B5EF4-FFF2-40B4-BE49-F238E27FC236}">
                <a16:creationId xmlns:a16="http://schemas.microsoft.com/office/drawing/2014/main" id="{00000000-0008-0000-0400-00000B030000}"/>
              </a:ext>
            </a:extLst>
          </xdr:cNvPr>
          <xdr:cNvSpPr txBox="1"/>
        </xdr:nvSpPr>
        <xdr:spPr>
          <a:xfrm>
            <a:off x="3658679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EAD21F1-723F-4721-8504-B9B4755B0DD7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V1">
        <xdr:nvSpPr>
          <xdr:cNvPr id="780" name="テキスト ボックス 779">
            <a:extLst>
              <a:ext uri="{FF2B5EF4-FFF2-40B4-BE49-F238E27FC236}">
                <a16:creationId xmlns:a16="http://schemas.microsoft.com/office/drawing/2014/main" id="{00000000-0008-0000-0400-00000C030000}"/>
              </a:ext>
            </a:extLst>
          </xdr:cNvPr>
          <xdr:cNvSpPr txBox="1"/>
        </xdr:nvSpPr>
        <xdr:spPr>
          <a:xfrm>
            <a:off x="3839883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8D74F7A-E46F-413C-9ADD-060782807F57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W1">
        <xdr:nvSpPr>
          <xdr:cNvPr id="781" name="テキスト ボックス 780">
            <a:extLst>
              <a:ext uri="{FF2B5EF4-FFF2-40B4-BE49-F238E27FC236}">
                <a16:creationId xmlns:a16="http://schemas.microsoft.com/office/drawing/2014/main" id="{00000000-0008-0000-0400-00000D030000}"/>
              </a:ext>
            </a:extLst>
          </xdr:cNvPr>
          <xdr:cNvSpPr txBox="1"/>
        </xdr:nvSpPr>
        <xdr:spPr>
          <a:xfrm>
            <a:off x="4027987" y="562543"/>
            <a:ext cx="183175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2FF1A631-E06C-4002-8EC9-CC3BDE604C45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X1">
        <xdr:nvSpPr>
          <xdr:cNvPr id="782" name="テキスト ボックス 781">
            <a:extLst>
              <a:ext uri="{FF2B5EF4-FFF2-40B4-BE49-F238E27FC236}">
                <a16:creationId xmlns:a16="http://schemas.microsoft.com/office/drawing/2014/main" id="{00000000-0008-0000-0400-00000E030000}"/>
              </a:ext>
            </a:extLst>
          </xdr:cNvPr>
          <xdr:cNvSpPr txBox="1"/>
        </xdr:nvSpPr>
        <xdr:spPr>
          <a:xfrm>
            <a:off x="4213733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DE143C77-D3C2-4878-BDA5-96D2FE9B1635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Y1">
        <xdr:nvSpPr>
          <xdr:cNvPr id="783" name="テキスト ボックス 782">
            <a:extLst>
              <a:ext uri="{FF2B5EF4-FFF2-40B4-BE49-F238E27FC236}">
                <a16:creationId xmlns:a16="http://schemas.microsoft.com/office/drawing/2014/main" id="{00000000-0008-0000-0400-00000F030000}"/>
              </a:ext>
            </a:extLst>
          </xdr:cNvPr>
          <xdr:cNvSpPr txBox="1"/>
        </xdr:nvSpPr>
        <xdr:spPr>
          <a:xfrm>
            <a:off x="4423622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BF20D94E-5B9D-44CB-9231-14364BE2FF7F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Z1">
        <xdr:nvSpPr>
          <xdr:cNvPr id="784" name="テキスト ボックス 783">
            <a:extLst>
              <a:ext uri="{FF2B5EF4-FFF2-40B4-BE49-F238E27FC236}">
                <a16:creationId xmlns:a16="http://schemas.microsoft.com/office/drawing/2014/main" id="{00000000-0008-0000-0400-000010030000}"/>
              </a:ext>
            </a:extLst>
          </xdr:cNvPr>
          <xdr:cNvSpPr txBox="1"/>
        </xdr:nvSpPr>
        <xdr:spPr>
          <a:xfrm>
            <a:off x="4594589" y="562542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E0464919-08E0-494A-80C1-47A5CAFCC7B9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210</xdr:col>
      <xdr:colOff>0</xdr:colOff>
      <xdr:row>44</xdr:row>
      <xdr:rowOff>0</xdr:rowOff>
    </xdr:from>
    <xdr:to>
      <xdr:col>210</xdr:col>
      <xdr:colOff>257175</xdr:colOff>
      <xdr:row>55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44018000" y="7543800"/>
          <a:ext cx="257175" cy="1905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AAF0D979-5D24-42B5-9B51-ADF1057DF259}" type="TxLink">
            <a:rPr kumimoji="1" lang="en-US" altLang="en-US" sz="1000" b="0" i="0" u="none" strike="noStrike" spc="910" baseline="0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en-US" altLang="en-US" sz="1100" b="1" i="0" u="none" strike="noStrike" spc="910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9525</xdr:colOff>
      <xdr:row>5</xdr:row>
      <xdr:rowOff>19050</xdr:rowOff>
    </xdr:from>
    <xdr:to>
      <xdr:col>208</xdr:col>
      <xdr:colOff>38099</xdr:colOff>
      <xdr:row>392</xdr:row>
      <xdr:rowOff>9600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314325" y="161925"/>
          <a:ext cx="7648574" cy="11049075"/>
          <a:chOff x="314325" y="161925"/>
          <a:chExt cx="7648574" cy="11049075"/>
        </a:xfrm>
      </xdr:grpSpPr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314325" y="161925"/>
            <a:ext cx="7648574" cy="11049075"/>
            <a:chOff x="314325" y="161925"/>
            <a:chExt cx="7648574" cy="11049075"/>
          </a:xfrm>
        </xdr:grpSpPr>
        <xdr:sp macro="" textlink="">
          <xdr:nvSpPr>
            <xdr:cNvPr id="17" name="正方形/長方形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/>
          </xdr:nvSpPr>
          <xdr:spPr>
            <a:xfrm>
              <a:off x="6656388" y="943832"/>
              <a:ext cx="200025" cy="275368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SpPr/>
          </xdr:nvSpPr>
          <xdr:spPr>
            <a:xfrm>
              <a:off x="4314826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900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19" name="正方形/長方形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SpPr/>
          </xdr:nvSpPr>
          <xdr:spPr>
            <a:xfrm>
              <a:off x="6402389" y="946149"/>
              <a:ext cx="200025" cy="273051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0" name="正方形/長方形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SpPr/>
          </xdr:nvSpPr>
          <xdr:spPr>
            <a:xfrm>
              <a:off x="5864226" y="946148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>
              <a:off x="4829175" y="957262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/>
          </xdr:nvSpPr>
          <xdr:spPr>
            <a:xfrm>
              <a:off x="4326548" y="945540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3" name="正方形/長方形 22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/>
          </xdr:nvSpPr>
          <xdr:spPr>
            <a:xfrm>
              <a:off x="336550" y="11064875"/>
              <a:ext cx="327600" cy="146125"/>
            </a:xfrm>
            <a:prstGeom prst="rect">
              <a:avLst/>
            </a:prstGeom>
            <a:solidFill>
              <a:schemeClr val="tx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4" name="正方形/長方形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/>
          </xdr:nvSpPr>
          <xdr:spPr>
            <a:xfrm>
              <a:off x="1508125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5" name="正方形/長方形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/>
          </xdr:nvSpPr>
          <xdr:spPr>
            <a:xfrm>
              <a:off x="1762125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0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6" name="正方形/長方形 25">
              <a:extLst>
                <a:ext uri="{FF2B5EF4-FFF2-40B4-BE49-F238E27FC236}">
                  <a16:creationId xmlns:a16="http://schemas.microsoft.com/office/drawing/2014/main" id="{00000000-0008-0000-0500-00001A000000}"/>
                </a:ext>
              </a:extLst>
            </xdr:cNvPr>
            <xdr:cNvSpPr/>
          </xdr:nvSpPr>
          <xdr:spPr>
            <a:xfrm>
              <a:off x="2039938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4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7" name="正方形/長方形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SpPr/>
          </xdr:nvSpPr>
          <xdr:spPr>
            <a:xfrm>
              <a:off x="2298700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8" name="正方形/長方形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/>
          </xdr:nvSpPr>
          <xdr:spPr>
            <a:xfrm>
              <a:off x="2559050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9" name="正方形/長方形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/>
          </xdr:nvSpPr>
          <xdr:spPr>
            <a:xfrm>
              <a:off x="6654800" y="623887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0" name="正方形/長方形 2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SpPr/>
          </xdr:nvSpPr>
          <xdr:spPr>
            <a:xfrm>
              <a:off x="4567238" y="622299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1" name="正方形/長方形 30">
              <a:extLst>
                <a:ext uri="{FF2B5EF4-FFF2-40B4-BE49-F238E27FC236}">
                  <a16:creationId xmlns:a16="http://schemas.microsoft.com/office/drawing/2014/main" id="{00000000-0008-0000-0500-00001F000000}"/>
                </a:ext>
              </a:extLst>
            </xdr:cNvPr>
            <xdr:cNvSpPr/>
          </xdr:nvSpPr>
          <xdr:spPr>
            <a:xfrm>
              <a:off x="4829175" y="622300"/>
              <a:ext cx="200025" cy="273905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2" name="正方形/長方形 31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/>
          </xdr:nvSpPr>
          <xdr:spPr>
            <a:xfrm>
              <a:off x="5086351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3" name="正方形/長方形 32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/>
          </xdr:nvSpPr>
          <xdr:spPr>
            <a:xfrm>
              <a:off x="5357812" y="622301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4" name="正方形/長方形 33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/>
          </xdr:nvSpPr>
          <xdr:spPr>
            <a:xfrm>
              <a:off x="5610225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5" name="正方形/長方形 34">
              <a:extLst>
                <a:ext uri="{FF2B5EF4-FFF2-40B4-BE49-F238E27FC236}">
                  <a16:creationId xmlns:a16="http://schemas.microsoft.com/office/drawing/2014/main" id="{00000000-0008-0000-0500-000023000000}"/>
                </a:ext>
              </a:extLst>
            </xdr:cNvPr>
            <xdr:cNvSpPr/>
          </xdr:nvSpPr>
          <xdr:spPr>
            <a:xfrm>
              <a:off x="5878512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6" name="正方形/長方形 35">
              <a:extLst>
                <a:ext uri="{FF2B5EF4-FFF2-40B4-BE49-F238E27FC236}">
                  <a16:creationId xmlns:a16="http://schemas.microsoft.com/office/drawing/2014/main" id="{00000000-0008-0000-0500-000024000000}"/>
                </a:ext>
              </a:extLst>
            </xdr:cNvPr>
            <xdr:cNvSpPr/>
          </xdr:nvSpPr>
          <xdr:spPr>
            <a:xfrm>
              <a:off x="6142038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7" name="正方形/長方形 36">
              <a:extLst>
                <a:ext uri="{FF2B5EF4-FFF2-40B4-BE49-F238E27FC236}">
                  <a16:creationId xmlns:a16="http://schemas.microsoft.com/office/drawing/2014/main" id="{00000000-0008-0000-0500-000025000000}"/>
                </a:ext>
              </a:extLst>
            </xdr:cNvPr>
            <xdr:cNvSpPr/>
          </xdr:nvSpPr>
          <xdr:spPr>
            <a:xfrm>
              <a:off x="6402388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8" name="正方形/長方形 37">
              <a:extLst>
                <a:ext uri="{FF2B5EF4-FFF2-40B4-BE49-F238E27FC236}">
                  <a16:creationId xmlns:a16="http://schemas.microsoft.com/office/drawing/2014/main" id="{00000000-0008-0000-0500-000026000000}"/>
                </a:ext>
              </a:extLst>
            </xdr:cNvPr>
            <xdr:cNvSpPr/>
          </xdr:nvSpPr>
          <xdr:spPr>
            <a:xfrm>
              <a:off x="485774" y="3371851"/>
              <a:ext cx="6991351" cy="735330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9" name="正方形/長方形 38">
              <a:extLst>
                <a:ext uri="{FF2B5EF4-FFF2-40B4-BE49-F238E27FC236}">
                  <a16:creationId xmlns:a16="http://schemas.microsoft.com/office/drawing/2014/main" id="{00000000-0008-0000-0500-000027000000}"/>
                </a:ext>
              </a:extLst>
            </xdr:cNvPr>
            <xdr:cNvSpPr/>
          </xdr:nvSpPr>
          <xdr:spPr>
            <a:xfrm>
              <a:off x="4591050" y="952500"/>
              <a:ext cx="180975" cy="27781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40" name="正方形/長方形 39">
              <a:extLst>
                <a:ext uri="{FF2B5EF4-FFF2-40B4-BE49-F238E27FC236}">
                  <a16:creationId xmlns:a16="http://schemas.microsoft.com/office/drawing/2014/main" id="{00000000-0008-0000-0500-000028000000}"/>
                </a:ext>
              </a:extLst>
            </xdr:cNvPr>
            <xdr:cNvSpPr/>
          </xdr:nvSpPr>
          <xdr:spPr>
            <a:xfrm>
              <a:off x="5607050" y="9493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pic>
          <xdr:nvPicPr>
            <xdr:cNvPr id="41" name="Picture 245">
              <a:extLst>
                <a:ext uri="{FF2B5EF4-FFF2-40B4-BE49-F238E27FC236}">
                  <a16:creationId xmlns:a16="http://schemas.microsoft.com/office/drawing/2014/main" id="{00000000-0008-0000-0500-00002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lum bright="24000" contrast="4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15050" y="381000"/>
              <a:ext cx="561975" cy="1619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2" name="正方形/長方形 41">
              <a:extLst>
                <a:ext uri="{FF2B5EF4-FFF2-40B4-BE49-F238E27FC236}">
                  <a16:creationId xmlns:a16="http://schemas.microsoft.com/office/drawing/2014/main" id="{00000000-0008-0000-0500-00002A000000}"/>
                </a:ext>
              </a:extLst>
            </xdr:cNvPr>
            <xdr:cNvSpPr/>
          </xdr:nvSpPr>
          <xdr:spPr>
            <a:xfrm>
              <a:off x="330200" y="314325"/>
              <a:ext cx="327600" cy="146125"/>
            </a:xfrm>
            <a:prstGeom prst="rect">
              <a:avLst/>
            </a:prstGeom>
            <a:solidFill>
              <a:schemeClr val="tx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43" name="正方形/長方形 42">
              <a:extLst>
                <a:ext uri="{FF2B5EF4-FFF2-40B4-BE49-F238E27FC236}">
                  <a16:creationId xmlns:a16="http://schemas.microsoft.com/office/drawing/2014/main" id="{00000000-0008-0000-0500-00002B000000}"/>
                </a:ext>
              </a:extLst>
            </xdr:cNvPr>
            <xdr:cNvSpPr/>
          </xdr:nvSpPr>
          <xdr:spPr>
            <a:xfrm>
              <a:off x="7321550" y="314325"/>
              <a:ext cx="327600" cy="146125"/>
            </a:xfrm>
            <a:prstGeom prst="rect">
              <a:avLst/>
            </a:prstGeom>
            <a:solidFill>
              <a:schemeClr val="tx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pic>
          <xdr:nvPicPr>
            <xdr:cNvPr id="44" name="Picture 142">
              <a:extLst>
                <a:ext uri="{FF2B5EF4-FFF2-40B4-BE49-F238E27FC236}">
                  <a16:creationId xmlns:a16="http://schemas.microsoft.com/office/drawing/2014/main" id="{00000000-0008-0000-0500-00002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56000" contrast="76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14325" y="1276350"/>
              <a:ext cx="7372350" cy="1895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5" name="正方形/長方形 44">
              <a:extLst>
                <a:ext uri="{FF2B5EF4-FFF2-40B4-BE49-F238E27FC236}">
                  <a16:creationId xmlns:a16="http://schemas.microsoft.com/office/drawing/2014/main" id="{00000000-0008-0000-0500-00002D000000}"/>
                </a:ext>
              </a:extLst>
            </xdr:cNvPr>
            <xdr:cNvSpPr/>
          </xdr:nvSpPr>
          <xdr:spPr>
            <a:xfrm>
              <a:off x="2343149" y="161925"/>
              <a:ext cx="3267075" cy="377825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r>
                <a:rPr kumimoji="1" lang="ja-JP" altLang="en-US" sz="1800" spc="13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</a:rPr>
                <a:t>認定調査票</a:t>
              </a:r>
              <a:r>
                <a:rPr kumimoji="1" lang="ja-JP" altLang="en-US" sz="1800" spc="130">
                  <a:solidFill>
                    <a:sysClr val="windowText" lastClr="000000"/>
                  </a:solidFill>
                  <a:latin typeface="OCR pseudo-Handwritten FJ" panose="020B0600000000000000" pitchFamily="34" charset="0"/>
                </a:rPr>
                <a:t>（特記事項）</a:t>
              </a:r>
            </a:p>
          </xdr:txBody>
        </xdr:sp>
        <xdr:sp macro="" textlink="">
          <xdr:nvSpPr>
            <xdr:cNvPr id="46" name="正方形/長方形 45">
              <a:extLst>
                <a:ext uri="{FF2B5EF4-FFF2-40B4-BE49-F238E27FC236}">
                  <a16:creationId xmlns:a16="http://schemas.microsoft.com/office/drawing/2014/main" id="{00000000-0008-0000-0500-00002E000000}"/>
                </a:ext>
              </a:extLst>
            </xdr:cNvPr>
            <xdr:cNvSpPr/>
          </xdr:nvSpPr>
          <xdr:spPr>
            <a:xfrm>
              <a:off x="4924424" y="3187701"/>
              <a:ext cx="3038475" cy="193674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l"/>
              <a:r>
                <a:rPr kumimoji="1" lang="en-US" altLang="ja-JP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※</a:t>
              </a:r>
              <a:r>
                <a:rPr kumimoji="1" lang="ja-JP" altLang="en-US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 特記事項は</a:t>
              </a:r>
              <a:r>
                <a:rPr kumimoji="1" lang="en-US" altLang="ja-JP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2</a:t>
              </a:r>
              <a:r>
                <a:rPr kumimoji="1" lang="ja-JP" altLang="en-US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枚以内に収めて下さい。</a:t>
              </a:r>
            </a:p>
          </xdr:txBody>
        </xdr:sp>
        <xdr:sp macro="" textlink="">
          <xdr:nvSpPr>
            <xdr:cNvPr id="47" name="正方形/長方形 46">
              <a:extLst>
                <a:ext uri="{FF2B5EF4-FFF2-40B4-BE49-F238E27FC236}">
                  <a16:creationId xmlns:a16="http://schemas.microsoft.com/office/drawing/2014/main" id="{00000000-0008-0000-0500-00002F000000}"/>
                </a:ext>
              </a:extLst>
            </xdr:cNvPr>
            <xdr:cNvSpPr/>
          </xdr:nvSpPr>
          <xdr:spPr>
            <a:xfrm>
              <a:off x="5067300" y="957262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計算シート!Q1">
          <xdr:nvSpPr>
            <xdr:cNvPr id="48" name="テキスト ボックス 47">
              <a:extLst>
                <a:ext uri="{FF2B5EF4-FFF2-40B4-BE49-F238E27FC236}">
                  <a16:creationId xmlns:a16="http://schemas.microsoft.com/office/drawing/2014/main" id="{00000000-0008-0000-0500-000030000000}"/>
                </a:ext>
              </a:extLst>
            </xdr:cNvPr>
            <xdr:cNvSpPr txBox="1"/>
          </xdr:nvSpPr>
          <xdr:spPr>
            <a:xfrm>
              <a:off x="4352925" y="581024"/>
              <a:ext cx="255600" cy="338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l"/>
              <a:fld id="{F437CF4B-9AD1-49E4-83C7-7A13908E4E67}" type="TxLink">
                <a:rPr kumimoji="1" lang="en-US" altLang="en-US" sz="1400" b="1" i="0" u="none" strike="noStrike" spc="910" baseline="0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0</a:t>
              </a:fld>
              <a:endParaRPr kumimoji="1" lang="en-US" altLang="en-US" sz="3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+mj-ea"/>
              </a:endParaRPr>
            </a:p>
          </xdr:txBody>
        </xdr:sp>
      </xdr:grpSp>
      <xdr:sp macro="" textlink="計算シート!R1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/>
        </xdr:nvSpPr>
        <xdr:spPr>
          <a:xfrm>
            <a:off x="4610101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D610770-40EA-4A8D-918C-0F924D6AA3B0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4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S1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4867275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FE68FB56-37E2-4AF3-A6AB-ECE1474E8EE8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40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T1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512445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9A71882-FE2A-4331-B37B-E8F9D40DB168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4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U1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/>
        </xdr:nvSpPr>
        <xdr:spPr>
          <a:xfrm>
            <a:off x="5391149" y="60007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EAD21F1-723F-4721-8504-B9B4755B0DD7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5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V1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/>
        </xdr:nvSpPr>
        <xdr:spPr>
          <a:xfrm>
            <a:off x="5648325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8D74F7A-E46F-413C-9ADD-060782807F57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60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W1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/>
        </xdr:nvSpPr>
        <xdr:spPr>
          <a:xfrm>
            <a:off x="590550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2FF1A631-E06C-4002-8EC9-CC3BDE604C45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7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X1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/>
        </xdr:nvSpPr>
        <xdr:spPr>
          <a:xfrm>
            <a:off x="617220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DE143C77-D3C2-4878-BDA5-96D2FE9B1635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7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Y1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/>
        </xdr:nvSpPr>
        <xdr:spPr>
          <a:xfrm>
            <a:off x="641985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BF20D94E-5B9D-44CB-9231-14364BE2FF7F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88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Z1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6677025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E0464919-08E0-494A-80C1-47A5CAFCC7B9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88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入力シート!F15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553075" y="933450"/>
            <a:ext cx="561975" cy="295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E90C1E5F-C7AB-4B50-BF3F-BE816AEDECF2}" type="TxLink">
              <a:rPr kumimoji="1" lang="en-US" altLang="en-US" sz="14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HG丸ｺﾞｼｯｸM-PRO"/>
              </a:rPr>
              <a:pPr algn="dist"/>
              <a:t> </a:t>
            </a:fld>
            <a:endParaRPr kumimoji="1" lang="en-US" altLang="en-US" sz="11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H15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 txBox="1"/>
        </xdr:nvSpPr>
        <xdr:spPr>
          <a:xfrm>
            <a:off x="6353175" y="933450"/>
            <a:ext cx="542925" cy="295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9F8C130E-5548-405A-B4F3-B1BCD11AFE67}" type="TxLink">
              <a:rPr kumimoji="1" lang="en-US" altLang="en-US" sz="14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HG丸ｺﾞｼｯｸM-PRO"/>
              </a:rPr>
              <a:pPr algn="dist"/>
              <a:t> </a:t>
            </a:fld>
            <a:endParaRPr kumimoji="1" lang="en-US" altLang="en-US" sz="105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D16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4267200" y="933449"/>
            <a:ext cx="1038225" cy="295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CF117231-5165-425C-B79F-B63A74E27E46}" type="TxLink">
              <a:rPr kumimoji="1" lang="en-US" altLang="en-US" sz="14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HG丸ｺﾞｼｯｸM-PRO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19050</xdr:rowOff>
    </xdr:from>
    <xdr:to>
      <xdr:col>208</xdr:col>
      <xdr:colOff>142875</xdr:colOff>
      <xdr:row>392</xdr:row>
      <xdr:rowOff>9600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314325" y="161925"/>
          <a:ext cx="7753350" cy="11049075"/>
          <a:chOff x="314325" y="161925"/>
          <a:chExt cx="7753350" cy="11049075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6656388" y="943832"/>
            <a:ext cx="200025" cy="275368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4314826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900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6402389" y="946149"/>
            <a:ext cx="200025" cy="273051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5864226" y="946148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>
          <a:xfrm>
            <a:off x="4829175" y="957262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4326548" y="945540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>
          <a:xfrm>
            <a:off x="336550" y="11064875"/>
            <a:ext cx="327600" cy="146125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>
          <a:xfrm>
            <a:off x="1508125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1771650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2039938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b="1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/>
        </xdr:nvSpPr>
        <xdr:spPr>
          <a:xfrm>
            <a:off x="2298700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2559050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 b="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6654800" y="623887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/>
        </xdr:nvSpPr>
        <xdr:spPr>
          <a:xfrm>
            <a:off x="4567238" y="622299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/>
        </xdr:nvSpPr>
        <xdr:spPr>
          <a:xfrm>
            <a:off x="4829175" y="622300"/>
            <a:ext cx="200025" cy="273905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5086351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/>
        </xdr:nvSpPr>
        <xdr:spPr>
          <a:xfrm>
            <a:off x="5357812" y="622301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/>
        </xdr:nvSpPr>
        <xdr:spPr>
          <a:xfrm>
            <a:off x="5610225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/>
        </xdr:nvSpPr>
        <xdr:spPr>
          <a:xfrm>
            <a:off x="5878512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/>
        </xdr:nvSpPr>
        <xdr:spPr>
          <a:xfrm>
            <a:off x="6142038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/>
        </xdr:nvSpPr>
        <xdr:spPr>
          <a:xfrm>
            <a:off x="6402388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4" name="正方形/長方形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485774" y="3371851"/>
            <a:ext cx="6991351" cy="7353300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/>
        </xdr:nvSpPr>
        <xdr:spPr>
          <a:xfrm>
            <a:off x="4591050" y="952500"/>
            <a:ext cx="180975" cy="27781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/>
        </xdr:nvSpPr>
        <xdr:spPr>
          <a:xfrm>
            <a:off x="5607050" y="9493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pic>
        <xdr:nvPicPr>
          <xdr:cNvPr id="27" name="Picture 245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4000" contrast="4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15050" y="381000"/>
            <a:ext cx="561975" cy="161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SpPr/>
        </xdr:nvSpPr>
        <xdr:spPr>
          <a:xfrm>
            <a:off x="330200" y="314325"/>
            <a:ext cx="327600" cy="146125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SpPr/>
        </xdr:nvSpPr>
        <xdr:spPr>
          <a:xfrm>
            <a:off x="7321550" y="314325"/>
            <a:ext cx="327600" cy="146125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pic>
        <xdr:nvPicPr>
          <xdr:cNvPr id="30" name="Picture 142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56000" contrast="7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4325" y="1276350"/>
            <a:ext cx="7372350" cy="18954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SpPr/>
        </xdr:nvSpPr>
        <xdr:spPr>
          <a:xfrm>
            <a:off x="2438399" y="161925"/>
            <a:ext cx="3114675" cy="377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800" spc="130" baseline="0">
                <a:solidFill>
                  <a:sysClr val="windowText" lastClr="000000"/>
                </a:solidFill>
                <a:latin typeface="OCR pseudo-Handwritten FJ" panose="020B0600000000000000" pitchFamily="34" charset="0"/>
              </a:rPr>
              <a:t>認定調査票</a:t>
            </a:r>
            <a:r>
              <a:rPr kumimoji="1" lang="ja-JP" altLang="en-US" sz="1800" spc="130">
                <a:solidFill>
                  <a:sysClr val="windowText" lastClr="000000"/>
                </a:solidFill>
                <a:latin typeface="OCR pseudo-Handwritten FJ" panose="020B0600000000000000" pitchFamily="34" charset="0"/>
              </a:rPr>
              <a:t>（特記事項）</a:t>
            </a:r>
          </a:p>
        </xdr:txBody>
      </xdr:sp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SpPr/>
        </xdr:nvSpPr>
        <xdr:spPr>
          <a:xfrm>
            <a:off x="4924425" y="3187701"/>
            <a:ext cx="3143250" cy="2317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l"/>
            <a:r>
              <a:rPr kumimoji="1" lang="en-US" altLang="ja-JP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※</a:t>
            </a:r>
            <a:r>
              <a:rPr kumimoji="1" lang="ja-JP" altLang="en-US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 特記事項は</a:t>
            </a:r>
            <a:r>
              <a:rPr kumimoji="1" lang="en-US" altLang="ja-JP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2</a:t>
            </a:r>
            <a:r>
              <a:rPr kumimoji="1" lang="ja-JP" altLang="en-US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枚以内に収めて下さい。</a:t>
            </a:r>
          </a:p>
        </xdr:txBody>
      </xdr:sp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SpPr/>
        </xdr:nvSpPr>
        <xdr:spPr>
          <a:xfrm>
            <a:off x="5067300" y="957262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</xdr:grpSp>
    <xdr:clientData/>
  </xdr:twoCellAnchor>
  <xdr:twoCellAnchor>
    <xdr:from>
      <xdr:col>114</xdr:col>
      <xdr:colOff>9526</xdr:colOff>
      <xdr:row>20</xdr:row>
      <xdr:rowOff>19050</xdr:rowOff>
    </xdr:from>
    <xdr:to>
      <xdr:col>120</xdr:col>
      <xdr:colOff>9525</xdr:colOff>
      <xdr:row>32</xdr:row>
      <xdr:rowOff>13937</xdr:rowOff>
    </xdr:to>
    <xdr:sp macro="" textlink="計算シート!Q1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4352926" y="590550"/>
          <a:ext cx="228599" cy="337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C352B3F-6974-41CD-8781-A04DC636ECD6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120</xdr:col>
      <xdr:colOff>9526</xdr:colOff>
      <xdr:row>21</xdr:row>
      <xdr:rowOff>4413</xdr:rowOff>
    </xdr:from>
    <xdr:to>
      <xdr:col>126</xdr:col>
      <xdr:colOff>28576</xdr:colOff>
      <xdr:row>31</xdr:row>
      <xdr:rowOff>23463</xdr:rowOff>
    </xdr:to>
    <xdr:sp macro="" textlink="計算シート!R1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4581526" y="604488"/>
          <a:ext cx="2476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91336815-9BD7-4717-99C2-B2D3BC96CD02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127</xdr:col>
      <xdr:colOff>0</xdr:colOff>
      <xdr:row>21</xdr:row>
      <xdr:rowOff>4413</xdr:rowOff>
    </xdr:from>
    <xdr:to>
      <xdr:col>133</xdr:col>
      <xdr:colOff>19050</xdr:colOff>
      <xdr:row>31</xdr:row>
      <xdr:rowOff>23463</xdr:rowOff>
    </xdr:to>
    <xdr:sp macro="" textlink="計算シート!S1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4838700" y="604488"/>
          <a:ext cx="2476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839C8E4-79A3-4209-9B67-F1BDFA1F46BE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134</xdr:col>
      <xdr:colOff>9525</xdr:colOff>
      <xdr:row>21</xdr:row>
      <xdr:rowOff>4413</xdr:rowOff>
    </xdr:from>
    <xdr:to>
      <xdr:col>140</xdr:col>
      <xdr:colOff>28575</xdr:colOff>
      <xdr:row>31</xdr:row>
      <xdr:rowOff>23463</xdr:rowOff>
    </xdr:to>
    <xdr:sp macro="" textlink="計算シート!T1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5114925" y="604488"/>
          <a:ext cx="2476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6F2EABE-68F6-4001-A4B5-9E5EE439C313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140</xdr:col>
      <xdr:colOff>28574</xdr:colOff>
      <xdr:row>21</xdr:row>
      <xdr:rowOff>4412</xdr:rowOff>
    </xdr:from>
    <xdr:to>
      <xdr:col>147</xdr:col>
      <xdr:colOff>19049</xdr:colOff>
      <xdr:row>32</xdr:row>
      <xdr:rowOff>23462</xdr:rowOff>
    </xdr:to>
    <xdr:sp macro="" textlink="計算シート!U1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5362574" y="604487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0AFC545-6134-4259-9DE4-D084154B2DD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147</xdr:col>
      <xdr:colOff>28575</xdr:colOff>
      <xdr:row>20</xdr:row>
      <xdr:rowOff>23463</xdr:rowOff>
    </xdr:from>
    <xdr:to>
      <xdr:col>154</xdr:col>
      <xdr:colOff>19050</xdr:colOff>
      <xdr:row>32</xdr:row>
      <xdr:rowOff>13938</xdr:rowOff>
    </xdr:to>
    <xdr:sp macro="" textlink="計算シート!V1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00841175" y="3452463"/>
          <a:ext cx="4791075" cy="2047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58246D7B-506B-4EC7-9D3B-B28D7493B565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154</xdr:col>
      <xdr:colOff>9525</xdr:colOff>
      <xdr:row>20</xdr:row>
      <xdr:rowOff>23463</xdr:rowOff>
    </xdr:from>
    <xdr:to>
      <xdr:col>161</xdr:col>
      <xdr:colOff>0</xdr:colOff>
      <xdr:row>32</xdr:row>
      <xdr:rowOff>13938</xdr:rowOff>
    </xdr:to>
    <xdr:sp macro="" textlink="計算シート!W1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5876925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9171937C-7402-4358-853E-AE660B3892BD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161</xdr:col>
      <xdr:colOff>9525</xdr:colOff>
      <xdr:row>20</xdr:row>
      <xdr:rowOff>23463</xdr:rowOff>
    </xdr:from>
    <xdr:to>
      <xdr:col>168</xdr:col>
      <xdr:colOff>0</xdr:colOff>
      <xdr:row>32</xdr:row>
      <xdr:rowOff>13938</xdr:rowOff>
    </xdr:to>
    <xdr:sp macro="" textlink="計算シート!X1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6143625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6B73B161-B6AC-4A1A-AF90-62A0E28C60C0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168</xdr:col>
      <xdr:colOff>0</xdr:colOff>
      <xdr:row>20</xdr:row>
      <xdr:rowOff>23463</xdr:rowOff>
    </xdr:from>
    <xdr:to>
      <xdr:col>174</xdr:col>
      <xdr:colOff>28575</xdr:colOff>
      <xdr:row>32</xdr:row>
      <xdr:rowOff>13938</xdr:rowOff>
    </xdr:to>
    <xdr:sp macro="" textlink="計算シート!Y1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/>
      </xdr:nvSpPr>
      <xdr:spPr>
        <a:xfrm>
          <a:off x="6400800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E9C3A973-F981-4020-AC8A-BD29BEF3038A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174</xdr:col>
      <xdr:colOff>28575</xdr:colOff>
      <xdr:row>20</xdr:row>
      <xdr:rowOff>23463</xdr:rowOff>
    </xdr:from>
    <xdr:to>
      <xdr:col>181</xdr:col>
      <xdr:colOff>19050</xdr:colOff>
      <xdr:row>32</xdr:row>
      <xdr:rowOff>13938</xdr:rowOff>
    </xdr:to>
    <xdr:sp macro="" textlink="計算シート!Z1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/>
      </xdr:nvSpPr>
      <xdr:spPr>
        <a:xfrm>
          <a:off x="6657975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821FF282-A3CD-4BBF-BE40-2D5716397D5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146</xdr:col>
      <xdr:colOff>0</xdr:colOff>
      <xdr:row>32</xdr:row>
      <xdr:rowOff>9525</xdr:rowOff>
    </xdr:from>
    <xdr:to>
      <xdr:col>160</xdr:col>
      <xdr:colOff>19050</xdr:colOff>
      <xdr:row>42</xdr:row>
      <xdr:rowOff>19050</xdr:rowOff>
    </xdr:to>
    <xdr:sp macro="" textlink="入力シート!F15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5562600" y="923925"/>
          <a:ext cx="5524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dist"/>
          <a:fld id="{D215ACD9-599A-4335-A3EC-9093D510E6E2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HG丸ｺﾞｼｯｸM-PRO"/>
            </a:rPr>
            <a:pPr algn="dist"/>
            <a:t> </a:t>
          </a:fld>
          <a:endParaRPr kumimoji="1" lang="en-US" altLang="en-US" sz="1400" b="1" i="0" u="none" strike="noStrike">
            <a:solidFill>
              <a:srgbClr val="000000"/>
            </a:solidFill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166</xdr:col>
      <xdr:colOff>19050</xdr:colOff>
      <xdr:row>32</xdr:row>
      <xdr:rowOff>9526</xdr:rowOff>
    </xdr:from>
    <xdr:to>
      <xdr:col>181</xdr:col>
      <xdr:colOff>0</xdr:colOff>
      <xdr:row>42</xdr:row>
      <xdr:rowOff>9526</xdr:rowOff>
    </xdr:to>
    <xdr:sp macro="" textlink="入力シート!H15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6343650" y="923926"/>
          <a:ext cx="5524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dist"/>
          <a:fld id="{EBEFC16F-7194-4E3C-9EFF-5D423A5518E7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HG丸ｺﾞｼｯｸM-PRO"/>
            </a:rPr>
            <a:pPr algn="dist"/>
            <a:t> </a:t>
          </a:fld>
          <a:endParaRPr kumimoji="1" lang="en-US" altLang="en-US" sz="1400" b="1" i="0" u="none" strike="noStrike">
            <a:solidFill>
              <a:srgbClr val="000000"/>
            </a:solidFill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112</xdr:col>
      <xdr:colOff>9526</xdr:colOff>
      <xdr:row>32</xdr:row>
      <xdr:rowOff>9525</xdr:rowOff>
    </xdr:from>
    <xdr:to>
      <xdr:col>139</xdr:col>
      <xdr:colOff>19050</xdr:colOff>
      <xdr:row>42</xdr:row>
      <xdr:rowOff>9525</xdr:rowOff>
    </xdr:to>
    <xdr:sp macro="" textlink="入力シート!D15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 txBox="1"/>
      </xdr:nvSpPr>
      <xdr:spPr>
        <a:xfrm>
          <a:off x="4276726" y="923925"/>
          <a:ext cx="1038224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dist"/>
          <a:fld id="{42F01F9E-1472-4C04-8BBF-F2DB05993BEF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HG丸ｺﾞｼｯｸM-PRO"/>
            </a:rPr>
            <a:pPr algn="dist"/>
            <a:t> </a:t>
          </a:fld>
          <a:endParaRPr kumimoji="1" lang="en-US" altLang="en-US" sz="1400" b="1" i="0" u="none" strike="noStrike">
            <a:solidFill>
              <a:srgbClr val="000000"/>
            </a:solidFill>
            <a:latin typeface="OCR pseudo-Handwritten FJ" panose="020B0600000000000000" pitchFamily="34" charset="0"/>
            <a:ea typeface="+mn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 cmpd="sng">
          <a:noFill/>
        </a:ln>
      </a:spPr>
      <a:bodyPr vertOverflow="clip" horzOverflow="clip" wrap="none" lIns="0" tIns="0" rIns="0" bIns="0" spcCol="0" rtlCol="0" anchor="ctr" anchorCtr="0"/>
      <a:lstStyle>
        <a:defPPr algn="l">
          <a:defRPr kumimoji="1" sz="10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showGridLines="0" workbookViewId="0">
      <selection activeCell="C46" sqref="C46"/>
    </sheetView>
  </sheetViews>
  <sheetFormatPr defaultRowHeight="13.5" x14ac:dyDescent="0.15"/>
  <cols>
    <col min="1" max="1" width="5.875" customWidth="1"/>
  </cols>
  <sheetData>
    <row r="1" spans="1:10" s="3" customFormat="1" ht="18.75" x14ac:dyDescent="0.15">
      <c r="A1" s="2" t="s">
        <v>258</v>
      </c>
    </row>
    <row r="2" spans="1:10" s="3" customFormat="1" ht="13.5" customHeight="1" x14ac:dyDescent="0.15">
      <c r="A2" s="2"/>
    </row>
    <row r="3" spans="1:10" s="4" customFormat="1" ht="13.5" customHeight="1" x14ac:dyDescent="0.15">
      <c r="A3" s="4" t="s">
        <v>311</v>
      </c>
    </row>
    <row r="4" spans="1:10" s="4" customFormat="1" ht="13.5" customHeight="1" x14ac:dyDescent="0.15"/>
    <row r="6" spans="1:10" ht="17.25" x14ac:dyDescent="0.15">
      <c r="A6" s="76" t="s">
        <v>266</v>
      </c>
      <c r="B6" s="77"/>
      <c r="C6" s="77"/>
      <c r="D6" s="77"/>
      <c r="E6" s="77"/>
      <c r="F6" s="77"/>
      <c r="G6" s="77"/>
      <c r="H6" s="77"/>
      <c r="I6" s="77"/>
      <c r="J6" s="77"/>
    </row>
    <row r="7" spans="1:10" x14ac:dyDescent="0.15">
      <c r="A7" s="77"/>
      <c r="B7" s="77"/>
      <c r="C7" s="77"/>
      <c r="D7" s="77"/>
      <c r="E7" s="77"/>
      <c r="F7" s="77"/>
      <c r="G7" s="77"/>
      <c r="H7" s="77"/>
      <c r="I7" s="77"/>
      <c r="J7" s="77"/>
    </row>
    <row r="8" spans="1:10" x14ac:dyDescent="0.15">
      <c r="A8" s="77"/>
      <c r="B8" s="77" t="s">
        <v>290</v>
      </c>
      <c r="C8" s="77"/>
      <c r="D8" s="77"/>
      <c r="E8" s="77"/>
      <c r="F8" s="77"/>
      <c r="G8" s="77"/>
      <c r="H8" s="77"/>
      <c r="I8" s="77"/>
      <c r="J8" s="77"/>
    </row>
    <row r="9" spans="1:10" x14ac:dyDescent="0.15">
      <c r="A9" s="77"/>
      <c r="B9" s="77" t="s">
        <v>269</v>
      </c>
      <c r="C9" s="77"/>
      <c r="D9" s="77"/>
      <c r="E9" s="77"/>
      <c r="F9" s="77"/>
      <c r="G9" s="77"/>
      <c r="H9" s="77"/>
      <c r="I9" s="77"/>
      <c r="J9" s="77"/>
    </row>
    <row r="10" spans="1:10" x14ac:dyDescent="0.15">
      <c r="A10" s="77"/>
      <c r="B10" s="77"/>
      <c r="C10" s="77"/>
      <c r="D10" s="77"/>
      <c r="E10" s="77"/>
      <c r="F10" s="77"/>
      <c r="G10" s="77"/>
      <c r="H10" s="77"/>
      <c r="I10" s="77"/>
      <c r="J10" s="77"/>
    </row>
    <row r="11" spans="1:10" x14ac:dyDescent="0.15">
      <c r="A11" s="77"/>
      <c r="B11" s="77"/>
      <c r="C11" s="77"/>
      <c r="D11" s="77"/>
      <c r="E11" s="77"/>
      <c r="F11" s="77"/>
      <c r="G11" s="77"/>
      <c r="H11" s="77"/>
      <c r="I11" s="77"/>
      <c r="J11" s="77"/>
    </row>
    <row r="12" spans="1:10" x14ac:dyDescent="0.15">
      <c r="A12" s="77"/>
      <c r="B12" s="78"/>
      <c r="C12" s="77"/>
      <c r="D12" s="77"/>
      <c r="E12" s="77"/>
      <c r="F12" s="77"/>
      <c r="G12" s="77"/>
      <c r="H12" s="77"/>
      <c r="I12" s="77"/>
      <c r="J12" s="77"/>
    </row>
    <row r="13" spans="1:10" x14ac:dyDescent="0.15">
      <c r="A13" s="77"/>
      <c r="B13" s="79"/>
      <c r="C13" s="77"/>
      <c r="D13" s="77"/>
      <c r="E13" s="77"/>
      <c r="F13" s="77"/>
      <c r="G13" s="77"/>
      <c r="H13" s="77"/>
      <c r="I13" s="77"/>
      <c r="J13" s="77"/>
    </row>
    <row r="14" spans="1:10" x14ac:dyDescent="0.15">
      <c r="A14" s="77"/>
      <c r="B14" s="77"/>
      <c r="C14" s="77"/>
      <c r="D14" s="77"/>
      <c r="E14" s="77"/>
      <c r="F14" s="77"/>
      <c r="G14" s="77"/>
      <c r="H14" s="77"/>
      <c r="I14" s="77"/>
      <c r="J14" s="77"/>
    </row>
    <row r="15" spans="1:10" ht="17.25" x14ac:dyDescent="0.15">
      <c r="A15" s="76" t="s">
        <v>312</v>
      </c>
      <c r="B15" s="77"/>
      <c r="C15" s="77"/>
      <c r="D15" s="77"/>
      <c r="E15" s="77"/>
      <c r="F15" s="77"/>
      <c r="G15" s="77"/>
      <c r="H15" s="77"/>
      <c r="I15" s="77"/>
      <c r="J15" s="77"/>
    </row>
    <row r="16" spans="1:10" x14ac:dyDescent="0.15">
      <c r="A16" s="77"/>
      <c r="B16" s="77"/>
      <c r="C16" s="77"/>
      <c r="D16" s="77"/>
      <c r="E16" s="77"/>
      <c r="F16" s="77"/>
      <c r="G16" s="77"/>
      <c r="H16" s="77"/>
      <c r="I16" s="77"/>
      <c r="J16" s="77"/>
    </row>
    <row r="17" spans="1:10" x14ac:dyDescent="0.15">
      <c r="A17" s="77"/>
      <c r="B17" s="77" t="s">
        <v>274</v>
      </c>
      <c r="C17" s="77"/>
      <c r="D17" s="77"/>
      <c r="E17" s="77"/>
      <c r="F17" s="77"/>
      <c r="G17" s="77"/>
      <c r="H17" s="77"/>
      <c r="I17" s="77"/>
      <c r="J17" s="77"/>
    </row>
    <row r="18" spans="1:10" x14ac:dyDescent="0.15">
      <c r="A18" s="77"/>
      <c r="B18" s="77"/>
      <c r="C18" s="77"/>
      <c r="D18" s="77"/>
      <c r="E18" s="77"/>
      <c r="F18" s="77"/>
      <c r="G18" s="77"/>
      <c r="H18" s="77"/>
      <c r="I18" s="77"/>
      <c r="J18" s="77"/>
    </row>
    <row r="19" spans="1:10" x14ac:dyDescent="0.15">
      <c r="A19" s="77"/>
      <c r="B19" s="77" t="s">
        <v>272</v>
      </c>
      <c r="C19" s="77"/>
      <c r="D19" s="77"/>
      <c r="E19" s="77"/>
      <c r="F19" s="77"/>
      <c r="G19" s="77"/>
      <c r="H19" s="77"/>
      <c r="I19" s="77"/>
      <c r="J19" s="77"/>
    </row>
    <row r="20" spans="1:10" x14ac:dyDescent="0.15">
      <c r="A20" s="77"/>
      <c r="B20" s="77" t="s">
        <v>267</v>
      </c>
      <c r="C20" s="77"/>
      <c r="D20" s="77"/>
      <c r="E20" s="77"/>
      <c r="F20" s="77"/>
      <c r="G20" s="77"/>
      <c r="H20" s="77"/>
      <c r="I20" s="77"/>
      <c r="J20" s="77"/>
    </row>
    <row r="21" spans="1:10" x14ac:dyDescent="0.15">
      <c r="A21" s="77"/>
      <c r="B21" s="77" t="s">
        <v>268</v>
      </c>
      <c r="C21" s="77"/>
      <c r="D21" s="77"/>
      <c r="E21" s="77"/>
      <c r="F21" s="77"/>
      <c r="G21" s="77"/>
      <c r="H21" s="77"/>
      <c r="I21" s="77"/>
      <c r="J21" s="77"/>
    </row>
    <row r="22" spans="1:10" x14ac:dyDescent="0.15">
      <c r="A22" s="77"/>
      <c r="B22" s="77"/>
      <c r="C22" s="77"/>
      <c r="D22" s="77"/>
      <c r="E22" s="77"/>
      <c r="F22" s="77"/>
      <c r="G22" s="77"/>
      <c r="H22" s="77"/>
      <c r="I22" s="77"/>
      <c r="J22" s="77"/>
    </row>
    <row r="23" spans="1:10" ht="17.25" x14ac:dyDescent="0.15">
      <c r="A23" s="76" t="s">
        <v>313</v>
      </c>
      <c r="B23" s="77"/>
      <c r="C23" s="77"/>
      <c r="D23" s="77"/>
      <c r="E23" s="77"/>
      <c r="F23" s="77"/>
      <c r="G23" s="77"/>
      <c r="H23" s="77"/>
      <c r="I23" s="77"/>
      <c r="J23" s="77"/>
    </row>
    <row r="25" spans="1:10" x14ac:dyDescent="0.15">
      <c r="B25" t="s">
        <v>259</v>
      </c>
    </row>
    <row r="26" spans="1:10" x14ac:dyDescent="0.15">
      <c r="B26" s="1" t="s">
        <v>260</v>
      </c>
    </row>
    <row r="29" spans="1:10" ht="14.25" x14ac:dyDescent="0.15">
      <c r="A29" s="5" t="s">
        <v>261</v>
      </c>
      <c r="B29" s="4"/>
      <c r="C29" s="4"/>
      <c r="D29" s="4"/>
      <c r="E29" s="4"/>
    </row>
    <row r="30" spans="1:10" ht="14.25" x14ac:dyDescent="0.15">
      <c r="A30" s="5"/>
      <c r="B30" s="4"/>
      <c r="C30" s="4"/>
      <c r="D30" s="4"/>
      <c r="E30" s="4"/>
    </row>
    <row r="31" spans="1:10" ht="14.25" x14ac:dyDescent="0.15">
      <c r="A31" s="5" t="s">
        <v>262</v>
      </c>
      <c r="B31" s="4"/>
      <c r="C31" s="4"/>
      <c r="D31" s="4"/>
      <c r="E31" s="4"/>
    </row>
    <row r="32" spans="1:10" ht="14.25" x14ac:dyDescent="0.15">
      <c r="A32" s="5" t="s">
        <v>273</v>
      </c>
      <c r="B32" s="4"/>
      <c r="C32" s="4"/>
      <c r="D32" s="4"/>
      <c r="E32" s="4"/>
    </row>
    <row r="33" spans="1:5" ht="14.25" x14ac:dyDescent="0.15">
      <c r="A33" s="5"/>
      <c r="B33" s="4"/>
      <c r="C33" s="4"/>
      <c r="D33" s="4"/>
      <c r="E33" s="4"/>
    </row>
    <row r="34" spans="1:5" ht="14.25" x14ac:dyDescent="0.15">
      <c r="A34" s="4"/>
      <c r="B34" s="4"/>
      <c r="C34" s="4"/>
      <c r="D34" s="4"/>
      <c r="E34" s="4"/>
    </row>
    <row r="35" spans="1:5" ht="14.25" x14ac:dyDescent="0.15">
      <c r="A35" s="4"/>
      <c r="B35" s="4"/>
      <c r="C35" s="4"/>
      <c r="D35" s="4"/>
      <c r="E35" s="4"/>
    </row>
    <row r="36" spans="1:5" ht="14.25" hidden="1" x14ac:dyDescent="0.15">
      <c r="A36" s="5" t="s">
        <v>291</v>
      </c>
      <c r="B36" s="4"/>
      <c r="C36" s="4"/>
      <c r="D36" s="4"/>
      <c r="E36" s="4"/>
    </row>
    <row r="37" spans="1:5" ht="14.25" hidden="1" x14ac:dyDescent="0.15">
      <c r="A37" s="5" t="s">
        <v>263</v>
      </c>
      <c r="B37" s="4"/>
      <c r="C37" s="4"/>
      <c r="D37" s="4"/>
      <c r="E37" s="4"/>
    </row>
    <row r="38" spans="1:5" ht="14.25" hidden="1" x14ac:dyDescent="0.15">
      <c r="A38" s="5" t="s">
        <v>264</v>
      </c>
      <c r="B38" s="4"/>
      <c r="C38" s="4"/>
      <c r="D38" s="4"/>
      <c r="E38" s="4"/>
    </row>
    <row r="39" spans="1:5" ht="14.25" hidden="1" x14ac:dyDescent="0.15">
      <c r="A39" s="5" t="s">
        <v>265</v>
      </c>
      <c r="B39" s="4"/>
      <c r="C39" s="4"/>
      <c r="D39" s="4"/>
      <c r="E39" s="4"/>
    </row>
    <row r="40" spans="1:5" hidden="1" x14ac:dyDescent="0.15"/>
  </sheetData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tabColor rgb="FFFF0000"/>
    <pageSetUpPr fitToPage="1"/>
  </sheetPr>
  <dimension ref="A1:Q197"/>
  <sheetViews>
    <sheetView tabSelected="1" zoomScale="96" zoomScaleNormal="96" workbookViewId="0">
      <selection activeCell="D25" sqref="D25"/>
    </sheetView>
  </sheetViews>
  <sheetFormatPr defaultRowHeight="17.25" customHeight="1" x14ac:dyDescent="0.15"/>
  <cols>
    <col min="1" max="1" width="45.875" style="157" customWidth="1"/>
    <col min="2" max="2" width="23.75" style="157" customWidth="1"/>
    <col min="3" max="3" width="13.5" style="157" customWidth="1"/>
    <col min="4" max="4" width="12.75" style="157" customWidth="1"/>
    <col min="5" max="5" width="12.875" style="157" customWidth="1"/>
    <col min="6" max="6" width="15.875" style="157" customWidth="1"/>
    <col min="7" max="8" width="12.75" style="157" customWidth="1"/>
    <col min="9" max="15" width="7.75" style="157" customWidth="1"/>
    <col min="16" max="16" width="9.5" style="157" customWidth="1"/>
    <col min="17" max="16384" width="9" style="157"/>
  </cols>
  <sheetData>
    <row r="1" spans="1:11" ht="23.25" customHeight="1" x14ac:dyDescent="0.15">
      <c r="A1" s="232" t="s">
        <v>238</v>
      </c>
      <c r="B1" s="232"/>
      <c r="C1" s="232"/>
      <c r="D1" s="232"/>
      <c r="E1" s="232"/>
      <c r="F1" s="232"/>
      <c r="G1" s="232"/>
      <c r="H1" s="232"/>
    </row>
    <row r="2" spans="1:11" ht="17.25" customHeight="1" x14ac:dyDescent="0.15">
      <c r="A2" s="157" t="s">
        <v>0</v>
      </c>
      <c r="B2" s="158"/>
      <c r="C2" s="159"/>
      <c r="D2" s="159" t="s">
        <v>333</v>
      </c>
      <c r="E2" s="208"/>
      <c r="F2" s="159" t="s">
        <v>334</v>
      </c>
      <c r="G2" s="159"/>
    </row>
    <row r="3" spans="1:11" ht="17.25" customHeight="1" x14ac:dyDescent="0.15">
      <c r="A3" s="157" t="s">
        <v>336</v>
      </c>
      <c r="B3" s="158"/>
      <c r="C3" s="159"/>
      <c r="D3" s="159"/>
      <c r="E3" s="159"/>
      <c r="F3" s="159"/>
      <c r="G3" s="159"/>
    </row>
    <row r="4" spans="1:11" ht="17.25" customHeight="1" x14ac:dyDescent="0.15">
      <c r="A4" s="157" t="s">
        <v>335</v>
      </c>
      <c r="B4" s="158"/>
      <c r="C4" s="159"/>
      <c r="D4" s="159"/>
      <c r="E4" s="159"/>
      <c r="F4" s="159"/>
      <c r="G4" s="159"/>
    </row>
    <row r="5" spans="1:11" ht="17.25" customHeight="1" x14ac:dyDescent="0.15">
      <c r="A5" s="157" t="s">
        <v>321</v>
      </c>
      <c r="B5" s="160"/>
      <c r="C5" s="161" t="str">
        <f>IF(B5="","",VLOOKUP(B5,計算シート!$A$30:$B$31,2,FALSE))</f>
        <v/>
      </c>
      <c r="D5" s="159" t="s">
        <v>123</v>
      </c>
      <c r="E5" s="159"/>
      <c r="F5" s="159"/>
      <c r="G5" s="159"/>
    </row>
    <row r="6" spans="1:11" ht="17.25" customHeight="1" x14ac:dyDescent="0.15">
      <c r="A6" s="157" t="s">
        <v>341</v>
      </c>
      <c r="B6" s="206"/>
      <c r="C6" s="161" t="e">
        <f>CHOOSE(B6,"明治","大正","昭和","平成")</f>
        <v>#VALUE!</v>
      </c>
      <c r="D6" s="171"/>
      <c r="E6" s="159" t="s">
        <v>118</v>
      </c>
      <c r="F6" s="171"/>
      <c r="G6" s="159" t="s">
        <v>119</v>
      </c>
      <c r="H6" s="171"/>
      <c r="I6" s="157" t="s">
        <v>237</v>
      </c>
    </row>
    <row r="7" spans="1:11" ht="17.25" customHeight="1" x14ac:dyDescent="0.15">
      <c r="A7" s="157" t="s">
        <v>322</v>
      </c>
      <c r="B7" s="233"/>
      <c r="C7" s="233"/>
      <c r="D7" s="233"/>
      <c r="E7" s="233"/>
      <c r="F7" s="159"/>
      <c r="G7" s="159"/>
    </row>
    <row r="8" spans="1:11" ht="17.25" customHeight="1" x14ac:dyDescent="0.15">
      <c r="A8" s="157" t="s">
        <v>160</v>
      </c>
      <c r="B8" s="207"/>
      <c r="C8" s="163"/>
      <c r="D8" s="163"/>
      <c r="E8" s="163"/>
      <c r="F8" s="159"/>
      <c r="G8" s="159"/>
    </row>
    <row r="9" spans="1:11" ht="17.25" customHeight="1" x14ac:dyDescent="0.15">
      <c r="A9" s="157" t="s">
        <v>293</v>
      </c>
      <c r="B9" s="207"/>
      <c r="C9" s="163"/>
      <c r="D9" s="164" t="str">
        <f>IF(B9="","",MID($B9,1,FIND("-",$B9,1)-1))</f>
        <v/>
      </c>
      <c r="E9" s="164" t="str">
        <f>IF(B9="","",MID($B9,LEN(D9)+2,FIND("-",$B9,LEN($D9)+2)-FIND("-",$B9,1)-1))</f>
        <v/>
      </c>
      <c r="F9" s="164" t="str">
        <f>IF(B9="","",MID($B9,FIND("-",$B9,LEN($D9)+2)+1,LEN($B9)-FIND("-",$B9,LEN($D9)+2)))</f>
        <v/>
      </c>
      <c r="G9" s="159"/>
    </row>
    <row r="10" spans="1:11" ht="17.25" customHeight="1" x14ac:dyDescent="0.15">
      <c r="A10" s="157" t="s">
        <v>157</v>
      </c>
      <c r="B10" s="158"/>
      <c r="C10" s="165"/>
      <c r="D10" s="165"/>
      <c r="E10" s="165"/>
      <c r="F10" s="159"/>
      <c r="G10" s="159"/>
    </row>
    <row r="11" spans="1:11" ht="17.25" customHeight="1" x14ac:dyDescent="0.15">
      <c r="A11" s="157" t="s">
        <v>158</v>
      </c>
      <c r="B11" s="158"/>
      <c r="C11" s="166"/>
      <c r="D11" s="166"/>
      <c r="E11" s="166"/>
      <c r="F11" s="159"/>
      <c r="G11" s="159"/>
    </row>
    <row r="12" spans="1:11" ht="17.25" customHeight="1" x14ac:dyDescent="0.15">
      <c r="A12" s="157" t="s">
        <v>159</v>
      </c>
      <c r="B12" s="233"/>
      <c r="C12" s="233"/>
      <c r="D12" s="233"/>
      <c r="E12" s="233"/>
      <c r="F12" s="159"/>
      <c r="G12" s="159"/>
    </row>
    <row r="13" spans="1:11" ht="17.25" customHeight="1" x14ac:dyDescent="0.15">
      <c r="A13" s="157" t="s">
        <v>161</v>
      </c>
      <c r="B13" s="207"/>
      <c r="C13" s="167"/>
      <c r="D13" s="167"/>
      <c r="E13" s="167"/>
      <c r="F13" s="159"/>
      <c r="G13" s="159"/>
    </row>
    <row r="14" spans="1:11" ht="17.25" customHeight="1" x14ac:dyDescent="0.15">
      <c r="A14" s="157" t="s">
        <v>270</v>
      </c>
      <c r="B14" s="217"/>
      <c r="C14" s="167"/>
      <c r="D14" s="167"/>
      <c r="E14" s="167"/>
      <c r="F14" s="159"/>
      <c r="G14" s="159"/>
    </row>
    <row r="15" spans="1:11" ht="17.25" customHeight="1" x14ac:dyDescent="0.15">
      <c r="A15" s="157" t="s">
        <v>294</v>
      </c>
      <c r="B15" s="168">
        <v>5</v>
      </c>
      <c r="C15" s="161" t="s">
        <v>285</v>
      </c>
      <c r="D15" s="162"/>
      <c r="E15" s="159" t="s">
        <v>118</v>
      </c>
      <c r="F15" s="171"/>
      <c r="G15" s="159" t="s">
        <v>119</v>
      </c>
      <c r="H15" s="171"/>
      <c r="I15" s="157" t="s">
        <v>237</v>
      </c>
      <c r="J15" s="171"/>
      <c r="K15" s="157" t="s">
        <v>292</v>
      </c>
    </row>
    <row r="16" spans="1:11" ht="17.25" customHeight="1" x14ac:dyDescent="0.15">
      <c r="A16" s="157" t="s">
        <v>295</v>
      </c>
      <c r="B16" s="169"/>
      <c r="C16" s="161"/>
      <c r="D16" s="162"/>
      <c r="E16" s="159" t="s">
        <v>118</v>
      </c>
      <c r="F16" s="171"/>
      <c r="G16" s="159" t="s">
        <v>119</v>
      </c>
      <c r="H16" s="171"/>
      <c r="I16" s="157" t="s">
        <v>237</v>
      </c>
      <c r="J16" s="170"/>
    </row>
    <row r="17" spans="1:10" ht="17.25" customHeight="1" x14ac:dyDescent="0.15">
      <c r="A17" s="157" t="s">
        <v>296</v>
      </c>
      <c r="B17" s="171"/>
      <c r="C17" s="239" t="s">
        <v>339</v>
      </c>
      <c r="D17" s="240"/>
      <c r="E17" s="173"/>
      <c r="F17" s="172"/>
      <c r="G17" s="173"/>
      <c r="H17" s="172"/>
      <c r="J17" s="170"/>
    </row>
    <row r="18" spans="1:10" ht="17.25" customHeight="1" x14ac:dyDescent="0.15">
      <c r="A18" s="157" t="s">
        <v>300</v>
      </c>
      <c r="B18" s="208"/>
      <c r="C18" s="235" t="s">
        <v>337</v>
      </c>
      <c r="D18" s="236"/>
      <c r="E18" s="237"/>
      <c r="F18" s="238"/>
      <c r="G18" s="173"/>
      <c r="H18" s="172"/>
      <c r="J18" s="170"/>
    </row>
    <row r="19" spans="1:10" ht="17.25" customHeight="1" x14ac:dyDescent="0.15">
      <c r="A19" s="157" t="s">
        <v>301</v>
      </c>
      <c r="B19" s="208"/>
      <c r="C19" s="161"/>
      <c r="D19" s="172"/>
      <c r="E19" s="173"/>
      <c r="F19" s="172"/>
      <c r="G19" s="173"/>
      <c r="H19" s="172"/>
      <c r="J19" s="170"/>
    </row>
    <row r="20" spans="1:10" ht="17.25" customHeight="1" x14ac:dyDescent="0.15">
      <c r="A20" s="157" t="s">
        <v>342</v>
      </c>
      <c r="B20" s="174"/>
      <c r="C20" s="161"/>
      <c r="D20" s="172"/>
      <c r="E20" s="173"/>
      <c r="F20" s="172"/>
      <c r="G20" s="173"/>
      <c r="H20" s="172"/>
      <c r="J20" s="170"/>
    </row>
    <row r="21" spans="1:10" ht="17.25" customHeight="1" x14ac:dyDescent="0.15">
      <c r="A21" s="157" t="s">
        <v>297</v>
      </c>
      <c r="B21" s="174"/>
      <c r="C21" s="211"/>
      <c r="D21" s="172"/>
      <c r="E21" s="173"/>
      <c r="F21" s="172"/>
      <c r="G21" s="173"/>
      <c r="H21" s="172"/>
      <c r="J21" s="170"/>
    </row>
    <row r="22" spans="1:10" ht="17.25" customHeight="1" x14ac:dyDescent="0.15">
      <c r="A22" s="157" t="s">
        <v>144</v>
      </c>
      <c r="B22" s="175"/>
      <c r="C22" s="176"/>
      <c r="D22" s="159"/>
      <c r="E22" s="159"/>
      <c r="F22" s="159"/>
      <c r="G22" s="159"/>
    </row>
    <row r="23" spans="1:10" ht="17.25" customHeight="1" x14ac:dyDescent="0.15">
      <c r="A23" s="157" t="s">
        <v>156</v>
      </c>
      <c r="B23" s="177"/>
      <c r="C23" s="176"/>
      <c r="D23" s="159"/>
      <c r="E23" s="159"/>
      <c r="F23" s="159"/>
      <c r="G23" s="159"/>
    </row>
    <row r="24" spans="1:10" ht="17.25" customHeight="1" x14ac:dyDescent="0.15">
      <c r="A24" s="157" t="s">
        <v>1</v>
      </c>
      <c r="B24" s="234"/>
      <c r="C24" s="234"/>
      <c r="D24" s="159"/>
      <c r="E24" s="159"/>
      <c r="F24" s="159"/>
      <c r="G24" s="159"/>
    </row>
    <row r="25" spans="1:10" ht="17.25" customHeight="1" x14ac:dyDescent="0.15">
      <c r="A25" s="157" t="s">
        <v>271</v>
      </c>
      <c r="B25" s="175"/>
      <c r="C25" s="163"/>
      <c r="D25" s="159"/>
      <c r="E25" s="159"/>
      <c r="F25" s="159"/>
      <c r="G25" s="159"/>
    </row>
    <row r="26" spans="1:10" ht="36.75" customHeight="1" x14ac:dyDescent="0.15">
      <c r="A26" s="178" t="s">
        <v>323</v>
      </c>
      <c r="B26" s="208"/>
      <c r="C26" s="179" t="str">
        <f>IF(B26="","",VLOOKUP(B26,計算シート!$A$51:$B$53,2,FALSE))</f>
        <v/>
      </c>
      <c r="D26" s="219"/>
      <c r="E26" s="219"/>
      <c r="F26" s="219"/>
      <c r="G26" s="219"/>
    </row>
    <row r="27" spans="1:10" ht="125.25" customHeight="1" x14ac:dyDescent="0.15">
      <c r="A27" s="178" t="s">
        <v>346</v>
      </c>
      <c r="B27" s="208"/>
      <c r="C27" s="179" t="str">
        <f>IF(B27="","",VLOOKUP(B27,計算シート!$A$92:$B$104,2,FALSE))</f>
        <v/>
      </c>
      <c r="E27" s="159"/>
      <c r="F27" s="159"/>
      <c r="G27" s="159"/>
    </row>
    <row r="28" spans="1:10" ht="17.25" customHeight="1" x14ac:dyDescent="0.15">
      <c r="A28" s="157" t="s">
        <v>2</v>
      </c>
      <c r="B28" s="180"/>
      <c r="C28" s="159"/>
      <c r="D28" s="159"/>
      <c r="E28" s="159"/>
      <c r="F28" s="159"/>
      <c r="G28" s="159"/>
    </row>
    <row r="29" spans="1:10" ht="17.25" customHeight="1" x14ac:dyDescent="0.15">
      <c r="A29" s="157" t="s">
        <v>3</v>
      </c>
      <c r="B29" s="180"/>
      <c r="C29" s="159"/>
      <c r="D29" s="159"/>
      <c r="E29" s="159"/>
      <c r="F29" s="159"/>
      <c r="G29" s="159"/>
    </row>
    <row r="30" spans="1:10" ht="17.25" customHeight="1" x14ac:dyDescent="0.15">
      <c r="A30" s="157" t="s">
        <v>4</v>
      </c>
      <c r="B30" s="180"/>
      <c r="C30" s="159"/>
      <c r="D30" s="159"/>
      <c r="E30" s="159"/>
      <c r="F30" s="159"/>
      <c r="G30" s="159"/>
    </row>
    <row r="31" spans="1:10" ht="17.25" customHeight="1" x14ac:dyDescent="0.15">
      <c r="A31" s="157" t="s">
        <v>324</v>
      </c>
      <c r="B31" s="180"/>
      <c r="C31" s="159"/>
      <c r="D31" s="159"/>
      <c r="E31" s="159"/>
      <c r="F31" s="159"/>
      <c r="G31" s="159"/>
    </row>
    <row r="32" spans="1:10" ht="17.25" customHeight="1" x14ac:dyDescent="0.15">
      <c r="A32" s="157" t="s">
        <v>325</v>
      </c>
      <c r="B32" s="180"/>
      <c r="C32" s="159"/>
      <c r="D32" s="159"/>
      <c r="E32" s="159"/>
      <c r="F32" s="159"/>
      <c r="G32" s="159"/>
    </row>
    <row r="33" spans="1:17" ht="17.25" customHeight="1" x14ac:dyDescent="0.15">
      <c r="A33" s="157" t="s">
        <v>326</v>
      </c>
      <c r="B33" s="180"/>
      <c r="C33" s="159"/>
      <c r="D33" s="159"/>
      <c r="E33" s="159"/>
      <c r="F33" s="159"/>
      <c r="G33" s="159"/>
    </row>
    <row r="34" spans="1:17" ht="17.25" customHeight="1" x14ac:dyDescent="0.15">
      <c r="A34" s="157" t="s">
        <v>5</v>
      </c>
      <c r="B34" s="180"/>
      <c r="C34" s="159"/>
    </row>
    <row r="35" spans="1:17" ht="17.25" customHeight="1" x14ac:dyDescent="0.15">
      <c r="A35" s="157" t="s">
        <v>6</v>
      </c>
      <c r="B35" s="180"/>
      <c r="C35" s="159"/>
    </row>
    <row r="36" spans="1:17" ht="17.25" customHeight="1" x14ac:dyDescent="0.15">
      <c r="A36" s="157" t="s">
        <v>7</v>
      </c>
      <c r="B36" s="180"/>
      <c r="C36" s="159"/>
      <c r="D36" s="157" t="s">
        <v>320</v>
      </c>
    </row>
    <row r="37" spans="1:17" ht="17.25" customHeight="1" x14ac:dyDescent="0.15">
      <c r="A37" s="157" t="s">
        <v>8</v>
      </c>
      <c r="B37" s="180"/>
      <c r="C37" s="159"/>
    </row>
    <row r="38" spans="1:17" ht="17.25" customHeight="1" x14ac:dyDescent="0.15">
      <c r="A38" s="157" t="s">
        <v>327</v>
      </c>
      <c r="B38" s="180"/>
      <c r="C38" s="159"/>
      <c r="D38" s="181"/>
      <c r="H38" s="182" t="s">
        <v>343</v>
      </c>
    </row>
    <row r="39" spans="1:17" ht="17.25" customHeight="1" x14ac:dyDescent="0.15">
      <c r="A39" s="157" t="s">
        <v>328</v>
      </c>
      <c r="B39" s="180"/>
      <c r="C39" s="159"/>
      <c r="H39" s="222" t="s">
        <v>347</v>
      </c>
      <c r="I39" s="223"/>
      <c r="J39" s="223"/>
      <c r="K39" s="223"/>
      <c r="L39" s="224"/>
      <c r="M39" s="224"/>
      <c r="N39" s="224"/>
      <c r="O39" s="224"/>
      <c r="P39" s="225"/>
      <c r="Q39" s="213"/>
    </row>
    <row r="40" spans="1:17" ht="17.25" customHeight="1" x14ac:dyDescent="0.15">
      <c r="A40" s="157" t="s">
        <v>9</v>
      </c>
      <c r="B40" s="180"/>
      <c r="C40" s="159"/>
      <c r="H40" s="226"/>
      <c r="I40" s="227"/>
      <c r="J40" s="227"/>
      <c r="K40" s="227"/>
      <c r="L40" s="227"/>
      <c r="M40" s="227"/>
      <c r="N40" s="227"/>
      <c r="O40" s="227"/>
      <c r="P40" s="228"/>
      <c r="Q40" s="213"/>
    </row>
    <row r="41" spans="1:17" ht="17.25" customHeight="1" x14ac:dyDescent="0.15">
      <c r="A41" s="157" t="s">
        <v>10</v>
      </c>
      <c r="B41" s="180"/>
      <c r="C41" s="159"/>
      <c r="D41" s="183"/>
      <c r="E41" s="184"/>
      <c r="F41" s="184"/>
      <c r="G41" s="184"/>
      <c r="H41" s="226"/>
      <c r="I41" s="227"/>
      <c r="J41" s="227"/>
      <c r="K41" s="227"/>
      <c r="L41" s="227"/>
      <c r="M41" s="227"/>
      <c r="N41" s="227"/>
      <c r="O41" s="227"/>
      <c r="P41" s="228"/>
      <c r="Q41" s="213"/>
    </row>
    <row r="42" spans="1:17" ht="17.25" customHeight="1" x14ac:dyDescent="0.15">
      <c r="A42" s="157" t="s">
        <v>332</v>
      </c>
      <c r="B42" s="180"/>
      <c r="C42" s="159"/>
      <c r="D42" s="184"/>
      <c r="E42" s="184"/>
      <c r="F42" s="184"/>
      <c r="G42" s="184"/>
      <c r="H42" s="226"/>
      <c r="I42" s="227"/>
      <c r="J42" s="227"/>
      <c r="K42" s="227"/>
      <c r="L42" s="227"/>
      <c r="M42" s="227"/>
      <c r="N42" s="227"/>
      <c r="O42" s="227"/>
      <c r="P42" s="228"/>
      <c r="Q42" s="213"/>
    </row>
    <row r="43" spans="1:17" ht="17.25" customHeight="1" x14ac:dyDescent="0.15">
      <c r="A43" s="157" t="s">
        <v>11</v>
      </c>
      <c r="B43" s="180"/>
      <c r="C43" s="159"/>
      <c r="D43" s="184"/>
      <c r="E43" s="184"/>
      <c r="F43" s="184"/>
      <c r="G43" s="184"/>
      <c r="H43" s="229"/>
      <c r="I43" s="230"/>
      <c r="J43" s="230"/>
      <c r="K43" s="230"/>
      <c r="L43" s="230"/>
      <c r="M43" s="230"/>
      <c r="N43" s="230"/>
      <c r="O43" s="230"/>
      <c r="P43" s="231"/>
      <c r="Q43" s="213"/>
    </row>
    <row r="44" spans="1:17" ht="17.25" customHeight="1" x14ac:dyDescent="0.15">
      <c r="A44" s="157" t="s">
        <v>329</v>
      </c>
      <c r="B44" s="180"/>
      <c r="C44" s="159"/>
      <c r="D44" s="184"/>
      <c r="E44" s="184"/>
      <c r="F44" s="184"/>
      <c r="G44" s="184"/>
      <c r="H44" s="213"/>
      <c r="I44" s="213"/>
      <c r="J44" s="213"/>
      <c r="K44" s="213"/>
      <c r="L44" s="213"/>
      <c r="M44" s="213"/>
      <c r="N44" s="213"/>
      <c r="O44" s="213"/>
      <c r="P44" s="213"/>
      <c r="Q44" s="213"/>
    </row>
    <row r="45" spans="1:17" ht="17.25" customHeight="1" x14ac:dyDescent="0.15">
      <c r="A45" s="157" t="s">
        <v>12</v>
      </c>
      <c r="B45" s="180"/>
      <c r="C45" s="159"/>
      <c r="D45" s="184"/>
      <c r="E45" s="184"/>
      <c r="F45" s="184"/>
      <c r="G45" s="184"/>
    </row>
    <row r="46" spans="1:17" ht="17.25" customHeight="1" x14ac:dyDescent="0.15">
      <c r="A46" s="157" t="s">
        <v>281</v>
      </c>
      <c r="B46" s="180"/>
      <c r="C46" s="159"/>
    </row>
    <row r="47" spans="1:17" ht="17.25" customHeight="1" x14ac:dyDescent="0.15">
      <c r="A47" s="157" t="s">
        <v>13</v>
      </c>
      <c r="B47" s="180"/>
      <c r="C47" s="159"/>
      <c r="D47" s="159"/>
      <c r="E47" s="159"/>
      <c r="F47" s="159"/>
      <c r="G47" s="159"/>
    </row>
    <row r="48" spans="1:17" ht="17.25" customHeight="1" x14ac:dyDescent="0.15">
      <c r="A48" s="157" t="s">
        <v>14</v>
      </c>
      <c r="B48" s="180"/>
      <c r="C48" s="159"/>
      <c r="D48" s="159"/>
      <c r="E48" s="159"/>
      <c r="F48" s="159"/>
      <c r="G48" s="159"/>
    </row>
    <row r="49" spans="1:8" ht="17.25" customHeight="1" x14ac:dyDescent="0.15">
      <c r="A49" s="157" t="s">
        <v>136</v>
      </c>
      <c r="B49" s="209"/>
    </row>
    <row r="50" spans="1:8" ht="17.25" customHeight="1" x14ac:dyDescent="0.15">
      <c r="A50" s="157" t="s">
        <v>330</v>
      </c>
      <c r="B50" s="220"/>
      <c r="C50" s="220"/>
      <c r="D50" s="220"/>
      <c r="E50" s="220"/>
      <c r="F50" s="220"/>
      <c r="G50" s="185"/>
    </row>
    <row r="51" spans="1:8" ht="17.25" customHeight="1" x14ac:dyDescent="0.15">
      <c r="A51" s="157" t="s">
        <v>331</v>
      </c>
      <c r="B51" s="220"/>
      <c r="C51" s="220"/>
      <c r="D51" s="220"/>
      <c r="E51" s="220"/>
      <c r="F51" s="220"/>
      <c r="G51" s="185"/>
    </row>
    <row r="53" spans="1:8" ht="17.25" customHeight="1" x14ac:dyDescent="0.15">
      <c r="A53" s="157" t="s">
        <v>317</v>
      </c>
      <c r="B53" s="220"/>
      <c r="C53" s="220"/>
      <c r="D53" s="220"/>
      <c r="E53" s="220"/>
    </row>
    <row r="54" spans="1:8" ht="17.25" customHeight="1" x14ac:dyDescent="0.15">
      <c r="A54" s="157" t="s">
        <v>315</v>
      </c>
      <c r="B54" s="207"/>
      <c r="C54" s="210"/>
    </row>
    <row r="55" spans="1:8" ht="17.25" customHeight="1" x14ac:dyDescent="0.15">
      <c r="A55" s="157" t="s">
        <v>314</v>
      </c>
      <c r="B55" s="220"/>
      <c r="C55" s="220"/>
      <c r="D55" s="220"/>
      <c r="E55" s="220"/>
    </row>
    <row r="56" spans="1:8" ht="17.25" customHeight="1" x14ac:dyDescent="0.15">
      <c r="A56" s="157" t="s">
        <v>316</v>
      </c>
      <c r="B56" s="207"/>
      <c r="C56" s="212"/>
    </row>
    <row r="58" spans="1:8" ht="17.25" customHeight="1" x14ac:dyDescent="0.15">
      <c r="A58" s="157" t="s">
        <v>162</v>
      </c>
      <c r="B58" s="208"/>
      <c r="C58" s="179" t="str">
        <f>IF(B58="","",VLOOKUP(B58,計算シート!$A$74:$B$76,2,FALSE))</f>
        <v/>
      </c>
      <c r="D58" s="157" t="s">
        <v>255</v>
      </c>
      <c r="G58" s="186"/>
    </row>
    <row r="60" spans="1:8" ht="23.25" customHeight="1" x14ac:dyDescent="0.15">
      <c r="A60" s="221" t="s">
        <v>239</v>
      </c>
      <c r="B60" s="221"/>
      <c r="C60" s="221"/>
      <c r="D60" s="221"/>
      <c r="E60" s="221"/>
      <c r="F60" s="221"/>
      <c r="G60" s="221"/>
      <c r="H60" s="221"/>
    </row>
    <row r="61" spans="1:8" ht="17.25" customHeight="1" x14ac:dyDescent="0.15">
      <c r="A61" s="187" t="s">
        <v>163</v>
      </c>
      <c r="B61" s="188" t="s">
        <v>164</v>
      </c>
      <c r="C61" s="189" t="str">
        <f>IF(COUNTIF(計算シート!$B$2:$B$6,TRUE)=0,"麻痺なし",COUNTIF(計算シート!$B$2:$B$6,TRUE))</f>
        <v>麻痺なし</v>
      </c>
    </row>
    <row r="62" spans="1:8" ht="17.25" customHeight="1" x14ac:dyDescent="0.15">
      <c r="A62" s="187" t="s">
        <v>165</v>
      </c>
      <c r="B62" s="188" t="s">
        <v>235</v>
      </c>
      <c r="C62" s="190" t="str">
        <f>IF(COUNTIF(計算シート!$B$9:$B$12,TRUE)=0,"拘縮なし",COUNTIF(計算シート!$B$9:$B$12,TRUE))</f>
        <v>拘縮なし</v>
      </c>
    </row>
    <row r="63" spans="1:8" ht="17.25" customHeight="1" x14ac:dyDescent="0.15">
      <c r="A63" s="187" t="s">
        <v>166</v>
      </c>
      <c r="B63" s="188" t="s">
        <v>283</v>
      </c>
      <c r="C63" s="208"/>
      <c r="E63" s="157" t="s">
        <v>167</v>
      </c>
    </row>
    <row r="64" spans="1:8" ht="17.25" customHeight="1" x14ac:dyDescent="0.15">
      <c r="A64" s="187" t="s">
        <v>168</v>
      </c>
      <c r="B64" s="188" t="s">
        <v>235</v>
      </c>
      <c r="C64" s="208"/>
      <c r="E64" s="157" t="s">
        <v>167</v>
      </c>
    </row>
    <row r="65" spans="1:8" ht="17.25" customHeight="1" x14ac:dyDescent="0.15">
      <c r="A65" s="187" t="s">
        <v>169</v>
      </c>
      <c r="B65" s="188" t="s">
        <v>235</v>
      </c>
      <c r="C65" s="208"/>
      <c r="E65" s="157" t="s">
        <v>170</v>
      </c>
    </row>
    <row r="66" spans="1:8" ht="17.25" customHeight="1" x14ac:dyDescent="0.15">
      <c r="A66" s="187" t="s">
        <v>171</v>
      </c>
      <c r="B66" s="188" t="s">
        <v>235</v>
      </c>
      <c r="C66" s="208"/>
      <c r="E66" s="157" t="s">
        <v>172</v>
      </c>
    </row>
    <row r="67" spans="1:8" ht="17.25" customHeight="1" x14ac:dyDescent="0.15">
      <c r="A67" s="187" t="s">
        <v>173</v>
      </c>
      <c r="B67" s="188" t="s">
        <v>235</v>
      </c>
      <c r="C67" s="208"/>
      <c r="E67" s="157" t="s">
        <v>167</v>
      </c>
    </row>
    <row r="68" spans="1:8" ht="17.25" customHeight="1" x14ac:dyDescent="0.15">
      <c r="A68" s="187" t="s">
        <v>174</v>
      </c>
      <c r="B68" s="188" t="s">
        <v>235</v>
      </c>
      <c r="C68" s="208"/>
      <c r="E68" s="157" t="s">
        <v>167</v>
      </c>
    </row>
    <row r="69" spans="1:8" ht="17.25" customHeight="1" x14ac:dyDescent="0.15">
      <c r="A69" s="187" t="s">
        <v>175</v>
      </c>
      <c r="B69" s="188" t="s">
        <v>235</v>
      </c>
      <c r="C69" s="208"/>
      <c r="E69" s="157" t="s">
        <v>172</v>
      </c>
    </row>
    <row r="70" spans="1:8" ht="17.25" customHeight="1" x14ac:dyDescent="0.15">
      <c r="A70" s="187" t="s">
        <v>176</v>
      </c>
      <c r="B70" s="188" t="s">
        <v>235</v>
      </c>
      <c r="C70" s="208"/>
      <c r="E70" s="157" t="s">
        <v>177</v>
      </c>
    </row>
    <row r="71" spans="1:8" ht="17.25" customHeight="1" x14ac:dyDescent="0.15">
      <c r="A71" s="187" t="s">
        <v>178</v>
      </c>
      <c r="B71" s="188" t="s">
        <v>235</v>
      </c>
      <c r="C71" s="208"/>
      <c r="E71" s="157" t="s">
        <v>179</v>
      </c>
    </row>
    <row r="72" spans="1:8" ht="17.25" customHeight="1" x14ac:dyDescent="0.15">
      <c r="A72" s="187" t="s">
        <v>180</v>
      </c>
      <c r="B72" s="188" t="s">
        <v>235</v>
      </c>
      <c r="C72" s="208"/>
      <c r="E72" s="157" t="s">
        <v>181</v>
      </c>
    </row>
    <row r="73" spans="1:8" ht="17.25" customHeight="1" x14ac:dyDescent="0.15">
      <c r="A73" s="187" t="s">
        <v>182</v>
      </c>
      <c r="B73" s="188" t="s">
        <v>235</v>
      </c>
      <c r="C73" s="208"/>
      <c r="E73" s="157" t="s">
        <v>183</v>
      </c>
    </row>
    <row r="74" spans="1:8" ht="23.25" customHeight="1" x14ac:dyDescent="0.15">
      <c r="A74" s="221" t="s">
        <v>286</v>
      </c>
      <c r="B74" s="221"/>
      <c r="C74" s="221"/>
      <c r="D74" s="221"/>
      <c r="E74" s="221"/>
      <c r="F74" s="221"/>
      <c r="G74" s="221"/>
      <c r="H74" s="221"/>
    </row>
    <row r="75" spans="1:8" ht="17.25" customHeight="1" x14ac:dyDescent="0.15">
      <c r="A75" s="187" t="s">
        <v>184</v>
      </c>
      <c r="B75" s="188" t="s">
        <v>254</v>
      </c>
      <c r="C75" s="208"/>
      <c r="E75" s="157" t="s">
        <v>185</v>
      </c>
    </row>
    <row r="76" spans="1:8" ht="17.25" customHeight="1" x14ac:dyDescent="0.15">
      <c r="A76" s="187" t="s">
        <v>340</v>
      </c>
      <c r="B76" s="188" t="s">
        <v>235</v>
      </c>
      <c r="C76" s="208"/>
      <c r="D76" s="191"/>
      <c r="E76" s="157" t="s">
        <v>185</v>
      </c>
    </row>
    <row r="77" spans="1:8" ht="17.25" customHeight="1" x14ac:dyDescent="0.15">
      <c r="A77" s="192" t="s">
        <v>186</v>
      </c>
      <c r="B77" s="188" t="s">
        <v>235</v>
      </c>
      <c r="C77" s="208"/>
      <c r="E77" s="157" t="s">
        <v>187</v>
      </c>
    </row>
    <row r="78" spans="1:8" ht="17.25" customHeight="1" x14ac:dyDescent="0.15">
      <c r="A78" s="187" t="s">
        <v>188</v>
      </c>
      <c r="B78" s="188" t="s">
        <v>235</v>
      </c>
      <c r="C78" s="208"/>
      <c r="E78" s="157" t="s">
        <v>185</v>
      </c>
    </row>
    <row r="79" spans="1:8" ht="17.25" customHeight="1" x14ac:dyDescent="0.15">
      <c r="A79" s="187" t="s">
        <v>189</v>
      </c>
      <c r="B79" s="188" t="s">
        <v>235</v>
      </c>
      <c r="C79" s="208"/>
      <c r="D79" s="191"/>
      <c r="E79" s="157" t="s">
        <v>185</v>
      </c>
    </row>
    <row r="80" spans="1:8" ht="17.25" customHeight="1" x14ac:dyDescent="0.15">
      <c r="A80" s="187" t="s">
        <v>190</v>
      </c>
      <c r="B80" s="188" t="s">
        <v>235</v>
      </c>
      <c r="C80" s="208"/>
      <c r="D80" s="191"/>
      <c r="E80" s="157" t="s">
        <v>185</v>
      </c>
    </row>
    <row r="81" spans="1:8" ht="17.25" customHeight="1" x14ac:dyDescent="0.15">
      <c r="A81" s="187" t="s">
        <v>191</v>
      </c>
      <c r="B81" s="188" t="s">
        <v>235</v>
      </c>
      <c r="C81" s="208"/>
      <c r="E81" s="157" t="s">
        <v>179</v>
      </c>
    </row>
    <row r="82" spans="1:8" ht="17.25" customHeight="1" x14ac:dyDescent="0.15">
      <c r="A82" s="187" t="s">
        <v>192</v>
      </c>
      <c r="B82" s="188" t="s">
        <v>235</v>
      </c>
      <c r="C82" s="208"/>
      <c r="E82" s="157" t="s">
        <v>179</v>
      </c>
    </row>
    <row r="83" spans="1:8" ht="17.25" customHeight="1" x14ac:dyDescent="0.15">
      <c r="A83" s="187" t="s">
        <v>193</v>
      </c>
      <c r="B83" s="188" t="s">
        <v>235</v>
      </c>
      <c r="C83" s="208"/>
      <c r="E83" s="157" t="s">
        <v>179</v>
      </c>
    </row>
    <row r="84" spans="1:8" ht="17.25" customHeight="1" x14ac:dyDescent="0.15">
      <c r="A84" s="187" t="s">
        <v>194</v>
      </c>
      <c r="B84" s="188" t="s">
        <v>235</v>
      </c>
      <c r="C84" s="208"/>
      <c r="E84" s="157" t="s">
        <v>185</v>
      </c>
    </row>
    <row r="85" spans="1:8" ht="17.25" customHeight="1" x14ac:dyDescent="0.15">
      <c r="A85" s="187" t="s">
        <v>195</v>
      </c>
      <c r="B85" s="188" t="s">
        <v>235</v>
      </c>
      <c r="C85" s="208"/>
      <c r="E85" s="157" t="s">
        <v>185</v>
      </c>
    </row>
    <row r="86" spans="1:8" ht="17.25" customHeight="1" x14ac:dyDescent="0.15">
      <c r="A86" s="187" t="s">
        <v>196</v>
      </c>
      <c r="B86" s="188" t="s">
        <v>235</v>
      </c>
      <c r="C86" s="208"/>
      <c r="D86" s="191"/>
      <c r="E86" s="157" t="s">
        <v>197</v>
      </c>
    </row>
    <row r="87" spans="1:8" ht="23.25" customHeight="1" x14ac:dyDescent="0.15">
      <c r="A87" s="221" t="s">
        <v>287</v>
      </c>
      <c r="B87" s="221"/>
      <c r="C87" s="221"/>
      <c r="D87" s="221"/>
      <c r="E87" s="221"/>
      <c r="F87" s="221"/>
      <c r="G87" s="221"/>
      <c r="H87" s="221"/>
    </row>
    <row r="88" spans="1:8" ht="17.25" customHeight="1" x14ac:dyDescent="0.15">
      <c r="A88" s="187" t="s">
        <v>198</v>
      </c>
      <c r="B88" s="188" t="s">
        <v>254</v>
      </c>
      <c r="C88" s="208"/>
      <c r="E88" s="157" t="s">
        <v>199</v>
      </c>
    </row>
    <row r="89" spans="1:8" ht="17.25" customHeight="1" x14ac:dyDescent="0.15">
      <c r="A89" s="187" t="s">
        <v>200</v>
      </c>
      <c r="B89" s="188" t="s">
        <v>235</v>
      </c>
      <c r="C89" s="208"/>
      <c r="E89" s="157" t="s">
        <v>236</v>
      </c>
    </row>
    <row r="90" spans="1:8" ht="17.25" customHeight="1" x14ac:dyDescent="0.15">
      <c r="A90" s="187" t="s">
        <v>201</v>
      </c>
      <c r="B90" s="188" t="s">
        <v>235</v>
      </c>
      <c r="C90" s="208"/>
      <c r="E90" s="157" t="s">
        <v>236</v>
      </c>
    </row>
    <row r="91" spans="1:8" ht="17.25" customHeight="1" x14ac:dyDescent="0.15">
      <c r="A91" s="187" t="s">
        <v>202</v>
      </c>
      <c r="B91" s="188" t="s">
        <v>235</v>
      </c>
      <c r="C91" s="208"/>
      <c r="E91" s="157" t="s">
        <v>236</v>
      </c>
    </row>
    <row r="92" spans="1:8" ht="17.25" customHeight="1" x14ac:dyDescent="0.15">
      <c r="A92" s="187" t="s">
        <v>203</v>
      </c>
      <c r="B92" s="188" t="s">
        <v>235</v>
      </c>
      <c r="C92" s="208"/>
      <c r="E92" s="157" t="s">
        <v>236</v>
      </c>
    </row>
    <row r="93" spans="1:8" ht="17.25" customHeight="1" x14ac:dyDescent="0.15">
      <c r="A93" s="187" t="s">
        <v>204</v>
      </c>
      <c r="B93" s="188" t="s">
        <v>235</v>
      </c>
      <c r="C93" s="208"/>
      <c r="E93" s="157" t="s">
        <v>236</v>
      </c>
    </row>
    <row r="94" spans="1:8" ht="17.25" customHeight="1" x14ac:dyDescent="0.15">
      <c r="A94" s="187" t="s">
        <v>205</v>
      </c>
      <c r="B94" s="188" t="s">
        <v>235</v>
      </c>
      <c r="C94" s="208"/>
      <c r="E94" s="157" t="s">
        <v>236</v>
      </c>
    </row>
    <row r="95" spans="1:8" ht="17.25" customHeight="1" x14ac:dyDescent="0.15">
      <c r="A95" s="187" t="s">
        <v>206</v>
      </c>
      <c r="B95" s="188" t="s">
        <v>235</v>
      </c>
      <c r="C95" s="208"/>
      <c r="E95" s="157" t="s">
        <v>207</v>
      </c>
    </row>
    <row r="96" spans="1:8" ht="17.25" customHeight="1" x14ac:dyDescent="0.15">
      <c r="A96" s="187" t="s">
        <v>208</v>
      </c>
      <c r="B96" s="188" t="s">
        <v>235</v>
      </c>
      <c r="C96" s="208"/>
      <c r="E96" s="157" t="s">
        <v>207</v>
      </c>
    </row>
    <row r="97" spans="1:8" ht="23.25" customHeight="1" x14ac:dyDescent="0.15">
      <c r="A97" s="221" t="s">
        <v>288</v>
      </c>
      <c r="B97" s="221"/>
      <c r="C97" s="221"/>
      <c r="D97" s="221"/>
      <c r="E97" s="221"/>
      <c r="F97" s="221"/>
      <c r="G97" s="221"/>
      <c r="H97" s="221"/>
    </row>
    <row r="98" spans="1:8" ht="17.25" customHeight="1" x14ac:dyDescent="0.15">
      <c r="A98" s="187" t="s">
        <v>209</v>
      </c>
      <c r="B98" s="188" t="s">
        <v>283</v>
      </c>
      <c r="C98" s="208"/>
      <c r="D98" s="191"/>
      <c r="E98" s="157" t="s">
        <v>207</v>
      </c>
    </row>
    <row r="99" spans="1:8" ht="17.25" customHeight="1" x14ac:dyDescent="0.15">
      <c r="A99" s="187" t="s">
        <v>210</v>
      </c>
      <c r="B99" s="188" t="s">
        <v>235</v>
      </c>
      <c r="C99" s="208"/>
      <c r="D99" s="191"/>
      <c r="E99" s="157" t="s">
        <v>207</v>
      </c>
    </row>
    <row r="100" spans="1:8" ht="17.25" customHeight="1" x14ac:dyDescent="0.15">
      <c r="A100" s="187" t="s">
        <v>211</v>
      </c>
      <c r="B100" s="188" t="s">
        <v>235</v>
      </c>
      <c r="C100" s="208"/>
      <c r="D100" s="191"/>
      <c r="E100" s="157" t="s">
        <v>207</v>
      </c>
    </row>
    <row r="101" spans="1:8" ht="17.25" customHeight="1" x14ac:dyDescent="0.15">
      <c r="A101" s="187" t="s">
        <v>212</v>
      </c>
      <c r="B101" s="188" t="s">
        <v>235</v>
      </c>
      <c r="C101" s="208"/>
      <c r="D101" s="191"/>
      <c r="E101" s="157" t="s">
        <v>207</v>
      </c>
    </row>
    <row r="102" spans="1:8" ht="17.25" customHeight="1" x14ac:dyDescent="0.15">
      <c r="A102" s="187" t="s">
        <v>213</v>
      </c>
      <c r="B102" s="188" t="s">
        <v>235</v>
      </c>
      <c r="C102" s="208"/>
      <c r="D102" s="191"/>
      <c r="E102" s="157" t="s">
        <v>207</v>
      </c>
    </row>
    <row r="103" spans="1:8" ht="17.25" customHeight="1" x14ac:dyDescent="0.15">
      <c r="A103" s="187" t="s">
        <v>214</v>
      </c>
      <c r="B103" s="188" t="s">
        <v>235</v>
      </c>
      <c r="C103" s="208"/>
      <c r="D103" s="191"/>
      <c r="E103" s="157" t="s">
        <v>207</v>
      </c>
    </row>
    <row r="104" spans="1:8" ht="17.25" customHeight="1" x14ac:dyDescent="0.15">
      <c r="A104" s="187" t="s">
        <v>215</v>
      </c>
      <c r="B104" s="188" t="s">
        <v>235</v>
      </c>
      <c r="C104" s="208"/>
      <c r="D104" s="191"/>
      <c r="E104" s="157" t="s">
        <v>207</v>
      </c>
      <c r="G104" s="191" t="s">
        <v>256</v>
      </c>
    </row>
    <row r="105" spans="1:8" ht="17.25" customHeight="1" x14ac:dyDescent="0.15">
      <c r="A105" s="187" t="s">
        <v>216</v>
      </c>
      <c r="B105" s="188" t="s">
        <v>235</v>
      </c>
      <c r="C105" s="208"/>
      <c r="D105" s="191"/>
      <c r="E105" s="157" t="s">
        <v>207</v>
      </c>
      <c r="G105" s="191" t="s">
        <v>257</v>
      </c>
    </row>
    <row r="106" spans="1:8" ht="17.25" customHeight="1" x14ac:dyDescent="0.15">
      <c r="A106" s="187" t="s">
        <v>217</v>
      </c>
      <c r="B106" s="188" t="s">
        <v>235</v>
      </c>
      <c r="C106" s="208"/>
      <c r="D106" s="191"/>
      <c r="E106" s="157" t="s">
        <v>207</v>
      </c>
    </row>
    <row r="107" spans="1:8" ht="17.25" customHeight="1" x14ac:dyDescent="0.15">
      <c r="A107" s="187" t="s">
        <v>218</v>
      </c>
      <c r="B107" s="188" t="s">
        <v>235</v>
      </c>
      <c r="C107" s="208"/>
      <c r="D107" s="191"/>
      <c r="E107" s="157" t="s">
        <v>207</v>
      </c>
    </row>
    <row r="108" spans="1:8" ht="17.25" customHeight="1" x14ac:dyDescent="0.15">
      <c r="A108" s="187" t="s">
        <v>219</v>
      </c>
      <c r="B108" s="188" t="s">
        <v>235</v>
      </c>
      <c r="C108" s="208"/>
      <c r="D108" s="191"/>
      <c r="E108" s="157" t="s">
        <v>207</v>
      </c>
    </row>
    <row r="109" spans="1:8" ht="17.25" customHeight="1" x14ac:dyDescent="0.15">
      <c r="A109" s="187" t="s">
        <v>220</v>
      </c>
      <c r="B109" s="188" t="s">
        <v>235</v>
      </c>
      <c r="C109" s="208"/>
      <c r="D109" s="191"/>
      <c r="E109" s="157" t="s">
        <v>207</v>
      </c>
    </row>
    <row r="110" spans="1:8" ht="17.25" customHeight="1" x14ac:dyDescent="0.15">
      <c r="A110" s="187" t="s">
        <v>221</v>
      </c>
      <c r="B110" s="188" t="s">
        <v>235</v>
      </c>
      <c r="C110" s="208"/>
      <c r="D110" s="191"/>
      <c r="E110" s="157" t="s">
        <v>207</v>
      </c>
    </row>
    <row r="111" spans="1:8" ht="17.25" customHeight="1" x14ac:dyDescent="0.15">
      <c r="A111" s="187" t="s">
        <v>222</v>
      </c>
      <c r="B111" s="188" t="s">
        <v>235</v>
      </c>
      <c r="C111" s="208"/>
      <c r="D111" s="191"/>
      <c r="E111" s="157" t="s">
        <v>207</v>
      </c>
    </row>
    <row r="112" spans="1:8" ht="17.25" customHeight="1" x14ac:dyDescent="0.15">
      <c r="A112" s="187" t="s">
        <v>223</v>
      </c>
      <c r="B112" s="188" t="s">
        <v>235</v>
      </c>
      <c r="C112" s="208"/>
      <c r="D112" s="191"/>
      <c r="E112" s="157" t="s">
        <v>207</v>
      </c>
    </row>
    <row r="113" spans="1:8" ht="23.25" customHeight="1" x14ac:dyDescent="0.15">
      <c r="A113" s="221" t="s">
        <v>289</v>
      </c>
      <c r="B113" s="221"/>
      <c r="C113" s="221"/>
      <c r="D113" s="221"/>
      <c r="E113" s="221"/>
      <c r="F113" s="221"/>
      <c r="G113" s="221"/>
      <c r="H113" s="221"/>
    </row>
    <row r="114" spans="1:8" ht="17.25" customHeight="1" x14ac:dyDescent="0.15">
      <c r="A114" s="187" t="s">
        <v>224</v>
      </c>
      <c r="B114" s="188" t="s">
        <v>283</v>
      </c>
      <c r="C114" s="208"/>
      <c r="E114" s="157" t="s">
        <v>179</v>
      </c>
    </row>
    <row r="115" spans="1:8" ht="17.25" customHeight="1" x14ac:dyDescent="0.15">
      <c r="A115" s="187" t="s">
        <v>225</v>
      </c>
      <c r="B115" s="188" t="s">
        <v>235</v>
      </c>
      <c r="C115" s="208"/>
      <c r="E115" s="157" t="s">
        <v>179</v>
      </c>
    </row>
    <row r="116" spans="1:8" ht="17.25" customHeight="1" x14ac:dyDescent="0.15">
      <c r="A116" s="187" t="s">
        <v>226</v>
      </c>
      <c r="B116" s="188" t="s">
        <v>235</v>
      </c>
      <c r="C116" s="208"/>
      <c r="E116" s="157" t="s">
        <v>227</v>
      </c>
    </row>
    <row r="117" spans="1:8" ht="17.25" customHeight="1" x14ac:dyDescent="0.15">
      <c r="A117" s="187" t="s">
        <v>228</v>
      </c>
      <c r="B117" s="188" t="s">
        <v>235</v>
      </c>
      <c r="C117" s="208"/>
      <c r="E117" s="157" t="s">
        <v>207</v>
      </c>
    </row>
    <row r="118" spans="1:8" ht="17.25" customHeight="1" x14ac:dyDescent="0.15">
      <c r="A118" s="187" t="s">
        <v>229</v>
      </c>
      <c r="B118" s="188" t="s">
        <v>235</v>
      </c>
      <c r="C118" s="208"/>
      <c r="E118" s="157" t="s">
        <v>185</v>
      </c>
    </row>
    <row r="119" spans="1:8" ht="17.25" customHeight="1" x14ac:dyDescent="0.15">
      <c r="A119" s="187" t="s">
        <v>230</v>
      </c>
      <c r="B119" s="188" t="s">
        <v>235</v>
      </c>
      <c r="C119" s="208"/>
      <c r="E119" s="157" t="s">
        <v>185</v>
      </c>
    </row>
    <row r="120" spans="1:8" ht="23.25" customHeight="1" x14ac:dyDescent="0.15">
      <c r="A120" s="218" t="s">
        <v>231</v>
      </c>
      <c r="B120" s="218"/>
      <c r="C120" s="218"/>
      <c r="D120" s="218"/>
      <c r="E120" s="218"/>
      <c r="F120" s="218"/>
      <c r="G120" s="218"/>
      <c r="H120" s="218"/>
    </row>
    <row r="121" spans="1:8" ht="17.25" customHeight="1" x14ac:dyDescent="0.15">
      <c r="A121" s="187" t="s">
        <v>231</v>
      </c>
      <c r="B121" s="193" t="s">
        <v>164</v>
      </c>
      <c r="C121" s="194" t="str">
        <f>IF(COUNTIF(計算シート!$B$15:$B$26,TRUE)=0,"特別な医療なし",COUNTIF(計算シート!$B$15:$B$26,TRUE))</f>
        <v>特別な医療なし</v>
      </c>
    </row>
    <row r="122" spans="1:8" ht="16.899999999999999" customHeight="1" x14ac:dyDescent="0.15">
      <c r="A122" s="187"/>
      <c r="B122" s="188"/>
      <c r="C122" s="187"/>
    </row>
    <row r="123" spans="1:8" ht="17.25" customHeight="1" x14ac:dyDescent="0.15">
      <c r="A123" s="187"/>
      <c r="B123" s="188"/>
      <c r="C123" s="187"/>
    </row>
    <row r="124" spans="1:8" ht="23.25" customHeight="1" x14ac:dyDescent="0.15">
      <c r="A124" s="248" t="s">
        <v>232</v>
      </c>
      <c r="B124" s="248"/>
      <c r="C124" s="248"/>
      <c r="D124" s="248"/>
      <c r="E124" s="248"/>
      <c r="F124" s="248"/>
      <c r="G124" s="248"/>
      <c r="H124" s="248"/>
    </row>
    <row r="125" spans="1:8" ht="31.5" customHeight="1" x14ac:dyDescent="0.15">
      <c r="A125" s="195" t="s">
        <v>233</v>
      </c>
      <c r="B125" s="188" t="s">
        <v>284</v>
      </c>
      <c r="C125" s="171"/>
      <c r="D125" s="210"/>
    </row>
    <row r="126" spans="1:8" ht="31.5" customHeight="1" x14ac:dyDescent="0.15">
      <c r="A126" s="195" t="s">
        <v>234</v>
      </c>
      <c r="B126" s="188" t="s">
        <v>235</v>
      </c>
      <c r="C126" s="196"/>
      <c r="D126" s="210"/>
    </row>
    <row r="127" spans="1:8" ht="17.25" customHeight="1" x14ac:dyDescent="0.15">
      <c r="D127" s="210"/>
    </row>
    <row r="130" spans="1:8" ht="27" customHeight="1" x14ac:dyDescent="0.15">
      <c r="A130" s="241" t="s">
        <v>116</v>
      </c>
      <c r="B130" s="241"/>
      <c r="C130" s="241"/>
      <c r="D130" s="241"/>
      <c r="E130" s="241"/>
      <c r="F130" s="241"/>
      <c r="G130" s="241"/>
      <c r="H130" s="241"/>
    </row>
    <row r="131" spans="1:8" ht="17.25" customHeight="1" thickBot="1" x14ac:dyDescent="0.2">
      <c r="A131" s="157" t="s">
        <v>309</v>
      </c>
    </row>
    <row r="132" spans="1:8" ht="17.25" customHeight="1" x14ac:dyDescent="0.15">
      <c r="A132" s="242"/>
      <c r="B132" s="243"/>
      <c r="C132" s="243"/>
      <c r="D132" s="243"/>
      <c r="E132" s="244"/>
      <c r="F132" s="197">
        <v>1</v>
      </c>
      <c r="G132" s="198"/>
    </row>
    <row r="133" spans="1:8" ht="17.25" customHeight="1" x14ac:dyDescent="0.15">
      <c r="A133" s="245"/>
      <c r="B133" s="246"/>
      <c r="C133" s="246"/>
      <c r="D133" s="246"/>
      <c r="E133" s="247"/>
      <c r="F133" s="199">
        <v>2</v>
      </c>
    </row>
    <row r="134" spans="1:8" ht="17.25" customHeight="1" x14ac:dyDescent="0.15">
      <c r="A134" s="245"/>
      <c r="B134" s="246"/>
      <c r="C134" s="246"/>
      <c r="D134" s="246"/>
      <c r="E134" s="247"/>
      <c r="F134" s="197">
        <v>3</v>
      </c>
    </row>
    <row r="135" spans="1:8" ht="17.25" customHeight="1" x14ac:dyDescent="0.15">
      <c r="A135" s="245"/>
      <c r="B135" s="246"/>
      <c r="C135" s="246"/>
      <c r="D135" s="246"/>
      <c r="E135" s="247"/>
      <c r="F135" s="199">
        <v>4</v>
      </c>
    </row>
    <row r="136" spans="1:8" ht="17.25" customHeight="1" x14ac:dyDescent="0.15">
      <c r="A136" s="245"/>
      <c r="B136" s="246"/>
      <c r="C136" s="246"/>
      <c r="D136" s="246"/>
      <c r="E136" s="247"/>
      <c r="F136" s="197">
        <v>5</v>
      </c>
    </row>
    <row r="137" spans="1:8" ht="17.25" customHeight="1" x14ac:dyDescent="0.15">
      <c r="A137" s="245"/>
      <c r="B137" s="246"/>
      <c r="C137" s="246"/>
      <c r="D137" s="246"/>
      <c r="E137" s="247"/>
      <c r="F137" s="199">
        <v>6</v>
      </c>
    </row>
    <row r="138" spans="1:8" ht="17.25" customHeight="1" x14ac:dyDescent="0.15">
      <c r="A138" s="245"/>
      <c r="B138" s="246"/>
      <c r="C138" s="246"/>
      <c r="D138" s="246"/>
      <c r="E138" s="247"/>
      <c r="F138" s="197">
        <v>7</v>
      </c>
    </row>
    <row r="139" spans="1:8" ht="17.25" customHeight="1" x14ac:dyDescent="0.15">
      <c r="A139" s="245"/>
      <c r="B139" s="246"/>
      <c r="C139" s="246"/>
      <c r="D139" s="246"/>
      <c r="E139" s="247"/>
      <c r="F139" s="199">
        <v>8</v>
      </c>
    </row>
    <row r="140" spans="1:8" ht="17.25" customHeight="1" x14ac:dyDescent="0.15">
      <c r="A140" s="245"/>
      <c r="B140" s="246"/>
      <c r="C140" s="246"/>
      <c r="D140" s="246"/>
      <c r="E140" s="247"/>
      <c r="F140" s="197">
        <v>9</v>
      </c>
    </row>
    <row r="141" spans="1:8" ht="17.25" customHeight="1" x14ac:dyDescent="0.15">
      <c r="A141" s="245"/>
      <c r="B141" s="246"/>
      <c r="C141" s="246"/>
      <c r="D141" s="246"/>
      <c r="E141" s="247"/>
      <c r="F141" s="199">
        <v>10</v>
      </c>
    </row>
    <row r="142" spans="1:8" ht="17.25" customHeight="1" x14ac:dyDescent="0.15">
      <c r="A142" s="245"/>
      <c r="B142" s="246"/>
      <c r="C142" s="246"/>
      <c r="D142" s="246"/>
      <c r="E142" s="247"/>
      <c r="F142" s="197">
        <v>11</v>
      </c>
    </row>
    <row r="143" spans="1:8" ht="17.25" customHeight="1" x14ac:dyDescent="0.15">
      <c r="A143" s="245"/>
      <c r="B143" s="246"/>
      <c r="C143" s="246"/>
      <c r="D143" s="246"/>
      <c r="E143" s="247"/>
      <c r="F143" s="199">
        <v>12</v>
      </c>
    </row>
    <row r="144" spans="1:8" ht="17.25" customHeight="1" x14ac:dyDescent="0.15">
      <c r="A144" s="245"/>
      <c r="B144" s="246"/>
      <c r="C144" s="246"/>
      <c r="D144" s="246"/>
      <c r="E144" s="247"/>
      <c r="F144" s="197">
        <v>13</v>
      </c>
    </row>
    <row r="145" spans="1:6" ht="17.25" customHeight="1" x14ac:dyDescent="0.15">
      <c r="A145" s="245"/>
      <c r="B145" s="246"/>
      <c r="C145" s="246"/>
      <c r="D145" s="246"/>
      <c r="E145" s="247"/>
      <c r="F145" s="199">
        <v>14</v>
      </c>
    </row>
    <row r="146" spans="1:6" ht="17.25" customHeight="1" x14ac:dyDescent="0.15">
      <c r="A146" s="245"/>
      <c r="B146" s="246"/>
      <c r="C146" s="246"/>
      <c r="D146" s="246"/>
      <c r="E146" s="247"/>
      <c r="F146" s="197">
        <v>15</v>
      </c>
    </row>
    <row r="147" spans="1:6" ht="17.25" customHeight="1" x14ac:dyDescent="0.15">
      <c r="A147" s="245"/>
      <c r="B147" s="246"/>
      <c r="C147" s="246"/>
      <c r="D147" s="246"/>
      <c r="E147" s="247"/>
      <c r="F147" s="199">
        <v>16</v>
      </c>
    </row>
    <row r="148" spans="1:6" ht="17.25" customHeight="1" x14ac:dyDescent="0.15">
      <c r="A148" s="245"/>
      <c r="B148" s="246"/>
      <c r="C148" s="246"/>
      <c r="D148" s="246"/>
      <c r="E148" s="247"/>
      <c r="F148" s="197">
        <v>17</v>
      </c>
    </row>
    <row r="149" spans="1:6" ht="17.25" customHeight="1" x14ac:dyDescent="0.15">
      <c r="A149" s="245"/>
      <c r="B149" s="246"/>
      <c r="C149" s="246"/>
      <c r="D149" s="246"/>
      <c r="E149" s="247"/>
      <c r="F149" s="199">
        <v>18</v>
      </c>
    </row>
    <row r="150" spans="1:6" ht="17.25" customHeight="1" x14ac:dyDescent="0.15">
      <c r="A150" s="245"/>
      <c r="B150" s="246"/>
      <c r="C150" s="246"/>
      <c r="D150" s="246"/>
      <c r="E150" s="247"/>
      <c r="F150" s="197">
        <v>19</v>
      </c>
    </row>
    <row r="151" spans="1:6" ht="17.25" customHeight="1" x14ac:dyDescent="0.15">
      <c r="A151" s="245"/>
      <c r="B151" s="246"/>
      <c r="C151" s="246"/>
      <c r="D151" s="246"/>
      <c r="E151" s="247"/>
      <c r="F151" s="199">
        <v>20</v>
      </c>
    </row>
    <row r="152" spans="1:6" ht="17.25" customHeight="1" x14ac:dyDescent="0.15">
      <c r="A152" s="245"/>
      <c r="B152" s="246"/>
      <c r="C152" s="246"/>
      <c r="D152" s="246"/>
      <c r="E152" s="247"/>
      <c r="F152" s="197">
        <v>21</v>
      </c>
    </row>
    <row r="153" spans="1:6" ht="17.25" customHeight="1" x14ac:dyDescent="0.15">
      <c r="A153" s="245"/>
      <c r="B153" s="246"/>
      <c r="C153" s="246"/>
      <c r="D153" s="246"/>
      <c r="E153" s="247"/>
      <c r="F153" s="199">
        <v>22</v>
      </c>
    </row>
    <row r="154" spans="1:6" ht="17.25" customHeight="1" x14ac:dyDescent="0.15">
      <c r="A154" s="245"/>
      <c r="B154" s="246"/>
      <c r="C154" s="246"/>
      <c r="D154" s="246"/>
      <c r="E154" s="247"/>
      <c r="F154" s="197">
        <v>23</v>
      </c>
    </row>
    <row r="155" spans="1:6" ht="17.25" customHeight="1" x14ac:dyDescent="0.15">
      <c r="A155" s="245"/>
      <c r="B155" s="246"/>
      <c r="C155" s="246"/>
      <c r="D155" s="246"/>
      <c r="E155" s="247"/>
      <c r="F155" s="199">
        <v>24</v>
      </c>
    </row>
    <row r="156" spans="1:6" ht="17.25" customHeight="1" x14ac:dyDescent="0.15">
      <c r="A156" s="245"/>
      <c r="B156" s="246"/>
      <c r="C156" s="246"/>
      <c r="D156" s="246"/>
      <c r="E156" s="247"/>
      <c r="F156" s="197">
        <v>25</v>
      </c>
    </row>
    <row r="157" spans="1:6" ht="17.25" customHeight="1" x14ac:dyDescent="0.15">
      <c r="A157" s="245"/>
      <c r="B157" s="246"/>
      <c r="C157" s="246"/>
      <c r="D157" s="246"/>
      <c r="E157" s="247"/>
      <c r="F157" s="199">
        <v>26</v>
      </c>
    </row>
    <row r="158" spans="1:6" ht="17.25" customHeight="1" x14ac:dyDescent="0.15">
      <c r="A158" s="245"/>
      <c r="B158" s="246"/>
      <c r="C158" s="246"/>
      <c r="D158" s="246"/>
      <c r="E158" s="247"/>
      <c r="F158" s="197">
        <v>27</v>
      </c>
    </row>
    <row r="159" spans="1:6" ht="17.25" customHeight="1" x14ac:dyDescent="0.15">
      <c r="A159" s="245"/>
      <c r="B159" s="246"/>
      <c r="C159" s="246"/>
      <c r="D159" s="246"/>
      <c r="E159" s="247"/>
      <c r="F159" s="199">
        <v>28</v>
      </c>
    </row>
    <row r="160" spans="1:6" ht="17.25" customHeight="1" x14ac:dyDescent="0.15">
      <c r="A160" s="245"/>
      <c r="B160" s="246"/>
      <c r="C160" s="246"/>
      <c r="D160" s="246"/>
      <c r="E160" s="247"/>
      <c r="F160" s="197">
        <v>29</v>
      </c>
    </row>
    <row r="161" spans="1:6" ht="17.25" customHeight="1" x14ac:dyDescent="0.15">
      <c r="A161" s="245"/>
      <c r="B161" s="246"/>
      <c r="C161" s="246"/>
      <c r="D161" s="246"/>
      <c r="E161" s="247"/>
      <c r="F161" s="199">
        <v>30</v>
      </c>
    </row>
    <row r="162" spans="1:6" ht="17.25" customHeight="1" x14ac:dyDescent="0.15">
      <c r="A162" s="245"/>
      <c r="B162" s="246"/>
      <c r="C162" s="246"/>
      <c r="D162" s="246"/>
      <c r="E162" s="247"/>
      <c r="F162" s="197">
        <v>31</v>
      </c>
    </row>
    <row r="163" spans="1:6" ht="17.25" customHeight="1" thickBot="1" x14ac:dyDescent="0.2">
      <c r="A163" s="251"/>
      <c r="B163" s="252"/>
      <c r="C163" s="252"/>
      <c r="D163" s="252"/>
      <c r="E163" s="253"/>
      <c r="F163" s="199">
        <v>32</v>
      </c>
    </row>
    <row r="165" spans="1:6" ht="17.25" customHeight="1" thickBot="1" x14ac:dyDescent="0.2">
      <c r="A165" s="157" t="s">
        <v>310</v>
      </c>
    </row>
    <row r="166" spans="1:6" ht="17.25" customHeight="1" x14ac:dyDescent="0.15">
      <c r="A166" s="242"/>
      <c r="B166" s="243"/>
      <c r="C166" s="243"/>
      <c r="D166" s="243"/>
      <c r="E166" s="244"/>
      <c r="F166" s="197">
        <v>1</v>
      </c>
    </row>
    <row r="167" spans="1:6" ht="17.25" customHeight="1" x14ac:dyDescent="0.15">
      <c r="A167" s="245"/>
      <c r="B167" s="249"/>
      <c r="C167" s="249"/>
      <c r="D167" s="249"/>
      <c r="E167" s="250"/>
      <c r="F167" s="199">
        <v>2</v>
      </c>
    </row>
    <row r="168" spans="1:6" ht="17.25" customHeight="1" x14ac:dyDescent="0.15">
      <c r="A168" s="245"/>
      <c r="B168" s="249"/>
      <c r="C168" s="249"/>
      <c r="D168" s="249"/>
      <c r="E168" s="250"/>
      <c r="F168" s="197">
        <v>3</v>
      </c>
    </row>
    <row r="169" spans="1:6" ht="17.25" customHeight="1" x14ac:dyDescent="0.15">
      <c r="A169" s="245"/>
      <c r="B169" s="249"/>
      <c r="C169" s="249"/>
      <c r="D169" s="249"/>
      <c r="E169" s="250"/>
      <c r="F169" s="199">
        <v>4</v>
      </c>
    </row>
    <row r="170" spans="1:6" ht="17.25" customHeight="1" x14ac:dyDescent="0.15">
      <c r="A170" s="245"/>
      <c r="B170" s="249"/>
      <c r="C170" s="249"/>
      <c r="D170" s="249"/>
      <c r="E170" s="250"/>
      <c r="F170" s="197">
        <v>5</v>
      </c>
    </row>
    <row r="171" spans="1:6" ht="17.25" customHeight="1" x14ac:dyDescent="0.15">
      <c r="A171" s="245"/>
      <c r="B171" s="249"/>
      <c r="C171" s="249"/>
      <c r="D171" s="249"/>
      <c r="E171" s="250"/>
      <c r="F171" s="199">
        <v>6</v>
      </c>
    </row>
    <row r="172" spans="1:6" ht="17.25" customHeight="1" x14ac:dyDescent="0.15">
      <c r="A172" s="245"/>
      <c r="B172" s="249"/>
      <c r="C172" s="249"/>
      <c r="D172" s="249"/>
      <c r="E172" s="250"/>
      <c r="F172" s="197">
        <v>7</v>
      </c>
    </row>
    <row r="173" spans="1:6" ht="17.25" customHeight="1" x14ac:dyDescent="0.15">
      <c r="A173" s="245"/>
      <c r="B173" s="249"/>
      <c r="C173" s="249"/>
      <c r="D173" s="249"/>
      <c r="E173" s="250"/>
      <c r="F173" s="199">
        <v>8</v>
      </c>
    </row>
    <row r="174" spans="1:6" ht="17.25" customHeight="1" x14ac:dyDescent="0.15">
      <c r="A174" s="245"/>
      <c r="B174" s="249"/>
      <c r="C174" s="249"/>
      <c r="D174" s="249"/>
      <c r="E174" s="250"/>
      <c r="F174" s="197">
        <v>9</v>
      </c>
    </row>
    <row r="175" spans="1:6" ht="17.25" customHeight="1" x14ac:dyDescent="0.15">
      <c r="A175" s="245"/>
      <c r="B175" s="249"/>
      <c r="C175" s="249"/>
      <c r="D175" s="249"/>
      <c r="E175" s="250"/>
      <c r="F175" s="199">
        <v>10</v>
      </c>
    </row>
    <row r="176" spans="1:6" ht="17.25" customHeight="1" x14ac:dyDescent="0.15">
      <c r="A176" s="245"/>
      <c r="B176" s="249"/>
      <c r="C176" s="249"/>
      <c r="D176" s="249"/>
      <c r="E176" s="250"/>
      <c r="F176" s="197">
        <v>11</v>
      </c>
    </row>
    <row r="177" spans="1:6" ht="17.25" customHeight="1" x14ac:dyDescent="0.15">
      <c r="A177" s="245"/>
      <c r="B177" s="249"/>
      <c r="C177" s="249"/>
      <c r="D177" s="249"/>
      <c r="E177" s="250"/>
      <c r="F177" s="199">
        <v>12</v>
      </c>
    </row>
    <row r="178" spans="1:6" ht="17.25" customHeight="1" x14ac:dyDescent="0.15">
      <c r="A178" s="245"/>
      <c r="B178" s="249"/>
      <c r="C178" s="249"/>
      <c r="D178" s="249"/>
      <c r="E178" s="250"/>
      <c r="F178" s="197">
        <v>13</v>
      </c>
    </row>
    <row r="179" spans="1:6" ht="17.25" customHeight="1" x14ac:dyDescent="0.15">
      <c r="A179" s="245"/>
      <c r="B179" s="249"/>
      <c r="C179" s="249"/>
      <c r="D179" s="249"/>
      <c r="E179" s="250"/>
      <c r="F179" s="199">
        <v>14</v>
      </c>
    </row>
    <row r="180" spans="1:6" ht="17.25" customHeight="1" x14ac:dyDescent="0.15">
      <c r="A180" s="245"/>
      <c r="B180" s="249"/>
      <c r="C180" s="249"/>
      <c r="D180" s="249"/>
      <c r="E180" s="250"/>
      <c r="F180" s="197">
        <v>15</v>
      </c>
    </row>
    <row r="181" spans="1:6" ht="17.25" customHeight="1" x14ac:dyDescent="0.15">
      <c r="A181" s="245"/>
      <c r="B181" s="249"/>
      <c r="C181" s="249"/>
      <c r="D181" s="249"/>
      <c r="E181" s="250"/>
      <c r="F181" s="199">
        <v>16</v>
      </c>
    </row>
    <row r="182" spans="1:6" ht="17.25" customHeight="1" x14ac:dyDescent="0.15">
      <c r="A182" s="245"/>
      <c r="B182" s="249"/>
      <c r="C182" s="249"/>
      <c r="D182" s="249"/>
      <c r="E182" s="250"/>
      <c r="F182" s="197">
        <v>17</v>
      </c>
    </row>
    <row r="183" spans="1:6" ht="17.25" customHeight="1" x14ac:dyDescent="0.15">
      <c r="A183" s="245"/>
      <c r="B183" s="249"/>
      <c r="C183" s="249"/>
      <c r="D183" s="249"/>
      <c r="E183" s="250"/>
      <c r="F183" s="199">
        <v>18</v>
      </c>
    </row>
    <row r="184" spans="1:6" ht="17.25" customHeight="1" x14ac:dyDescent="0.15">
      <c r="A184" s="245"/>
      <c r="B184" s="249"/>
      <c r="C184" s="249"/>
      <c r="D184" s="249"/>
      <c r="E184" s="250"/>
      <c r="F184" s="197">
        <v>19</v>
      </c>
    </row>
    <row r="185" spans="1:6" ht="17.25" customHeight="1" x14ac:dyDescent="0.15">
      <c r="A185" s="245"/>
      <c r="B185" s="249"/>
      <c r="C185" s="249"/>
      <c r="D185" s="249"/>
      <c r="E185" s="250"/>
      <c r="F185" s="199">
        <v>20</v>
      </c>
    </row>
    <row r="186" spans="1:6" ht="17.25" customHeight="1" x14ac:dyDescent="0.15">
      <c r="A186" s="245"/>
      <c r="B186" s="249"/>
      <c r="C186" s="249"/>
      <c r="D186" s="249"/>
      <c r="E186" s="250"/>
      <c r="F186" s="197">
        <v>21</v>
      </c>
    </row>
    <row r="187" spans="1:6" ht="17.25" customHeight="1" x14ac:dyDescent="0.15">
      <c r="A187" s="245"/>
      <c r="B187" s="249"/>
      <c r="C187" s="249"/>
      <c r="D187" s="249"/>
      <c r="E187" s="250"/>
      <c r="F187" s="199">
        <v>22</v>
      </c>
    </row>
    <row r="188" spans="1:6" ht="17.25" customHeight="1" x14ac:dyDescent="0.15">
      <c r="A188" s="245"/>
      <c r="B188" s="249"/>
      <c r="C188" s="249"/>
      <c r="D188" s="249"/>
      <c r="E188" s="250"/>
      <c r="F188" s="197">
        <v>23</v>
      </c>
    </row>
    <row r="189" spans="1:6" ht="17.25" customHeight="1" x14ac:dyDescent="0.15">
      <c r="A189" s="245"/>
      <c r="B189" s="249"/>
      <c r="C189" s="249"/>
      <c r="D189" s="249"/>
      <c r="E189" s="250"/>
      <c r="F189" s="199">
        <v>24</v>
      </c>
    </row>
    <row r="190" spans="1:6" ht="17.25" customHeight="1" x14ac:dyDescent="0.15">
      <c r="A190" s="245"/>
      <c r="B190" s="249"/>
      <c r="C190" s="249"/>
      <c r="D190" s="249"/>
      <c r="E190" s="250"/>
      <c r="F190" s="197">
        <v>25</v>
      </c>
    </row>
    <row r="191" spans="1:6" ht="17.25" customHeight="1" x14ac:dyDescent="0.15">
      <c r="A191" s="245"/>
      <c r="B191" s="249"/>
      <c r="C191" s="249"/>
      <c r="D191" s="249"/>
      <c r="E191" s="250"/>
      <c r="F191" s="199">
        <v>26</v>
      </c>
    </row>
    <row r="192" spans="1:6" ht="17.25" customHeight="1" x14ac:dyDescent="0.15">
      <c r="A192" s="245"/>
      <c r="B192" s="249"/>
      <c r="C192" s="249"/>
      <c r="D192" s="249"/>
      <c r="E192" s="250"/>
      <c r="F192" s="197">
        <v>27</v>
      </c>
    </row>
    <row r="193" spans="1:6" ht="17.25" customHeight="1" x14ac:dyDescent="0.15">
      <c r="A193" s="245"/>
      <c r="B193" s="249"/>
      <c r="C193" s="249"/>
      <c r="D193" s="249"/>
      <c r="E193" s="250"/>
      <c r="F193" s="199">
        <v>28</v>
      </c>
    </row>
    <row r="194" spans="1:6" ht="17.25" customHeight="1" x14ac:dyDescent="0.15">
      <c r="A194" s="245"/>
      <c r="B194" s="249"/>
      <c r="C194" s="249"/>
      <c r="D194" s="249"/>
      <c r="E194" s="250"/>
      <c r="F194" s="197">
        <v>29</v>
      </c>
    </row>
    <row r="195" spans="1:6" ht="17.25" customHeight="1" x14ac:dyDescent="0.15">
      <c r="A195" s="245"/>
      <c r="B195" s="249"/>
      <c r="C195" s="249"/>
      <c r="D195" s="249"/>
      <c r="E195" s="250"/>
      <c r="F195" s="199">
        <v>30</v>
      </c>
    </row>
    <row r="196" spans="1:6" ht="17.25" customHeight="1" x14ac:dyDescent="0.15">
      <c r="A196" s="245"/>
      <c r="B196" s="249"/>
      <c r="C196" s="249"/>
      <c r="D196" s="249"/>
      <c r="E196" s="250"/>
      <c r="F196" s="197">
        <v>31</v>
      </c>
    </row>
    <row r="197" spans="1:6" ht="17.25" customHeight="1" thickBot="1" x14ac:dyDescent="0.2">
      <c r="A197" s="251"/>
      <c r="B197" s="254"/>
      <c r="C197" s="254"/>
      <c r="D197" s="254"/>
      <c r="E197" s="255"/>
      <c r="F197" s="199">
        <v>32</v>
      </c>
    </row>
  </sheetData>
  <dataConsolidate/>
  <mergeCells count="85">
    <mergeCell ref="A195:E195"/>
    <mergeCell ref="A196:E196"/>
    <mergeCell ref="A197:E197"/>
    <mergeCell ref="A190:E190"/>
    <mergeCell ref="A191:E191"/>
    <mergeCell ref="A192:E192"/>
    <mergeCell ref="A193:E193"/>
    <mergeCell ref="A194:E194"/>
    <mergeCell ref="A185:E185"/>
    <mergeCell ref="A186:E186"/>
    <mergeCell ref="A187:E187"/>
    <mergeCell ref="A188:E188"/>
    <mergeCell ref="A189:E189"/>
    <mergeCell ref="A180:E180"/>
    <mergeCell ref="A181:E181"/>
    <mergeCell ref="A182:E182"/>
    <mergeCell ref="A183:E183"/>
    <mergeCell ref="A184:E184"/>
    <mergeCell ref="A175:E175"/>
    <mergeCell ref="A176:E176"/>
    <mergeCell ref="A177:E177"/>
    <mergeCell ref="A178:E178"/>
    <mergeCell ref="A179:E179"/>
    <mergeCell ref="A170:E170"/>
    <mergeCell ref="A171:E171"/>
    <mergeCell ref="A172:E172"/>
    <mergeCell ref="A173:E173"/>
    <mergeCell ref="A174:E174"/>
    <mergeCell ref="A166:E166"/>
    <mergeCell ref="A167:E167"/>
    <mergeCell ref="A168:E168"/>
    <mergeCell ref="A169:E169"/>
    <mergeCell ref="A160:E160"/>
    <mergeCell ref="A161:E161"/>
    <mergeCell ref="A162:E162"/>
    <mergeCell ref="A163:E163"/>
    <mergeCell ref="A155:E155"/>
    <mergeCell ref="A156:E156"/>
    <mergeCell ref="A157:E157"/>
    <mergeCell ref="A158:E158"/>
    <mergeCell ref="A159:E159"/>
    <mergeCell ref="A150:E150"/>
    <mergeCell ref="A151:E151"/>
    <mergeCell ref="A152:E152"/>
    <mergeCell ref="A153:E153"/>
    <mergeCell ref="A154:E154"/>
    <mergeCell ref="A145:E145"/>
    <mergeCell ref="A146:E146"/>
    <mergeCell ref="A147:E147"/>
    <mergeCell ref="A148:E148"/>
    <mergeCell ref="A149:E149"/>
    <mergeCell ref="A140:E140"/>
    <mergeCell ref="A141:E141"/>
    <mergeCell ref="A142:E142"/>
    <mergeCell ref="A143:E143"/>
    <mergeCell ref="A144:E144"/>
    <mergeCell ref="A135:E135"/>
    <mergeCell ref="A136:E136"/>
    <mergeCell ref="A137:E137"/>
    <mergeCell ref="A138:E138"/>
    <mergeCell ref="A139:E139"/>
    <mergeCell ref="A130:H130"/>
    <mergeCell ref="A132:E132"/>
    <mergeCell ref="A133:E133"/>
    <mergeCell ref="A134:E134"/>
    <mergeCell ref="A124:H124"/>
    <mergeCell ref="A1:H1"/>
    <mergeCell ref="B50:F50"/>
    <mergeCell ref="B51:F51"/>
    <mergeCell ref="B7:E7"/>
    <mergeCell ref="B12:E12"/>
    <mergeCell ref="B24:C24"/>
    <mergeCell ref="C18:D18"/>
    <mergeCell ref="E18:F18"/>
    <mergeCell ref="C17:D17"/>
    <mergeCell ref="A120:H120"/>
    <mergeCell ref="D26:G26"/>
    <mergeCell ref="B55:E55"/>
    <mergeCell ref="B53:E53"/>
    <mergeCell ref="A60:H60"/>
    <mergeCell ref="A74:H74"/>
    <mergeCell ref="A87:H87"/>
    <mergeCell ref="A97:H97"/>
    <mergeCell ref="A113:H113"/>
    <mergeCell ref="H39:P43"/>
  </mergeCells>
  <phoneticPr fontId="1"/>
  <conditionalFormatting sqref="B8:B9">
    <cfRule type="cellIs" dxfId="179" priority="211" operator="equal">
      <formula>""</formula>
    </cfRule>
    <cfRule type="cellIs" dxfId="178" priority="212" operator="equal">
      <formula>""</formula>
    </cfRule>
    <cfRule type="expression" dxfId="177" priority="213">
      <formula>C8=""</formula>
    </cfRule>
    <cfRule type="expression" priority="214">
      <formula>C8=""</formula>
    </cfRule>
  </conditionalFormatting>
  <conditionalFormatting sqref="B10">
    <cfRule type="cellIs" dxfId="176" priority="207" operator="equal">
      <formula>""</formula>
    </cfRule>
    <cfRule type="cellIs" dxfId="175" priority="208" operator="equal">
      <formula>""</formula>
    </cfRule>
    <cfRule type="expression" dxfId="174" priority="209">
      <formula>C10=""</formula>
    </cfRule>
    <cfRule type="expression" priority="210">
      <formula>C10=""</formula>
    </cfRule>
  </conditionalFormatting>
  <conditionalFormatting sqref="B11">
    <cfRule type="cellIs" dxfId="173" priority="203" operator="equal">
      <formula>""</formula>
    </cfRule>
    <cfRule type="cellIs" dxfId="172" priority="204" operator="equal">
      <formula>""</formula>
    </cfRule>
    <cfRule type="expression" dxfId="171" priority="205">
      <formula>C11=""</formula>
    </cfRule>
    <cfRule type="expression" priority="206">
      <formula>C11=""</formula>
    </cfRule>
  </conditionalFormatting>
  <conditionalFormatting sqref="B13">
    <cfRule type="cellIs" dxfId="170" priority="198" operator="equal">
      <formula>""</formula>
    </cfRule>
    <cfRule type="cellIs" dxfId="169" priority="199" operator="equal">
      <formula>""</formula>
    </cfRule>
    <cfRule type="expression" dxfId="168" priority="200">
      <formula>C13=""</formula>
    </cfRule>
    <cfRule type="expression" priority="201">
      <formula>C13=""</formula>
    </cfRule>
  </conditionalFormatting>
  <conditionalFormatting sqref="B14">
    <cfRule type="cellIs" dxfId="167" priority="194" operator="equal">
      <formula>""</formula>
    </cfRule>
    <cfRule type="cellIs" dxfId="166" priority="195" operator="equal">
      <formula>""</formula>
    </cfRule>
    <cfRule type="expression" dxfId="165" priority="196">
      <formula>C14=""</formula>
    </cfRule>
    <cfRule type="expression" priority="197">
      <formula>C14=""</formula>
    </cfRule>
  </conditionalFormatting>
  <conditionalFormatting sqref="D15">
    <cfRule type="cellIs" dxfId="164" priority="40" operator="notEqual">
      <formula>""</formula>
    </cfRule>
    <cfRule type="containsBlanks" dxfId="163" priority="193">
      <formula>LEN(TRIM(D15))=0</formula>
    </cfRule>
  </conditionalFormatting>
  <conditionalFormatting sqref="B2:B6">
    <cfRule type="cellIs" dxfId="162" priority="190" operator="notEqual">
      <formula>""</formula>
    </cfRule>
  </conditionalFormatting>
  <conditionalFormatting sqref="B7">
    <cfRule type="cellIs" dxfId="161" priority="187" operator="notEqual">
      <formula>""</formula>
    </cfRule>
  </conditionalFormatting>
  <conditionalFormatting sqref="B12">
    <cfRule type="cellIs" dxfId="160" priority="186" operator="notEqual">
      <formula>""</formula>
    </cfRule>
  </conditionalFormatting>
  <conditionalFormatting sqref="E2">
    <cfRule type="cellIs" dxfId="159" priority="185" operator="notEqual">
      <formula>""</formula>
    </cfRule>
  </conditionalFormatting>
  <conditionalFormatting sqref="F15">
    <cfRule type="cellIs" dxfId="158" priority="37" operator="notEqual">
      <formula>""</formula>
    </cfRule>
    <cfRule type="cellIs" dxfId="157" priority="183" operator="notEqual">
      <formula>""</formula>
    </cfRule>
  </conditionalFormatting>
  <conditionalFormatting sqref="B28:B48">
    <cfRule type="cellIs" dxfId="156" priority="177" operator="notEqual">
      <formula>""</formula>
    </cfRule>
  </conditionalFormatting>
  <conditionalFormatting sqref="A132">
    <cfRule type="cellIs" dxfId="155" priority="173" operator="notEqual">
      <formula>""</formula>
    </cfRule>
  </conditionalFormatting>
  <conditionalFormatting sqref="B18">
    <cfRule type="cellIs" dxfId="154" priority="172" operator="notEqual">
      <formula>""</formula>
    </cfRule>
  </conditionalFormatting>
  <conditionalFormatting sqref="B19">
    <cfRule type="cellIs" dxfId="153" priority="171" operator="notEqual">
      <formula>""</formula>
    </cfRule>
  </conditionalFormatting>
  <conditionalFormatting sqref="B26">
    <cfRule type="cellIs" dxfId="152" priority="170" operator="notEqual">
      <formula>""</formula>
    </cfRule>
  </conditionalFormatting>
  <conditionalFormatting sqref="C63">
    <cfRule type="cellIs" dxfId="151" priority="168" operator="notEqual">
      <formula>""</formula>
    </cfRule>
  </conditionalFormatting>
  <conditionalFormatting sqref="C64">
    <cfRule type="cellIs" dxfId="150" priority="167" operator="notEqual">
      <formula>""</formula>
    </cfRule>
  </conditionalFormatting>
  <conditionalFormatting sqref="C65">
    <cfRule type="cellIs" dxfId="149" priority="166" operator="notEqual">
      <formula>""</formula>
    </cfRule>
  </conditionalFormatting>
  <conditionalFormatting sqref="C66">
    <cfRule type="cellIs" dxfId="148" priority="165" operator="notEqual">
      <formula>""</formula>
    </cfRule>
  </conditionalFormatting>
  <conditionalFormatting sqref="C67">
    <cfRule type="cellIs" dxfId="147" priority="164" operator="notEqual">
      <formula>""</formula>
    </cfRule>
  </conditionalFormatting>
  <conditionalFormatting sqref="C68">
    <cfRule type="cellIs" dxfId="146" priority="163" operator="notEqual">
      <formula>""</formula>
    </cfRule>
  </conditionalFormatting>
  <conditionalFormatting sqref="C69">
    <cfRule type="cellIs" dxfId="145" priority="162" operator="notEqual">
      <formula>""</formula>
    </cfRule>
  </conditionalFormatting>
  <conditionalFormatting sqref="C70">
    <cfRule type="cellIs" dxfId="144" priority="161" operator="notEqual">
      <formula>""</formula>
    </cfRule>
  </conditionalFormatting>
  <conditionalFormatting sqref="C71">
    <cfRule type="cellIs" dxfId="143" priority="160" operator="notEqual">
      <formula>""</formula>
    </cfRule>
  </conditionalFormatting>
  <conditionalFormatting sqref="C72">
    <cfRule type="cellIs" dxfId="142" priority="159" operator="notEqual">
      <formula>""</formula>
    </cfRule>
  </conditionalFormatting>
  <conditionalFormatting sqref="C73">
    <cfRule type="cellIs" dxfId="141" priority="158" operator="notEqual">
      <formula>""</formula>
    </cfRule>
  </conditionalFormatting>
  <conditionalFormatting sqref="C75">
    <cfRule type="cellIs" dxfId="140" priority="157" operator="notEqual">
      <formula>""</formula>
    </cfRule>
  </conditionalFormatting>
  <conditionalFormatting sqref="C96">
    <cfRule type="cellIs" dxfId="139" priority="156" operator="notEqual">
      <formula>""</formula>
    </cfRule>
  </conditionalFormatting>
  <conditionalFormatting sqref="C77">
    <cfRule type="cellIs" dxfId="138" priority="154" operator="notEqual">
      <formula>""</formula>
    </cfRule>
  </conditionalFormatting>
  <conditionalFormatting sqref="C78">
    <cfRule type="cellIs" dxfId="137" priority="153" operator="notEqual">
      <formula>""</formula>
    </cfRule>
  </conditionalFormatting>
  <conditionalFormatting sqref="C79">
    <cfRule type="cellIs" dxfId="136" priority="152" operator="notEqual">
      <formula>""</formula>
    </cfRule>
  </conditionalFormatting>
  <conditionalFormatting sqref="C80">
    <cfRule type="cellIs" dxfId="135" priority="151" operator="notEqual">
      <formula>""</formula>
    </cfRule>
  </conditionalFormatting>
  <conditionalFormatting sqref="C81">
    <cfRule type="cellIs" dxfId="134" priority="150" operator="notEqual">
      <formula>""</formula>
    </cfRule>
  </conditionalFormatting>
  <conditionalFormatting sqref="C82">
    <cfRule type="cellIs" dxfId="133" priority="149" operator="notEqual">
      <formula>""</formula>
    </cfRule>
  </conditionalFormatting>
  <conditionalFormatting sqref="C83">
    <cfRule type="cellIs" dxfId="132" priority="148" operator="notEqual">
      <formula>""</formula>
    </cfRule>
  </conditionalFormatting>
  <conditionalFormatting sqref="C84">
    <cfRule type="cellIs" dxfId="131" priority="147" operator="notEqual">
      <formula>""</formula>
    </cfRule>
  </conditionalFormatting>
  <conditionalFormatting sqref="C85">
    <cfRule type="cellIs" dxfId="130" priority="146" operator="notEqual">
      <formula>""</formula>
    </cfRule>
  </conditionalFormatting>
  <conditionalFormatting sqref="C86">
    <cfRule type="cellIs" dxfId="129" priority="145" operator="notEqual">
      <formula>""</formula>
    </cfRule>
  </conditionalFormatting>
  <conditionalFormatting sqref="C88">
    <cfRule type="cellIs" dxfId="128" priority="144" operator="notEqual">
      <formula>""</formula>
    </cfRule>
  </conditionalFormatting>
  <conditionalFormatting sqref="C89">
    <cfRule type="cellIs" dxfId="127" priority="143" operator="notEqual">
      <formula>""</formula>
    </cfRule>
  </conditionalFormatting>
  <conditionalFormatting sqref="C90">
    <cfRule type="cellIs" dxfId="126" priority="142" operator="notEqual">
      <formula>""</formula>
    </cfRule>
  </conditionalFormatting>
  <conditionalFormatting sqref="C91">
    <cfRule type="cellIs" dxfId="125" priority="141" operator="notEqual">
      <formula>""</formula>
    </cfRule>
  </conditionalFormatting>
  <conditionalFormatting sqref="C92">
    <cfRule type="cellIs" dxfId="124" priority="140" operator="notEqual">
      <formula>""</formula>
    </cfRule>
  </conditionalFormatting>
  <conditionalFormatting sqref="C93">
    <cfRule type="cellIs" dxfId="123" priority="139" operator="notEqual">
      <formula>""</formula>
    </cfRule>
  </conditionalFormatting>
  <conditionalFormatting sqref="C94">
    <cfRule type="cellIs" dxfId="122" priority="138" operator="notEqual">
      <formula>""</formula>
    </cfRule>
  </conditionalFormatting>
  <conditionalFormatting sqref="C95">
    <cfRule type="cellIs" dxfId="121" priority="137" operator="notEqual">
      <formula>""</formula>
    </cfRule>
  </conditionalFormatting>
  <conditionalFormatting sqref="C98">
    <cfRule type="cellIs" dxfId="120" priority="136" operator="notEqual">
      <formula>""</formula>
    </cfRule>
  </conditionalFormatting>
  <conditionalFormatting sqref="C99">
    <cfRule type="cellIs" dxfId="119" priority="135" operator="notEqual">
      <formula>""</formula>
    </cfRule>
  </conditionalFormatting>
  <conditionalFormatting sqref="C100">
    <cfRule type="cellIs" dxfId="118" priority="134" operator="notEqual">
      <formula>""</formula>
    </cfRule>
  </conditionalFormatting>
  <conditionalFormatting sqref="C101">
    <cfRule type="cellIs" dxfId="117" priority="133" operator="notEqual">
      <formula>""</formula>
    </cfRule>
  </conditionalFormatting>
  <conditionalFormatting sqref="C102">
    <cfRule type="cellIs" dxfId="116" priority="132" operator="notEqual">
      <formula>""</formula>
    </cfRule>
  </conditionalFormatting>
  <conditionalFormatting sqref="C103">
    <cfRule type="cellIs" dxfId="115" priority="131" operator="notEqual">
      <formula>""</formula>
    </cfRule>
  </conditionalFormatting>
  <conditionalFormatting sqref="C104">
    <cfRule type="cellIs" dxfId="114" priority="130" operator="notEqual">
      <formula>""</formula>
    </cfRule>
  </conditionalFormatting>
  <conditionalFormatting sqref="C105">
    <cfRule type="cellIs" dxfId="113" priority="129" operator="notEqual">
      <formula>""</formula>
    </cfRule>
  </conditionalFormatting>
  <conditionalFormatting sqref="C106">
    <cfRule type="cellIs" dxfId="112" priority="128" operator="notEqual">
      <formula>""</formula>
    </cfRule>
  </conditionalFormatting>
  <conditionalFormatting sqref="C107">
    <cfRule type="cellIs" dxfId="111" priority="127" operator="notEqual">
      <formula>""</formula>
    </cfRule>
  </conditionalFormatting>
  <conditionalFormatting sqref="C108">
    <cfRule type="cellIs" dxfId="110" priority="126" operator="notEqual">
      <formula>""</formula>
    </cfRule>
  </conditionalFormatting>
  <conditionalFormatting sqref="C109">
    <cfRule type="cellIs" dxfId="109" priority="125" operator="notEqual">
      <formula>""</formula>
    </cfRule>
  </conditionalFormatting>
  <conditionalFormatting sqref="C110">
    <cfRule type="cellIs" dxfId="108" priority="124" operator="notEqual">
      <formula>""</formula>
    </cfRule>
  </conditionalFormatting>
  <conditionalFormatting sqref="C111">
    <cfRule type="cellIs" dxfId="107" priority="123" operator="notEqual">
      <formula>""</formula>
    </cfRule>
  </conditionalFormatting>
  <conditionalFormatting sqref="C112">
    <cfRule type="cellIs" dxfId="106" priority="122" operator="notEqual">
      <formula>""</formula>
    </cfRule>
  </conditionalFormatting>
  <conditionalFormatting sqref="C114">
    <cfRule type="cellIs" dxfId="105" priority="121" operator="notEqual">
      <formula>""</formula>
    </cfRule>
  </conditionalFormatting>
  <conditionalFormatting sqref="C115">
    <cfRule type="cellIs" dxfId="104" priority="120" operator="notEqual">
      <formula>""</formula>
    </cfRule>
  </conditionalFormatting>
  <conditionalFormatting sqref="C116">
    <cfRule type="cellIs" dxfId="103" priority="119" operator="notEqual">
      <formula>""</formula>
    </cfRule>
  </conditionalFormatting>
  <conditionalFormatting sqref="C117">
    <cfRule type="cellIs" dxfId="102" priority="118" operator="notEqual">
      <formula>""</formula>
    </cfRule>
  </conditionalFormatting>
  <conditionalFormatting sqref="C118">
    <cfRule type="cellIs" dxfId="101" priority="117" operator="notEqual">
      <formula>""</formula>
    </cfRule>
  </conditionalFormatting>
  <conditionalFormatting sqref="C119">
    <cfRule type="cellIs" dxfId="100" priority="116" operator="notEqual">
      <formula>""</formula>
    </cfRule>
  </conditionalFormatting>
  <conditionalFormatting sqref="C76">
    <cfRule type="cellIs" dxfId="99" priority="115" operator="notEqual">
      <formula>""</formula>
    </cfRule>
  </conditionalFormatting>
  <conditionalFormatting sqref="B58">
    <cfRule type="cellIs" dxfId="98" priority="114" operator="notEqual">
      <formula>""</formula>
    </cfRule>
  </conditionalFormatting>
  <conditionalFormatting sqref="B27">
    <cfRule type="cellIs" dxfId="97" priority="111" operator="notEqual">
      <formula>""</formula>
    </cfRule>
  </conditionalFormatting>
  <conditionalFormatting sqref="D6">
    <cfRule type="cellIs" dxfId="96" priority="28" operator="notEqual">
      <formula>""</formula>
    </cfRule>
    <cfRule type="cellIs" dxfId="95" priority="109" operator="notEqual">
      <formula>""</formula>
    </cfRule>
  </conditionalFormatting>
  <conditionalFormatting sqref="C125">
    <cfRule type="cellIs" dxfId="94" priority="106" operator="notEqual">
      <formula>""</formula>
    </cfRule>
  </conditionalFormatting>
  <conditionalFormatting sqref="C126">
    <cfRule type="cellIs" dxfId="93" priority="105" operator="notEqual">
      <formula>""</formula>
    </cfRule>
  </conditionalFormatting>
  <conditionalFormatting sqref="A133">
    <cfRule type="cellIs" dxfId="92" priority="104" operator="notEqual">
      <formula>""</formula>
    </cfRule>
  </conditionalFormatting>
  <conditionalFormatting sqref="A134">
    <cfRule type="cellIs" dxfId="91" priority="103" operator="notEqual">
      <formula>""</formula>
    </cfRule>
  </conditionalFormatting>
  <conditionalFormatting sqref="A135">
    <cfRule type="cellIs" dxfId="90" priority="102" operator="notEqual">
      <formula>""</formula>
    </cfRule>
  </conditionalFormatting>
  <conditionalFormatting sqref="A136">
    <cfRule type="cellIs" dxfId="89" priority="101" operator="notEqual">
      <formula>""</formula>
    </cfRule>
  </conditionalFormatting>
  <conditionalFormatting sqref="A137">
    <cfRule type="cellIs" dxfId="88" priority="100" operator="notEqual">
      <formula>""</formula>
    </cfRule>
  </conditionalFormatting>
  <conditionalFormatting sqref="A138">
    <cfRule type="cellIs" dxfId="87" priority="99" operator="notEqual">
      <formula>""</formula>
    </cfRule>
  </conditionalFormatting>
  <conditionalFormatting sqref="A139">
    <cfRule type="cellIs" dxfId="86" priority="98" operator="notEqual">
      <formula>""</formula>
    </cfRule>
  </conditionalFormatting>
  <conditionalFormatting sqref="A140">
    <cfRule type="cellIs" dxfId="85" priority="97" operator="notEqual">
      <formula>""</formula>
    </cfRule>
  </conditionalFormatting>
  <conditionalFormatting sqref="A141">
    <cfRule type="cellIs" dxfId="84" priority="96" operator="notEqual">
      <formula>""</formula>
    </cfRule>
  </conditionalFormatting>
  <conditionalFormatting sqref="A142">
    <cfRule type="cellIs" dxfId="83" priority="95" operator="notEqual">
      <formula>""</formula>
    </cfRule>
  </conditionalFormatting>
  <conditionalFormatting sqref="A143">
    <cfRule type="cellIs" dxfId="82" priority="94" operator="notEqual">
      <formula>""</formula>
    </cfRule>
  </conditionalFormatting>
  <conditionalFormatting sqref="A144">
    <cfRule type="cellIs" dxfId="81" priority="93" operator="notEqual">
      <formula>""</formula>
    </cfRule>
  </conditionalFormatting>
  <conditionalFormatting sqref="A145">
    <cfRule type="cellIs" dxfId="80" priority="92" operator="notEqual">
      <formula>""</formula>
    </cfRule>
  </conditionalFormatting>
  <conditionalFormatting sqref="A146">
    <cfRule type="cellIs" dxfId="79" priority="91" operator="notEqual">
      <formula>""</formula>
    </cfRule>
  </conditionalFormatting>
  <conditionalFormatting sqref="A147">
    <cfRule type="cellIs" dxfId="78" priority="90" operator="notEqual">
      <formula>""</formula>
    </cfRule>
  </conditionalFormatting>
  <conditionalFormatting sqref="A148">
    <cfRule type="cellIs" dxfId="77" priority="89" operator="notEqual">
      <formula>""</formula>
    </cfRule>
  </conditionalFormatting>
  <conditionalFormatting sqref="A149">
    <cfRule type="cellIs" dxfId="76" priority="88" operator="notEqual">
      <formula>""</formula>
    </cfRule>
  </conditionalFormatting>
  <conditionalFormatting sqref="A150">
    <cfRule type="cellIs" dxfId="75" priority="87" operator="notEqual">
      <formula>""</formula>
    </cfRule>
  </conditionalFormatting>
  <conditionalFormatting sqref="A151">
    <cfRule type="cellIs" dxfId="74" priority="86" operator="notEqual">
      <formula>""</formula>
    </cfRule>
  </conditionalFormatting>
  <conditionalFormatting sqref="A152">
    <cfRule type="cellIs" dxfId="73" priority="85" operator="notEqual">
      <formula>""</formula>
    </cfRule>
  </conditionalFormatting>
  <conditionalFormatting sqref="A153">
    <cfRule type="cellIs" dxfId="72" priority="84" operator="notEqual">
      <formula>""</formula>
    </cfRule>
  </conditionalFormatting>
  <conditionalFormatting sqref="A154">
    <cfRule type="cellIs" dxfId="71" priority="83" operator="notEqual">
      <formula>""</formula>
    </cfRule>
  </conditionalFormatting>
  <conditionalFormatting sqref="A155">
    <cfRule type="cellIs" dxfId="70" priority="82" operator="notEqual">
      <formula>""</formula>
    </cfRule>
  </conditionalFormatting>
  <conditionalFormatting sqref="A156">
    <cfRule type="cellIs" dxfId="69" priority="81" operator="notEqual">
      <formula>""</formula>
    </cfRule>
  </conditionalFormatting>
  <conditionalFormatting sqref="A157">
    <cfRule type="cellIs" dxfId="68" priority="80" operator="notEqual">
      <formula>""</formula>
    </cfRule>
  </conditionalFormatting>
  <conditionalFormatting sqref="A158">
    <cfRule type="cellIs" dxfId="67" priority="79" operator="notEqual">
      <formula>""</formula>
    </cfRule>
  </conditionalFormatting>
  <conditionalFormatting sqref="A159">
    <cfRule type="cellIs" dxfId="66" priority="78" operator="notEqual">
      <formula>""</formula>
    </cfRule>
  </conditionalFormatting>
  <conditionalFormatting sqref="A160">
    <cfRule type="cellIs" dxfId="65" priority="77" operator="notEqual">
      <formula>""</formula>
    </cfRule>
  </conditionalFormatting>
  <conditionalFormatting sqref="A161">
    <cfRule type="cellIs" dxfId="64" priority="76" operator="notEqual">
      <formula>""</formula>
    </cfRule>
  </conditionalFormatting>
  <conditionalFormatting sqref="A162">
    <cfRule type="cellIs" dxfId="63" priority="75" operator="notEqual">
      <formula>""</formula>
    </cfRule>
  </conditionalFormatting>
  <conditionalFormatting sqref="A163">
    <cfRule type="cellIs" dxfId="62" priority="74" operator="notEqual">
      <formula>""</formula>
    </cfRule>
  </conditionalFormatting>
  <conditionalFormatting sqref="A166">
    <cfRule type="cellIs" dxfId="61" priority="73" operator="notEqual">
      <formula>""</formula>
    </cfRule>
  </conditionalFormatting>
  <conditionalFormatting sqref="A167">
    <cfRule type="cellIs" dxfId="60" priority="72" operator="notEqual">
      <formula>""</formula>
    </cfRule>
  </conditionalFormatting>
  <conditionalFormatting sqref="A168">
    <cfRule type="cellIs" dxfId="59" priority="71" operator="notEqual">
      <formula>""</formula>
    </cfRule>
  </conditionalFormatting>
  <conditionalFormatting sqref="A169">
    <cfRule type="cellIs" dxfId="58" priority="70" operator="notEqual">
      <formula>""</formula>
    </cfRule>
  </conditionalFormatting>
  <conditionalFormatting sqref="A170">
    <cfRule type="cellIs" dxfId="57" priority="69" operator="notEqual">
      <formula>""</formula>
    </cfRule>
  </conditionalFormatting>
  <conditionalFormatting sqref="A171">
    <cfRule type="cellIs" dxfId="56" priority="68" operator="notEqual">
      <formula>""</formula>
    </cfRule>
  </conditionalFormatting>
  <conditionalFormatting sqref="A172">
    <cfRule type="cellIs" dxfId="55" priority="67" operator="notEqual">
      <formula>""</formula>
    </cfRule>
  </conditionalFormatting>
  <conditionalFormatting sqref="A173">
    <cfRule type="cellIs" dxfId="54" priority="66" operator="notEqual">
      <formula>""</formula>
    </cfRule>
  </conditionalFormatting>
  <conditionalFormatting sqref="A174">
    <cfRule type="cellIs" dxfId="53" priority="65" operator="notEqual">
      <formula>""</formula>
    </cfRule>
  </conditionalFormatting>
  <conditionalFormatting sqref="A175">
    <cfRule type="cellIs" dxfId="52" priority="64" operator="notEqual">
      <formula>""</formula>
    </cfRule>
  </conditionalFormatting>
  <conditionalFormatting sqref="A176">
    <cfRule type="cellIs" dxfId="51" priority="63" operator="notEqual">
      <formula>""</formula>
    </cfRule>
  </conditionalFormatting>
  <conditionalFormatting sqref="A177">
    <cfRule type="cellIs" dxfId="50" priority="62" operator="notEqual">
      <formula>""</formula>
    </cfRule>
  </conditionalFormatting>
  <conditionalFormatting sqref="A178">
    <cfRule type="cellIs" dxfId="49" priority="61" operator="notEqual">
      <formula>""</formula>
    </cfRule>
  </conditionalFormatting>
  <conditionalFormatting sqref="A179">
    <cfRule type="cellIs" dxfId="48" priority="60" operator="notEqual">
      <formula>""</formula>
    </cfRule>
  </conditionalFormatting>
  <conditionalFormatting sqref="A180">
    <cfRule type="cellIs" dxfId="47" priority="59" operator="notEqual">
      <formula>""</formula>
    </cfRule>
  </conditionalFormatting>
  <conditionalFormatting sqref="A181">
    <cfRule type="cellIs" dxfId="46" priority="58" operator="notEqual">
      <formula>""</formula>
    </cfRule>
  </conditionalFormatting>
  <conditionalFormatting sqref="A182">
    <cfRule type="cellIs" dxfId="45" priority="57" operator="notEqual">
      <formula>""</formula>
    </cfRule>
  </conditionalFormatting>
  <conditionalFormatting sqref="A183">
    <cfRule type="cellIs" dxfId="44" priority="56" operator="notEqual">
      <formula>""</formula>
    </cfRule>
  </conditionalFormatting>
  <conditionalFormatting sqref="A184">
    <cfRule type="cellIs" dxfId="43" priority="55" operator="notEqual">
      <formula>""</formula>
    </cfRule>
  </conditionalFormatting>
  <conditionalFormatting sqref="A185">
    <cfRule type="cellIs" dxfId="42" priority="54" operator="notEqual">
      <formula>""</formula>
    </cfRule>
  </conditionalFormatting>
  <conditionalFormatting sqref="A186">
    <cfRule type="cellIs" dxfId="41" priority="53" operator="notEqual">
      <formula>""</formula>
    </cfRule>
  </conditionalFormatting>
  <conditionalFormatting sqref="A187">
    <cfRule type="cellIs" dxfId="40" priority="52" operator="notEqual">
      <formula>""</formula>
    </cfRule>
  </conditionalFormatting>
  <conditionalFormatting sqref="A188">
    <cfRule type="cellIs" dxfId="39" priority="51" operator="notEqual">
      <formula>""</formula>
    </cfRule>
  </conditionalFormatting>
  <conditionalFormatting sqref="A189">
    <cfRule type="cellIs" dxfId="38" priority="50" operator="notEqual">
      <formula>""</formula>
    </cfRule>
  </conditionalFormatting>
  <conditionalFormatting sqref="A190">
    <cfRule type="cellIs" dxfId="37" priority="49" operator="notEqual">
      <formula>""</formula>
    </cfRule>
  </conditionalFormatting>
  <conditionalFormatting sqref="A191">
    <cfRule type="cellIs" dxfId="36" priority="48" operator="notEqual">
      <formula>""</formula>
    </cfRule>
  </conditionalFormatting>
  <conditionalFormatting sqref="A192">
    <cfRule type="cellIs" dxfId="35" priority="47" operator="notEqual">
      <formula>""</formula>
    </cfRule>
  </conditionalFormatting>
  <conditionalFormatting sqref="A193">
    <cfRule type="cellIs" dxfId="34" priority="46" operator="notEqual">
      <formula>""</formula>
    </cfRule>
  </conditionalFormatting>
  <conditionalFormatting sqref="A195">
    <cfRule type="cellIs" dxfId="33" priority="45" operator="notEqual">
      <formula>""</formula>
    </cfRule>
  </conditionalFormatting>
  <conditionalFormatting sqref="A194">
    <cfRule type="cellIs" dxfId="32" priority="44" operator="notEqual">
      <formula>""</formula>
    </cfRule>
  </conditionalFormatting>
  <conditionalFormatting sqref="A196">
    <cfRule type="cellIs" dxfId="31" priority="43" operator="notEqual">
      <formula>""</formula>
    </cfRule>
  </conditionalFormatting>
  <conditionalFormatting sqref="A197">
    <cfRule type="cellIs" dxfId="30" priority="42" operator="notEqual">
      <formula>""</formula>
    </cfRule>
  </conditionalFormatting>
  <conditionalFormatting sqref="D16">
    <cfRule type="cellIs" dxfId="29" priority="38" operator="notEqual">
      <formula>""</formula>
    </cfRule>
    <cfRule type="containsBlanks" dxfId="28" priority="39">
      <formula>LEN(TRIM(D16))=0</formula>
    </cfRule>
  </conditionalFormatting>
  <conditionalFormatting sqref="F16">
    <cfRule type="cellIs" dxfId="27" priority="35" operator="notEqual">
      <formula>""</formula>
    </cfRule>
    <cfRule type="cellIs" dxfId="26" priority="36" operator="notEqual">
      <formula>""</formula>
    </cfRule>
  </conditionalFormatting>
  <conditionalFormatting sqref="H15">
    <cfRule type="cellIs" dxfId="25" priority="33" operator="notEqual">
      <formula>""</formula>
    </cfRule>
    <cfRule type="cellIs" dxfId="24" priority="34" operator="notEqual">
      <formula>""</formula>
    </cfRule>
  </conditionalFormatting>
  <conditionalFormatting sqref="H16">
    <cfRule type="cellIs" dxfId="23" priority="31" operator="notEqual">
      <formula>""</formula>
    </cfRule>
    <cfRule type="cellIs" dxfId="22" priority="32" operator="notEqual">
      <formula>""</formula>
    </cfRule>
  </conditionalFormatting>
  <conditionalFormatting sqref="J15">
    <cfRule type="cellIs" dxfId="21" priority="29" operator="notEqual">
      <formula>""</formula>
    </cfRule>
    <cfRule type="cellIs" dxfId="20" priority="30" operator="notEqual">
      <formula>""</formula>
    </cfRule>
  </conditionalFormatting>
  <conditionalFormatting sqref="F6">
    <cfRule type="cellIs" dxfId="19" priority="26" operator="notEqual">
      <formula>""</formula>
    </cfRule>
    <cfRule type="cellIs" dxfId="18" priority="27" operator="notEqual">
      <formula>""</formula>
    </cfRule>
  </conditionalFormatting>
  <conditionalFormatting sqref="H6">
    <cfRule type="cellIs" dxfId="17" priority="24" operator="notEqual">
      <formula>""</formula>
    </cfRule>
    <cfRule type="cellIs" dxfId="16" priority="25" operator="notEqual">
      <formula>""</formula>
    </cfRule>
  </conditionalFormatting>
  <conditionalFormatting sqref="B17">
    <cfRule type="cellIs" dxfId="15" priority="22" operator="notEqual">
      <formula>""</formula>
    </cfRule>
    <cfRule type="cellIs" dxfId="14" priority="23" operator="notEqual">
      <formula>""</formula>
    </cfRule>
  </conditionalFormatting>
  <conditionalFormatting sqref="E18">
    <cfRule type="cellIs" dxfId="13" priority="21" operator="notEqual">
      <formula>""</formula>
    </cfRule>
  </conditionalFormatting>
  <conditionalFormatting sqref="B21">
    <cfRule type="cellIs" dxfId="12" priority="19" operator="notEqual">
      <formula>""</formula>
    </cfRule>
  </conditionalFormatting>
  <conditionalFormatting sqref="B50:F50">
    <cfRule type="cellIs" dxfId="11" priority="18" operator="notEqual">
      <formula>""</formula>
    </cfRule>
  </conditionalFormatting>
  <conditionalFormatting sqref="B51:F51">
    <cfRule type="cellIs" dxfId="10" priority="17" operator="notEqual">
      <formula>""</formula>
    </cfRule>
  </conditionalFormatting>
  <conditionalFormatting sqref="B53:E53">
    <cfRule type="cellIs" dxfId="9" priority="16" operator="notEqual">
      <formula>""</formula>
    </cfRule>
  </conditionalFormatting>
  <conditionalFormatting sqref="B55:E55">
    <cfRule type="cellIs" dxfId="8" priority="15" operator="notEqual">
      <formula>""</formula>
    </cfRule>
  </conditionalFormatting>
  <conditionalFormatting sqref="B54">
    <cfRule type="cellIs" dxfId="7" priority="8" operator="equal">
      <formula>""</formula>
    </cfRule>
    <cfRule type="cellIs" dxfId="6" priority="9" operator="equal">
      <formula>""</formula>
    </cfRule>
    <cfRule type="expression" dxfId="5" priority="10">
      <formula>C54=""</formula>
    </cfRule>
    <cfRule type="expression" priority="11">
      <formula>C54=""</formula>
    </cfRule>
  </conditionalFormatting>
  <conditionalFormatting sqref="B56">
    <cfRule type="cellIs" dxfId="4" priority="4" operator="equal">
      <formula>""</formula>
    </cfRule>
    <cfRule type="cellIs" dxfId="3" priority="5" operator="equal">
      <formula>""</formula>
    </cfRule>
    <cfRule type="expression" dxfId="2" priority="6">
      <formula>C56=""</formula>
    </cfRule>
    <cfRule type="expression" priority="7">
      <formula>C56=""</formula>
    </cfRule>
  </conditionalFormatting>
  <conditionalFormatting sqref="B20">
    <cfRule type="cellIs" dxfId="1" priority="2" operator="notEqual">
      <formula>""</formula>
    </cfRule>
  </conditionalFormatting>
  <conditionalFormatting sqref="H39:K39">
    <cfRule type="cellIs" dxfId="0" priority="1" operator="notEqual">
      <formula>""</formula>
    </cfRule>
  </conditionalFormatting>
  <dataValidations count="16">
    <dataValidation type="list" allowBlank="1" showInputMessage="1" showErrorMessage="1" sqref="C126" xr:uid="{00000000-0002-0000-0100-000000000000}">
      <formula1>"自立,Ⅰ,Ⅱa,Ⅱb,Ⅲa,Ⅲb,Ⅳ,M"</formula1>
    </dataValidation>
    <dataValidation type="list" allowBlank="1" showInputMessage="1" showErrorMessage="1" sqref="C125" xr:uid="{00000000-0002-0000-0100-000001000000}">
      <formula1>"自立,J1,J2,A1,A2,B1,B2,C1,C2"</formula1>
    </dataValidation>
    <dataValidation type="list" allowBlank="1" showInputMessage="1" showErrorMessage="1" sqref="C71 C63:C64 C77 C81:C83 C86 C66:C69 B26 C98:C112 C95:C96 C114:C115 C117" xr:uid="{00000000-0002-0000-0100-000002000000}">
      <formula1>"1,2,3"</formula1>
    </dataValidation>
    <dataValidation type="list" allowBlank="1" showInputMessage="1" showErrorMessage="1" sqref="C65 C75:C76 C78:C80 C84:C85 B6 C70 C116 C118:C119 C88" xr:uid="{00000000-0002-0000-0100-000003000000}">
      <formula1>"1,2,3,4"</formula1>
    </dataValidation>
    <dataValidation type="list" allowBlank="1" showInputMessage="1" showErrorMessage="1" sqref="C72:C73" xr:uid="{00000000-0002-0000-0100-000004000000}">
      <formula1>"1,2,3,4,5"</formula1>
    </dataValidation>
    <dataValidation type="list" allowBlank="1" showInputMessage="1" showErrorMessage="1" sqref="B18:B19 B5 C89:C91 C93:C94" xr:uid="{00000000-0002-0000-0100-000005000000}">
      <formula1>"1,2"</formula1>
    </dataValidation>
    <dataValidation type="textLength" errorStyle="warning" operator="lessThanOrEqual" allowBlank="1" showInputMessage="1" showErrorMessage="1" error="33文字以上は入力できません" promptTitle="字数制限" prompt="文字数は32文字までです" sqref="B50:F50" xr:uid="{00000000-0002-0000-0100-000006000000}">
      <formula1>32</formula1>
    </dataValidation>
    <dataValidation type="textLength" errorStyle="warning" operator="lessThanOrEqual" allowBlank="1" showInputMessage="1" showErrorMessage="1" error="25文字以上は入力できません" promptTitle="字数制限" prompt="文字数は24文字までです" sqref="B51:F51" xr:uid="{00000000-0002-0000-0100-000007000000}">
      <formula1>24</formula1>
    </dataValidation>
    <dataValidation type="list" allowBlank="1" showInputMessage="1" showErrorMessage="1" sqref="B27" xr:uid="{00000000-0002-0000-0100-000008000000}">
      <formula1>"　,01,02,03,04,05,06,07,08,09,10,11,12"</formula1>
    </dataValidation>
    <dataValidation type="list" allowBlank="1" showInputMessage="1" showErrorMessage="1" sqref="B58" xr:uid="{00000000-0002-0000-0100-000009000000}">
      <formula1>"0,1,2"</formula1>
    </dataValidation>
    <dataValidation type="list" allowBlank="1" showInputMessage="1" showErrorMessage="1" sqref="B15:B16" xr:uid="{00000000-0002-0000-0100-00000A000000}">
      <formula1>"5"</formula1>
    </dataValidation>
    <dataValidation type="textLength" errorStyle="warning" operator="lessThanOrEqual" allowBlank="1" showInputMessage="1" showErrorMessage="1" error="71字以上は入力できません" promptTitle="文字数制限" prompt="1行の文字数は70字まで" sqref="A166:A197 A133:A163 A132:E132" xr:uid="{00000000-0002-0000-0100-00000B000000}">
      <formula1>70</formula1>
    </dataValidation>
    <dataValidation type="list" allowBlank="1" showInputMessage="1" showErrorMessage="1" sqref="B21" xr:uid="{00000000-0002-0000-0100-00000C000000}">
      <formula1>"　　,要支援１,要支援２,要介護１,要介護２,要介護３,要介護４,要介護５"</formula1>
    </dataValidation>
    <dataValidation type="list" allowBlank="1" showInputMessage="1" showErrorMessage="1" sqref="C92" xr:uid="{00000000-0002-0000-0100-00000D000000}">
      <formula1>"1,2,"</formula1>
    </dataValidation>
    <dataValidation type="textLength" errorStyle="warning" operator="lessThanOrEqual" allowBlank="1" showInputMessage="1" showErrorMessage="1" error="235字以上は入力できません" promptTitle="字数制限" prompt="文字数は240字までです" sqref="H44:Q44" xr:uid="{00000000-0002-0000-0100-00000E000000}">
      <formula1>240</formula1>
    </dataValidation>
    <dataValidation type="textLength" errorStyle="warning" operator="lessThanOrEqual" allowBlank="1" showInputMessage="1" showErrorMessage="1" error="240字以上は入力できません" promptTitle="字数制限" prompt="文字数は240字までです" sqref="Q39:Q43 H39:K39" xr:uid="{00000000-0002-0000-0100-00000F000000}">
      <formula1>240</formula1>
    </dataValidation>
  </dataValidations>
  <pageMargins left="0.7" right="0.7" top="0.75" bottom="0.75" header="0.3" footer="0.3"/>
  <pageSetup paperSize="8" scale="6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10" r:id="rId4" name="Check Box 22">
              <controlPr defaultSize="0" autoFill="0" autoLine="0" autoPict="0">
                <anchor moveWithCells="1">
                  <from>
                    <xdr:col>3</xdr:col>
                    <xdr:colOff>95250</xdr:colOff>
                    <xdr:row>60</xdr:row>
                    <xdr:rowOff>38100</xdr:rowOff>
                  </from>
                  <to>
                    <xdr:col>3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" name="Check Box 23">
              <controlPr defaultSize="0" autoFill="0" autoLine="0" autoPict="0">
                <anchor moveWithCells="1">
                  <from>
                    <xdr:col>4</xdr:col>
                    <xdr:colOff>95250</xdr:colOff>
                    <xdr:row>60</xdr:row>
                    <xdr:rowOff>38100</xdr:rowOff>
                  </from>
                  <to>
                    <xdr:col>4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" name="Check Box 24">
              <controlPr defaultSize="0" autoFill="0" autoLine="0" autoPict="0">
                <anchor moveWithCells="1">
                  <from>
                    <xdr:col>5</xdr:col>
                    <xdr:colOff>95250</xdr:colOff>
                    <xdr:row>60</xdr:row>
                    <xdr:rowOff>38100</xdr:rowOff>
                  </from>
                  <to>
                    <xdr:col>5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" name="Check Box 25">
              <controlPr defaultSize="0" autoFill="0" autoLine="0" autoPict="0">
                <anchor moveWithCells="1">
                  <from>
                    <xdr:col>6</xdr:col>
                    <xdr:colOff>95250</xdr:colOff>
                    <xdr:row>60</xdr:row>
                    <xdr:rowOff>38100</xdr:rowOff>
                  </from>
                  <to>
                    <xdr:col>6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" name="Check Box 26">
              <controlPr defaultSize="0" autoFill="0" autoLine="0" autoPict="0">
                <anchor moveWithCells="1">
                  <from>
                    <xdr:col>7</xdr:col>
                    <xdr:colOff>95250</xdr:colOff>
                    <xdr:row>60</xdr:row>
                    <xdr:rowOff>38100</xdr:rowOff>
                  </from>
                  <to>
                    <xdr:col>7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" name="Check Box 27">
              <controlPr defaultSize="0" autoFill="0" autoLine="0" autoPict="0">
                <anchor moveWithCells="1">
                  <from>
                    <xdr:col>3</xdr:col>
                    <xdr:colOff>95250</xdr:colOff>
                    <xdr:row>61</xdr:row>
                    <xdr:rowOff>38100</xdr:rowOff>
                  </from>
                  <to>
                    <xdr:col>3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" name="Check Box 28">
              <controlPr defaultSize="0" autoFill="0" autoLine="0" autoPict="0">
                <anchor moveWithCells="1">
                  <from>
                    <xdr:col>4</xdr:col>
                    <xdr:colOff>95250</xdr:colOff>
                    <xdr:row>61</xdr:row>
                    <xdr:rowOff>38100</xdr:rowOff>
                  </from>
                  <to>
                    <xdr:col>4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1" name="Check Box 29">
              <controlPr defaultSize="0" autoFill="0" autoLine="0" autoPict="0">
                <anchor moveWithCells="1">
                  <from>
                    <xdr:col>5</xdr:col>
                    <xdr:colOff>95250</xdr:colOff>
                    <xdr:row>61</xdr:row>
                    <xdr:rowOff>38100</xdr:rowOff>
                  </from>
                  <to>
                    <xdr:col>5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" name="Check Box 30">
              <controlPr defaultSize="0" autoFill="0" autoLine="0" autoPict="0">
                <anchor moveWithCells="1">
                  <from>
                    <xdr:col>6</xdr:col>
                    <xdr:colOff>95250</xdr:colOff>
                    <xdr:row>61</xdr:row>
                    <xdr:rowOff>38100</xdr:rowOff>
                  </from>
                  <to>
                    <xdr:col>6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3" name="Check Box 31">
              <controlPr defaultSize="0" autoFill="0" autoLine="0" autoPict="0">
                <anchor moveWithCells="1">
                  <from>
                    <xdr:col>3</xdr:col>
                    <xdr:colOff>95250</xdr:colOff>
                    <xdr:row>120</xdr:row>
                    <xdr:rowOff>38100</xdr:rowOff>
                  </from>
                  <to>
                    <xdr:col>3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4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120</xdr:row>
                    <xdr:rowOff>9525</xdr:rowOff>
                  </from>
                  <to>
                    <xdr:col>4</xdr:col>
                    <xdr:colOff>971550</xdr:colOff>
                    <xdr:row>121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5" name="Check Box 33">
              <controlPr defaultSize="0" autoFill="0" autoLine="0" autoPict="0">
                <anchor moveWithCells="1">
                  <from>
                    <xdr:col>5</xdr:col>
                    <xdr:colOff>95250</xdr:colOff>
                    <xdr:row>120</xdr:row>
                    <xdr:rowOff>38100</xdr:rowOff>
                  </from>
                  <to>
                    <xdr:col>5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6" name="Check Box 34">
              <controlPr defaultSize="0" autoFill="0" autoLine="0" autoPict="0">
                <anchor moveWithCells="1">
                  <from>
                    <xdr:col>6</xdr:col>
                    <xdr:colOff>95250</xdr:colOff>
                    <xdr:row>120</xdr:row>
                    <xdr:rowOff>38100</xdr:rowOff>
                  </from>
                  <to>
                    <xdr:col>6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7" name="Check Box 35">
              <controlPr defaultSize="0" autoFill="0" autoLine="0" autoPict="0">
                <anchor moveWithCells="1">
                  <from>
                    <xdr:col>7</xdr:col>
                    <xdr:colOff>95250</xdr:colOff>
                    <xdr:row>120</xdr:row>
                    <xdr:rowOff>38100</xdr:rowOff>
                  </from>
                  <to>
                    <xdr:col>7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8" name="Check Box 36">
              <controlPr defaultSize="0" autoFill="0" autoLine="0" autoPict="0">
                <anchor moveWithCells="1">
                  <from>
                    <xdr:col>3</xdr:col>
                    <xdr:colOff>95250</xdr:colOff>
                    <xdr:row>121</xdr:row>
                    <xdr:rowOff>38100</xdr:rowOff>
                  </from>
                  <to>
                    <xdr:col>3</xdr:col>
                    <xdr:colOff>714375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9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121</xdr:row>
                    <xdr:rowOff>9525</xdr:rowOff>
                  </from>
                  <to>
                    <xdr:col>4</xdr:col>
                    <xdr:colOff>971550</xdr:colOff>
                    <xdr:row>122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0" name="Check Box 38">
              <controlPr defaultSize="0" autoFill="0" autoLine="0" autoPict="0">
                <anchor moveWithCells="1">
                  <from>
                    <xdr:col>5</xdr:col>
                    <xdr:colOff>95250</xdr:colOff>
                    <xdr:row>121</xdr:row>
                    <xdr:rowOff>38100</xdr:rowOff>
                  </from>
                  <to>
                    <xdr:col>5</xdr:col>
                    <xdr:colOff>714375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1" name="Check Box 39">
              <controlPr defaultSize="0" autoFill="0" autoLine="0" autoPict="0">
                <anchor moveWithCells="1">
                  <from>
                    <xdr:col>6</xdr:col>
                    <xdr:colOff>95250</xdr:colOff>
                    <xdr:row>121</xdr:row>
                    <xdr:rowOff>38100</xdr:rowOff>
                  </from>
                  <to>
                    <xdr:col>6</xdr:col>
                    <xdr:colOff>714375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2" name="Check Box 40">
              <controlPr defaultSize="0" autoFill="0" autoLine="0" autoPict="0">
                <anchor moveWithCells="1">
                  <from>
                    <xdr:col>7</xdr:col>
                    <xdr:colOff>95250</xdr:colOff>
                    <xdr:row>121</xdr:row>
                    <xdr:rowOff>38100</xdr:rowOff>
                  </from>
                  <to>
                    <xdr:col>8</xdr:col>
                    <xdr:colOff>171450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3" name="Check Box 41">
              <controlPr defaultSize="0" autoFill="0" autoLine="0" autoPict="0">
                <anchor moveWithCells="1">
                  <from>
                    <xdr:col>3</xdr:col>
                    <xdr:colOff>95250</xdr:colOff>
                    <xdr:row>122</xdr:row>
                    <xdr:rowOff>38100</xdr:rowOff>
                  </from>
                  <to>
                    <xdr:col>4</xdr:col>
                    <xdr:colOff>171450</xdr:colOff>
                    <xdr:row>123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4" name="Check Box 42">
              <controlPr defaultSize="0" autoFill="0" autoLine="0" autoPict="0">
                <anchor moveWithCells="1">
                  <from>
                    <xdr:col>4</xdr:col>
                    <xdr:colOff>19050</xdr:colOff>
                    <xdr:row>122</xdr:row>
                    <xdr:rowOff>9525</xdr:rowOff>
                  </from>
                  <to>
                    <xdr:col>4</xdr:col>
                    <xdr:colOff>971550</xdr:colOff>
                    <xdr:row>123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5" name="Check Box 54">
              <controlPr defaultSize="0" autoFill="0" autoLine="0" autoPict="0">
                <anchor moveWithCells="1">
                  <from>
                    <xdr:col>3</xdr:col>
                    <xdr:colOff>95250</xdr:colOff>
                    <xdr:row>60</xdr:row>
                    <xdr:rowOff>38100</xdr:rowOff>
                  </from>
                  <to>
                    <xdr:col>3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6" name="Check Box 55">
              <controlPr defaultSize="0" autoFill="0" autoLine="0" autoPict="0">
                <anchor moveWithCells="1">
                  <from>
                    <xdr:col>4</xdr:col>
                    <xdr:colOff>95250</xdr:colOff>
                    <xdr:row>60</xdr:row>
                    <xdr:rowOff>38100</xdr:rowOff>
                  </from>
                  <to>
                    <xdr:col>4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7" name="Check Box 56">
              <controlPr defaultSize="0" autoFill="0" autoLine="0" autoPict="0">
                <anchor moveWithCells="1">
                  <from>
                    <xdr:col>5</xdr:col>
                    <xdr:colOff>95250</xdr:colOff>
                    <xdr:row>60</xdr:row>
                    <xdr:rowOff>38100</xdr:rowOff>
                  </from>
                  <to>
                    <xdr:col>5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8" name="Check Box 57">
              <controlPr defaultSize="0" autoFill="0" autoLine="0" autoPict="0">
                <anchor moveWithCells="1">
                  <from>
                    <xdr:col>6</xdr:col>
                    <xdr:colOff>95250</xdr:colOff>
                    <xdr:row>60</xdr:row>
                    <xdr:rowOff>38100</xdr:rowOff>
                  </from>
                  <to>
                    <xdr:col>6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9" name="Check Box 58">
              <controlPr defaultSize="0" autoFill="0" autoLine="0" autoPict="0">
                <anchor moveWithCells="1">
                  <from>
                    <xdr:col>7</xdr:col>
                    <xdr:colOff>95250</xdr:colOff>
                    <xdr:row>60</xdr:row>
                    <xdr:rowOff>38100</xdr:rowOff>
                  </from>
                  <to>
                    <xdr:col>7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30" name="Check Box 59">
              <controlPr defaultSize="0" autoFill="0" autoLine="0" autoPict="0">
                <anchor moveWithCells="1">
                  <from>
                    <xdr:col>3</xdr:col>
                    <xdr:colOff>95250</xdr:colOff>
                    <xdr:row>61</xdr:row>
                    <xdr:rowOff>38100</xdr:rowOff>
                  </from>
                  <to>
                    <xdr:col>3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1" name="Check Box 60">
              <controlPr defaultSize="0" autoFill="0" autoLine="0" autoPict="0">
                <anchor moveWithCells="1">
                  <from>
                    <xdr:col>4</xdr:col>
                    <xdr:colOff>95250</xdr:colOff>
                    <xdr:row>61</xdr:row>
                    <xdr:rowOff>38100</xdr:rowOff>
                  </from>
                  <to>
                    <xdr:col>4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2" name="Check Box 61">
              <controlPr defaultSize="0" autoFill="0" autoLine="0" autoPict="0">
                <anchor moveWithCells="1">
                  <from>
                    <xdr:col>5</xdr:col>
                    <xdr:colOff>95250</xdr:colOff>
                    <xdr:row>61</xdr:row>
                    <xdr:rowOff>38100</xdr:rowOff>
                  </from>
                  <to>
                    <xdr:col>5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3" name="Check Box 62">
              <controlPr defaultSize="0" autoFill="0" autoLine="0" autoPict="0">
                <anchor moveWithCells="1">
                  <from>
                    <xdr:col>6</xdr:col>
                    <xdr:colOff>95250</xdr:colOff>
                    <xdr:row>61</xdr:row>
                    <xdr:rowOff>38100</xdr:rowOff>
                  </from>
                  <to>
                    <xdr:col>6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AB104"/>
  <sheetViews>
    <sheetView topLeftCell="A85" zoomScale="95" zoomScaleNormal="95" workbookViewId="0">
      <selection activeCell="A104" sqref="A104"/>
    </sheetView>
  </sheetViews>
  <sheetFormatPr defaultRowHeight="12" x14ac:dyDescent="0.15"/>
  <cols>
    <col min="1" max="1" width="9.875" style="8" bestFit="1" customWidth="1"/>
    <col min="2" max="2" width="11.625" style="8" bestFit="1" customWidth="1"/>
    <col min="3" max="4" width="9" style="40"/>
    <col min="5" max="5" width="9" style="8"/>
    <col min="6" max="6" width="23" style="8" bestFit="1" customWidth="1"/>
    <col min="7" max="7" width="26.375" style="8" bestFit="1" customWidth="1"/>
    <col min="8" max="12" width="4.625" style="8" customWidth="1"/>
    <col min="13" max="16384" width="9" style="8"/>
  </cols>
  <sheetData>
    <row r="1" spans="1:28" ht="12.75" thickBot="1" x14ac:dyDescent="0.2">
      <c r="A1" s="6" t="s">
        <v>21</v>
      </c>
      <c r="B1" s="6" t="s">
        <v>22</v>
      </c>
      <c r="C1" s="6" t="s">
        <v>117</v>
      </c>
      <c r="D1" s="7"/>
      <c r="F1" s="9" t="s">
        <v>113</v>
      </c>
      <c r="G1" s="9" t="s">
        <v>114</v>
      </c>
      <c r="H1" s="259" t="s">
        <v>115</v>
      </c>
      <c r="I1" s="259"/>
      <c r="J1" s="259"/>
      <c r="K1" s="259"/>
      <c r="L1" s="259"/>
      <c r="M1" s="9" t="s">
        <v>116</v>
      </c>
      <c r="N1" s="10" t="s">
        <v>151</v>
      </c>
      <c r="O1" s="11" t="s">
        <v>150</v>
      </c>
      <c r="P1" s="275" t="s">
        <v>132</v>
      </c>
      <c r="Q1" s="12">
        <f>IF(LEN(入力シート!$B$2)&gt;=10,MID(入力シート!$B$2,LEN(入力シート!$B$2)-9,1),0)</f>
        <v>0</v>
      </c>
      <c r="R1" s="12">
        <f>IF(LEN(入力シート!$B$2)&gt;=9,MID(入力シート!$B$2,LEN(入力シート!$B$2)-8,1),0)</f>
        <v>0</v>
      </c>
      <c r="S1" s="12">
        <f>IF(LEN(入力シート!$B$2)&gt;=8,MID(入力シート!$B$2,LEN(入力シート!$B$2)-7,1),0)</f>
        <v>0</v>
      </c>
      <c r="T1" s="12">
        <f>IF(LEN(入力シート!$B$2)&gt;=7,MID(入力シート!$B$2,LEN(入力シート!$B$2)-6,1),0)</f>
        <v>0</v>
      </c>
      <c r="U1" s="12">
        <f>IF(LEN(入力シート!$B$2)&gt;=6,MID(入力シート!$B$2,LEN(入力シート!$B$2)-5,1),0)</f>
        <v>0</v>
      </c>
      <c r="V1" s="12">
        <f>IF(LEN(入力シート!$B$2)&gt;=5,MID(入力シート!$B$2,LEN(入力シート!$B$2)-4,1),0)</f>
        <v>0</v>
      </c>
      <c r="W1" s="12">
        <f>IF(LEN(入力シート!$B$2)&gt;=4,MID(入力シート!$B$2,LEN(入力シート!$B$2)-3,1),0)</f>
        <v>0</v>
      </c>
      <c r="X1" s="12">
        <f>IF(LEN(入力シート!$B$2)&gt;=3,MID(入力シート!$B$2,LEN(入力シート!$B$2)-2,1),0)</f>
        <v>0</v>
      </c>
      <c r="Y1" s="12">
        <f>IF(LEN(入力シート!$B$2)&gt;=2,MID(入力シート!$B$2,LEN(入力シート!$B$2)-1,1),0)</f>
        <v>0</v>
      </c>
      <c r="Z1" s="12">
        <f>IF(LEN(入力シート!$B$2)&gt;=1,MID(入力シート!$B$2,LEN(入力シート!$B$2),1),0)</f>
        <v>0</v>
      </c>
    </row>
    <row r="2" spans="1:28" x14ac:dyDescent="0.15">
      <c r="A2" s="6" t="s">
        <v>23</v>
      </c>
      <c r="B2" s="12" t="b">
        <v>0</v>
      </c>
      <c r="C2" s="13" t="str">
        <f>IF(B2=TRUE,"レ","")</f>
        <v/>
      </c>
      <c r="D2" s="7"/>
      <c r="E2" s="8">
        <f>IF(M2="",0,1)</f>
        <v>0</v>
      </c>
      <c r="F2" s="14" t="s">
        <v>137</v>
      </c>
      <c r="G2" s="15" t="s">
        <v>137</v>
      </c>
      <c r="H2" s="16"/>
      <c r="I2" s="17"/>
      <c r="J2" s="17"/>
      <c r="K2" s="17"/>
      <c r="L2" s="17"/>
      <c r="M2" s="18"/>
      <c r="N2" s="19"/>
      <c r="O2" s="20"/>
      <c r="P2" s="276"/>
      <c r="Q2" s="273" t="str">
        <f>CONCATENATE(Q1,R1,S1)</f>
        <v>000</v>
      </c>
      <c r="R2" s="274"/>
      <c r="S2" s="273" t="str">
        <f>CONCATENATE(T1,U1,V1)</f>
        <v>000</v>
      </c>
      <c r="T2" s="274"/>
      <c r="U2" s="273" t="str">
        <f>CONCATENATE(W1,X1,Y1,Z1)</f>
        <v>0000</v>
      </c>
      <c r="V2" s="274"/>
      <c r="W2" s="21"/>
      <c r="X2" s="21"/>
    </row>
    <row r="3" spans="1:28" ht="12.75" thickBot="1" x14ac:dyDescent="0.2">
      <c r="A3" s="6" t="s">
        <v>24</v>
      </c>
      <c r="B3" s="12" t="b">
        <v>0</v>
      </c>
      <c r="C3" s="13" t="str">
        <f>IF(B3=TRUE,"レ","")</f>
        <v/>
      </c>
      <c r="D3" s="7"/>
      <c r="E3" s="8">
        <f>IF(M3="",0,MAX(E2)+1)</f>
        <v>0</v>
      </c>
      <c r="F3" s="22" t="s">
        <v>137</v>
      </c>
      <c r="G3" s="23" t="s">
        <v>137</v>
      </c>
      <c r="H3" s="24"/>
      <c r="I3" s="25"/>
      <c r="J3" s="25"/>
      <c r="K3" s="25"/>
      <c r="L3" s="25"/>
      <c r="M3" s="26"/>
      <c r="N3" s="19"/>
      <c r="O3" s="20"/>
      <c r="P3" s="275" t="s">
        <v>156</v>
      </c>
      <c r="Q3" s="12">
        <f>IF(LEN(入力シート!$B$23)&gt;=10,MID(入力シート!$B$23,LEN(入力シート!$B$23)-9,1),0)</f>
        <v>0</v>
      </c>
      <c r="R3" s="12">
        <f>IF(LEN(入力シート!$B$23)&gt;=9,MID(入力シート!$B$23,LEN(入力シート!$B$23)-8,1),0)</f>
        <v>0</v>
      </c>
      <c r="S3" s="12">
        <f>IF(LEN(入力シート!$B$23)&gt;=8,MID(入力シート!$B$23,LEN(入力シート!$B$23)-7,1),0)</f>
        <v>0</v>
      </c>
      <c r="T3" s="12">
        <f>IF(LEN(入力シート!$B$23)&gt;=7,MID(入力シート!$B$23,LEN(入力シート!$B$23)-6,1),0)</f>
        <v>0</v>
      </c>
      <c r="U3" s="12">
        <f>IF(LEN(入力シート!$B$23)&gt;=6,MID(入力シート!$B$23,LEN(入力シート!$B$23)-5,1),0)</f>
        <v>0</v>
      </c>
      <c r="V3" s="12">
        <f>IF(LEN(入力シート!$B$23)&gt;=5,MID(入力シート!$B$23,LEN(入力シート!$B$23)-4,1),0)</f>
        <v>0</v>
      </c>
      <c r="W3" s="12">
        <f>IF(LEN(入力シート!$B$23)&gt;=4,MID(入力シート!$B$23,LEN(入力シート!$B$23)-3,1),0)</f>
        <v>0</v>
      </c>
      <c r="X3" s="12">
        <f>IF(LEN(入力シート!$B$23)&gt;=3,MID(入力シート!$B$23,LEN(入力シート!$B$23)-2,1),0)</f>
        <v>0</v>
      </c>
      <c r="Y3" s="12">
        <f>IF(LEN(入力シート!$B$23)&gt;=2,MID(入力シート!$B$23,LEN(入力シート!$B$23)-1,1),0)</f>
        <v>0</v>
      </c>
      <c r="Z3" s="12">
        <f>IF(LEN(入力シート!$B$23)&gt;=1,MID(入力シート!$B$23,LEN(入力シート!$B$23),1),0)</f>
        <v>0</v>
      </c>
    </row>
    <row r="4" spans="1:28" x14ac:dyDescent="0.15">
      <c r="A4" s="6" t="s">
        <v>25</v>
      </c>
      <c r="B4" s="12" t="b">
        <v>0</v>
      </c>
      <c r="C4" s="13" t="str">
        <f>IF(B4=TRUE,"レ","")</f>
        <v/>
      </c>
      <c r="D4" s="7"/>
      <c r="E4" s="8">
        <f>IF(M4="",0,MAX($E$2:E3)+1)</f>
        <v>0</v>
      </c>
      <c r="F4" s="27" t="s">
        <v>106</v>
      </c>
      <c r="G4" s="28" t="s">
        <v>41</v>
      </c>
      <c r="H4" s="29">
        <f>COUNTIF(B2:B6,TRUE)</f>
        <v>0</v>
      </c>
      <c r="I4" s="17"/>
      <c r="J4" s="17"/>
      <c r="K4" s="17"/>
      <c r="L4" s="17"/>
      <c r="M4" s="30"/>
      <c r="N4" s="20"/>
      <c r="O4" s="20"/>
      <c r="P4" s="276"/>
      <c r="Q4" s="273" t="str">
        <f>CONCATENATE(Q3,R3,S3)</f>
        <v>000</v>
      </c>
      <c r="R4" s="274"/>
      <c r="S4" s="273" t="str">
        <f>CONCATENATE(T3,U3,V3)</f>
        <v>000</v>
      </c>
      <c r="T4" s="274"/>
      <c r="U4" s="273" t="str">
        <f>CONCATENATE(W3,X3,Y3,Z3)</f>
        <v>0000</v>
      </c>
      <c r="V4" s="274"/>
      <c r="W4" s="21"/>
      <c r="X4" s="21"/>
      <c r="Y4" s="85"/>
    </row>
    <row r="5" spans="1:28" ht="12.75" thickBot="1" x14ac:dyDescent="0.2">
      <c r="A5" s="6" t="s">
        <v>26</v>
      </c>
      <c r="B5" s="12" t="b">
        <v>0</v>
      </c>
      <c r="C5" s="13" t="str">
        <f>IF(B5=TRUE,"レ","")</f>
        <v/>
      </c>
      <c r="D5" s="7"/>
      <c r="E5" s="8">
        <f>IF(M5="",0,MAX($E$2:E4)+1)</f>
        <v>0</v>
      </c>
      <c r="F5" s="31" t="s">
        <v>106</v>
      </c>
      <c r="G5" s="32" t="s">
        <v>42</v>
      </c>
      <c r="H5" s="33">
        <f>COUNTIF(B9:B12,TRUE)</f>
        <v>0</v>
      </c>
      <c r="I5" s="34"/>
      <c r="J5" s="34"/>
      <c r="K5" s="34"/>
      <c r="L5" s="34"/>
      <c r="M5" s="35"/>
      <c r="N5" s="20"/>
      <c r="O5" s="20"/>
      <c r="P5" s="75"/>
      <c r="Q5" s="75"/>
      <c r="R5" s="75"/>
      <c r="S5" s="75"/>
      <c r="T5" s="75"/>
      <c r="U5" s="75"/>
      <c r="V5" s="75"/>
      <c r="W5" s="75"/>
      <c r="X5" s="75"/>
      <c r="Y5" s="75"/>
    </row>
    <row r="6" spans="1:28" ht="12.75" thickBot="1" x14ac:dyDescent="0.2">
      <c r="A6" s="6" t="s">
        <v>27</v>
      </c>
      <c r="B6" s="12" t="b">
        <v>0</v>
      </c>
      <c r="C6" s="13" t="str">
        <f>IF(B6=TRUE,"レ","")</f>
        <v/>
      </c>
      <c r="D6" s="7"/>
      <c r="E6" s="8">
        <f>IF(M6="",0,MAX($E$2:E5)+1)</f>
        <v>0</v>
      </c>
      <c r="F6" s="31" t="s">
        <v>106</v>
      </c>
      <c r="G6" s="32" t="s">
        <v>43</v>
      </c>
      <c r="H6" s="36" t="str">
        <f>IF(入力シート!$C63=1,"レ","")</f>
        <v/>
      </c>
      <c r="I6" s="36" t="str">
        <f>IF(入力シート!$C63=2,"レ","")</f>
        <v/>
      </c>
      <c r="J6" s="36" t="str">
        <f>IF(入力シート!$C63=3,"レ","")</f>
        <v/>
      </c>
      <c r="K6" s="34"/>
      <c r="L6" s="34"/>
      <c r="M6" s="35"/>
      <c r="N6" s="20"/>
      <c r="O6" s="20"/>
      <c r="Q6" s="37">
        <f>Q1*4</f>
        <v>0</v>
      </c>
      <c r="R6" s="37">
        <f>R1*3</f>
        <v>0</v>
      </c>
      <c r="S6" s="37">
        <f>S1*2</f>
        <v>0</v>
      </c>
      <c r="T6" s="37">
        <f>T1*7</f>
        <v>0</v>
      </c>
      <c r="U6" s="37">
        <f>U1*6</f>
        <v>0</v>
      </c>
      <c r="V6" s="37">
        <f>V1*5</f>
        <v>0</v>
      </c>
      <c r="W6" s="37">
        <f>W1*4</f>
        <v>0</v>
      </c>
      <c r="X6" s="37">
        <f>X1*3</f>
        <v>0</v>
      </c>
      <c r="Y6" s="38">
        <f>Y1*2</f>
        <v>0</v>
      </c>
      <c r="Z6" s="39">
        <f>SUM(Q6:Y6)</f>
        <v>0</v>
      </c>
    </row>
    <row r="7" spans="1:28" x14ac:dyDescent="0.15">
      <c r="A7" s="12" t="s">
        <v>282</v>
      </c>
      <c r="B7" s="37"/>
      <c r="C7" s="13" t="str">
        <f>IF(入力シート!C61="麻痺なし","レ","")</f>
        <v>レ</v>
      </c>
      <c r="E7" s="8">
        <f>IF(M7="",0,MAX($E$2:E6)+1)</f>
        <v>0</v>
      </c>
      <c r="F7" s="31" t="s">
        <v>106</v>
      </c>
      <c r="G7" s="32" t="s">
        <v>44</v>
      </c>
      <c r="H7" s="36" t="str">
        <f>IF(入力シート!$C64=1,"レ","")</f>
        <v/>
      </c>
      <c r="I7" s="36" t="str">
        <f>IF(入力シート!$C64=2,"レ","")</f>
        <v/>
      </c>
      <c r="J7" s="36" t="str">
        <f>IF(入力シート!$C64=3,"レ","")</f>
        <v/>
      </c>
      <c r="K7" s="34"/>
      <c r="L7" s="34"/>
      <c r="M7" s="35"/>
      <c r="N7" s="20"/>
      <c r="O7" s="20"/>
      <c r="Y7" s="41" t="s">
        <v>152</v>
      </c>
      <c r="Z7" s="8">
        <f>MOD(Z6,11)</f>
        <v>0</v>
      </c>
    </row>
    <row r="8" spans="1:28" x14ac:dyDescent="0.15">
      <c r="A8" s="6" t="s">
        <v>21</v>
      </c>
      <c r="B8" s="6" t="s">
        <v>28</v>
      </c>
      <c r="C8" s="6" t="s">
        <v>117</v>
      </c>
      <c r="D8" s="7"/>
      <c r="E8" s="8">
        <f>IF(M8="",0,MAX($E$2:E7)+1)</f>
        <v>0</v>
      </c>
      <c r="F8" s="31" t="s">
        <v>106</v>
      </c>
      <c r="G8" s="32" t="s">
        <v>45</v>
      </c>
      <c r="H8" s="36" t="str">
        <f>IF(入力シート!$C65=1,"レ","")</f>
        <v/>
      </c>
      <c r="I8" s="36" t="str">
        <f>IF(入力シート!$C65=2,"レ","")</f>
        <v/>
      </c>
      <c r="J8" s="36" t="str">
        <f>IF(入力シート!$C65=3,"レ","")</f>
        <v/>
      </c>
      <c r="K8" s="36" t="str">
        <f>IF(入力シート!$C65=4,"レ","")</f>
        <v/>
      </c>
      <c r="L8" s="34"/>
      <c r="M8" s="35"/>
      <c r="N8" s="20"/>
      <c r="O8" s="20"/>
      <c r="Y8" s="41" t="s">
        <v>153</v>
      </c>
      <c r="Z8" s="8">
        <f>IF(Z7=0,1,IF(OR(Z7=1,Z7=10),0,11-Z7))</f>
        <v>1</v>
      </c>
    </row>
    <row r="9" spans="1:28" x14ac:dyDescent="0.15">
      <c r="A9" s="6" t="s">
        <v>29</v>
      </c>
      <c r="B9" s="12" t="b">
        <v>0</v>
      </c>
      <c r="C9" s="13" t="str">
        <f>IF(B9=TRUE,"レ","")</f>
        <v/>
      </c>
      <c r="D9" s="7"/>
      <c r="E9" s="8">
        <f>IF(M9="",0,MAX($E$2:E8)+1)</f>
        <v>0</v>
      </c>
      <c r="F9" s="31" t="s">
        <v>106</v>
      </c>
      <c r="G9" s="32" t="s">
        <v>146</v>
      </c>
      <c r="H9" s="36" t="str">
        <f>IF(入力シート!$C66=1,"レ","")</f>
        <v/>
      </c>
      <c r="I9" s="36" t="str">
        <f>IF(入力シート!$C66=2,"レ","")</f>
        <v/>
      </c>
      <c r="J9" s="36" t="str">
        <f>IF(入力シート!$C66=3,"レ","")</f>
        <v/>
      </c>
      <c r="K9" s="34"/>
      <c r="L9" s="34"/>
      <c r="M9" s="35"/>
      <c r="N9" s="20"/>
      <c r="O9" s="20"/>
      <c r="P9" s="200" t="s">
        <v>338</v>
      </c>
      <c r="Q9" s="37" t="str">
        <f>LEFT(入力シート!D16,1)</f>
        <v/>
      </c>
      <c r="R9" s="37" t="str">
        <f>MID(入力シート!D16,2,1)</f>
        <v/>
      </c>
      <c r="S9" s="37" t="str">
        <f>MID(入力シート!D16,3,1)</f>
        <v/>
      </c>
      <c r="T9" s="37" t="str">
        <f>RIGHT(入力シート!D16,1)</f>
        <v/>
      </c>
      <c r="V9" s="68" t="str">
        <f>LEFT(入力シート!F16,1)</f>
        <v/>
      </c>
      <c r="W9" s="37" t="str">
        <f>RIGHT(入力シート!F16,1)</f>
        <v/>
      </c>
      <c r="Y9" s="37" t="str">
        <f>LEFT(入力シート!H16,1)</f>
        <v/>
      </c>
      <c r="Z9" s="37" t="str">
        <f>RIGHT(入力シート!H16,1)</f>
        <v/>
      </c>
    </row>
    <row r="10" spans="1:28" x14ac:dyDescent="0.15">
      <c r="A10" s="6" t="s">
        <v>30</v>
      </c>
      <c r="B10" s="12" t="b">
        <v>0</v>
      </c>
      <c r="C10" s="13" t="str">
        <f>IF(B10=TRUE,"レ","")</f>
        <v/>
      </c>
      <c r="D10" s="7"/>
      <c r="E10" s="8">
        <f>IF(M10="",0,MAX($E$2:E9)+1)</f>
        <v>0</v>
      </c>
      <c r="F10" s="31" t="s">
        <v>106</v>
      </c>
      <c r="G10" s="32" t="s">
        <v>46</v>
      </c>
      <c r="H10" s="36" t="str">
        <f>IF(入力シート!$C67=1,"レ","")</f>
        <v/>
      </c>
      <c r="I10" s="36" t="str">
        <f>IF(入力シート!$C67=2,"レ","")</f>
        <v/>
      </c>
      <c r="J10" s="36" t="str">
        <f>IF(入力シート!$C67=3,"レ","")</f>
        <v/>
      </c>
      <c r="K10" s="34"/>
      <c r="L10" s="34"/>
      <c r="M10" s="35"/>
      <c r="N10" s="20"/>
      <c r="O10" s="20"/>
    </row>
    <row r="11" spans="1:28" x14ac:dyDescent="0.15">
      <c r="A11" s="6" t="s">
        <v>31</v>
      </c>
      <c r="B11" s="12" t="b">
        <v>0</v>
      </c>
      <c r="C11" s="13" t="str">
        <f>IF(B11=TRUE,"レ","")</f>
        <v/>
      </c>
      <c r="D11" s="7"/>
      <c r="E11" s="8">
        <f>IF(M11="",0,MAX($E$2:E10)+1)</f>
        <v>0</v>
      </c>
      <c r="F11" s="31" t="s">
        <v>106</v>
      </c>
      <c r="G11" s="32" t="s">
        <v>47</v>
      </c>
      <c r="H11" s="36" t="str">
        <f>IF(入力シート!$C68=1,"レ","")</f>
        <v/>
      </c>
      <c r="I11" s="36" t="str">
        <f>IF(入力シート!$C68=2,"レ","")</f>
        <v/>
      </c>
      <c r="J11" s="36" t="str">
        <f>IF(入力シート!$C68=3,"レ","")</f>
        <v/>
      </c>
      <c r="K11" s="34"/>
      <c r="L11" s="34"/>
      <c r="M11" s="35"/>
      <c r="N11" s="20"/>
      <c r="O11" s="20"/>
    </row>
    <row r="12" spans="1:28" x14ac:dyDescent="0.15">
      <c r="A12" s="6" t="s">
        <v>27</v>
      </c>
      <c r="B12" s="12" t="b">
        <v>0</v>
      </c>
      <c r="C12" s="13" t="str">
        <f>IF(B12=TRUE,"レ","")</f>
        <v/>
      </c>
      <c r="D12" s="7"/>
      <c r="E12" s="8">
        <f>IF(M12="",0,MAX($E$2:E11)+1)</f>
        <v>0</v>
      </c>
      <c r="F12" s="31" t="s">
        <v>106</v>
      </c>
      <c r="G12" s="32" t="s">
        <v>48</v>
      </c>
      <c r="H12" s="36" t="str">
        <f>IF(入力シート!$C69=1,"レ","")</f>
        <v/>
      </c>
      <c r="I12" s="36" t="str">
        <f>IF(入力シート!$C69=2,"レ","")</f>
        <v/>
      </c>
      <c r="J12" s="36" t="str">
        <f>IF(入力シート!$C69=3,"レ","")</f>
        <v/>
      </c>
      <c r="K12" s="34"/>
      <c r="L12" s="34"/>
      <c r="M12" s="35"/>
      <c r="N12" s="20"/>
      <c r="O12" s="20"/>
    </row>
    <row r="13" spans="1:28" x14ac:dyDescent="0.15">
      <c r="A13" s="41" t="s">
        <v>282</v>
      </c>
      <c r="C13" s="13" t="str">
        <f>IF(入力シート!C62="拘縮なし","レ","")</f>
        <v>レ</v>
      </c>
      <c r="E13" s="8">
        <f>IF(M13="",0,MAX($E$2:E12)+1)</f>
        <v>0</v>
      </c>
      <c r="F13" s="31" t="s">
        <v>106</v>
      </c>
      <c r="G13" s="32" t="s">
        <v>49</v>
      </c>
      <c r="H13" s="36" t="str">
        <f>IF(入力シート!$C70=1,"レ","")</f>
        <v/>
      </c>
      <c r="I13" s="36" t="str">
        <f>IF(入力シート!$C70=2,"レ","")</f>
        <v/>
      </c>
      <c r="J13" s="36" t="str">
        <f>IF(入力シート!$C70=3,"レ","")</f>
        <v/>
      </c>
      <c r="K13" s="36" t="str">
        <f>IF(入力シート!$C70=4,"レ","")</f>
        <v/>
      </c>
      <c r="L13" s="34"/>
      <c r="M13" s="35"/>
      <c r="N13" s="20"/>
      <c r="O13" s="20"/>
      <c r="P13" s="275" t="s">
        <v>344</v>
      </c>
      <c r="Q13" s="12" t="str">
        <f>IF(LEN(Q14)&gt;=1,MID(Q14,1,1),"")</f>
        <v/>
      </c>
      <c r="R13" s="12" t="str">
        <f>IF(LEN(Q14)&gt;=2,MID(Q14,2,1),"")</f>
        <v/>
      </c>
      <c r="S13" s="12" t="str">
        <f>IF(LEN(Q14)&gt;=3,MID(Q14,3,1),"")</f>
        <v/>
      </c>
      <c r="T13" s="12" t="str">
        <f>IF(LEN(Q14)&gt;=4,MID(Q14,4,1),"")</f>
        <v/>
      </c>
      <c r="U13" s="12" t="str">
        <f>IF(LEN(U14)&gt;=1,MID(U14,1,1),"")</f>
        <v/>
      </c>
      <c r="V13" s="12" t="str">
        <f>IF(LEN(U14)&gt;=2,MID(U14,2,1),"")</f>
        <v/>
      </c>
      <c r="W13" s="12" t="str">
        <f>IF(LEN(U14)&gt;=3,MID(U14,3,1),"")</f>
        <v/>
      </c>
      <c r="X13" s="12" t="str">
        <f>IF(LEN(U14)&gt;=4,MID(U14,4,1),"")</f>
        <v/>
      </c>
      <c r="Y13" s="12" t="str">
        <f>IF(LEN(Y14)&gt;=1,MID(Y14,1,1),"")</f>
        <v/>
      </c>
      <c r="Z13" s="12" t="str">
        <f>IF(LEN(Y14)&gt;=2,MID(Y14,2,1),"")</f>
        <v/>
      </c>
      <c r="AA13" s="12" t="str">
        <f>IF(LEN(Y14)&gt;=3,MID(Y14,3,1),"")</f>
        <v/>
      </c>
      <c r="AB13" s="12" t="str">
        <f>IF(LEN(Y14)&gt;=4,MID(Y14,4,1),"")</f>
        <v/>
      </c>
    </row>
    <row r="14" spans="1:28" x14ac:dyDescent="0.15">
      <c r="A14" s="260" t="s">
        <v>32</v>
      </c>
      <c r="B14" s="261"/>
      <c r="C14" s="6" t="s">
        <v>117</v>
      </c>
      <c r="D14" s="7"/>
      <c r="E14" s="8">
        <f>IF(M14="",0,MAX($E$2:E13)+1)</f>
        <v>0</v>
      </c>
      <c r="F14" s="31" t="s">
        <v>106</v>
      </c>
      <c r="G14" s="32" t="s">
        <v>50</v>
      </c>
      <c r="H14" s="36" t="str">
        <f>IF(入力シート!$C71=1,"レ","")</f>
        <v/>
      </c>
      <c r="I14" s="36" t="str">
        <f>IF(入力シート!$C71=2,"レ","")</f>
        <v/>
      </c>
      <c r="J14" s="36" t="str">
        <f>IF(入力シート!$C71=3,"レ","")</f>
        <v/>
      </c>
      <c r="K14" s="21"/>
      <c r="L14" s="34"/>
      <c r="M14" s="35"/>
      <c r="N14" s="20"/>
      <c r="O14" s="20"/>
      <c r="P14" s="276"/>
      <c r="Q14" s="214" t="str">
        <f>IF(入力シート!$B$9="","",MID(入力シート!$B$9,1,FIND("-",入力シート!$B$9,1)-1))</f>
        <v/>
      </c>
      <c r="R14" s="215"/>
      <c r="S14" s="215"/>
      <c r="T14" s="216"/>
      <c r="U14" s="214" t="str">
        <f>IF(入力シート!$B$9="","",MID(入力シート!B9,LEN(Q14)+2,FIND("-",入力シート!B9,LEN(Q14)+2)-FIND("-",入力シート!B9,1)-1))</f>
        <v/>
      </c>
      <c r="V14" s="215"/>
      <c r="W14" s="215"/>
      <c r="X14" s="216"/>
      <c r="Y14" s="214" t="str">
        <f>IF(入力シート!$B$9="","",MID(入力シート!B9,FIND("-",入力シート!B9,LEN(計算シート!Q14)+2)+1,LEN(入力シート!B9)-FIND("-",入力シート!B9,LEN(計算シート!Q14)+2)))</f>
        <v/>
      </c>
      <c r="Z14" s="215"/>
      <c r="AA14" s="215"/>
      <c r="AB14" s="216"/>
    </row>
    <row r="15" spans="1:28" x14ac:dyDescent="0.15">
      <c r="A15" s="6" t="s">
        <v>33</v>
      </c>
      <c r="B15" s="37" t="b">
        <v>0</v>
      </c>
      <c r="C15" s="13" t="str">
        <f>IF(B15=TRUE,"レ","")</f>
        <v/>
      </c>
      <c r="D15" s="42"/>
      <c r="E15" s="8">
        <f>IF(M15="",0,MAX($E$2:E14)+1)</f>
        <v>0</v>
      </c>
      <c r="F15" s="31" t="s">
        <v>106</v>
      </c>
      <c r="G15" s="32" t="s">
        <v>51</v>
      </c>
      <c r="H15" s="36" t="str">
        <f>IF(入力シート!$C72=1,"レ","")</f>
        <v/>
      </c>
      <c r="I15" s="36" t="str">
        <f>IF(入力シート!$C72=2,"レ","")</f>
        <v/>
      </c>
      <c r="J15" s="36" t="str">
        <f>IF(入力シート!$C72=3,"レ","")</f>
        <v/>
      </c>
      <c r="K15" s="36" t="str">
        <f>IF(入力シート!$C72=4,"レ","")</f>
        <v/>
      </c>
      <c r="L15" s="36" t="str">
        <f>IF(入力シート!$C72=5,"レ","")</f>
        <v/>
      </c>
      <c r="M15" s="35"/>
      <c r="N15" s="20"/>
      <c r="O15" s="20"/>
    </row>
    <row r="16" spans="1:28" ht="12.75" thickBot="1" x14ac:dyDescent="0.2">
      <c r="A16" s="6" t="s">
        <v>34</v>
      </c>
      <c r="B16" s="37" t="b">
        <v>0</v>
      </c>
      <c r="C16" s="13" t="str">
        <f t="shared" ref="C16:C26" si="0">IF(B16=TRUE,"レ","")</f>
        <v/>
      </c>
      <c r="D16" s="42"/>
      <c r="E16" s="8">
        <f>IF(M16="",0,MAX($E$2:E15)+1)</f>
        <v>0</v>
      </c>
      <c r="F16" s="43" t="s">
        <v>106</v>
      </c>
      <c r="G16" s="44" t="s">
        <v>52</v>
      </c>
      <c r="H16" s="45" t="str">
        <f>IF(入力シート!$C73=1,"レ","")</f>
        <v/>
      </c>
      <c r="I16" s="45" t="str">
        <f>IF(入力シート!$C73=2,"レ","")</f>
        <v/>
      </c>
      <c r="J16" s="45" t="str">
        <f>IF(入力シート!$C73=3,"レ","")</f>
        <v/>
      </c>
      <c r="K16" s="45" t="str">
        <f>IF(入力シート!$C73=4,"レ","")</f>
        <v/>
      </c>
      <c r="L16" s="45" t="str">
        <f>IF(入力シート!$C73=5,"レ","")</f>
        <v/>
      </c>
      <c r="M16" s="46"/>
      <c r="N16" s="20"/>
      <c r="O16" s="20"/>
    </row>
    <row r="17" spans="1:17" x14ac:dyDescent="0.15">
      <c r="A17" s="6" t="s">
        <v>17</v>
      </c>
      <c r="B17" s="37" t="b">
        <v>0</v>
      </c>
      <c r="C17" s="13" t="str">
        <f t="shared" si="0"/>
        <v/>
      </c>
      <c r="D17" s="42"/>
      <c r="E17" s="8">
        <f>IF(M17="",0,MAX($E$2:E16)+1)</f>
        <v>0</v>
      </c>
      <c r="F17" s="27" t="s">
        <v>107</v>
      </c>
      <c r="G17" s="28" t="s">
        <v>53</v>
      </c>
      <c r="H17" s="47" t="str">
        <f>IF(入力シート!$C75=1,"レ","")</f>
        <v/>
      </c>
      <c r="I17" s="47" t="str">
        <f>IF(入力シート!$C75=2,"レ","")</f>
        <v/>
      </c>
      <c r="J17" s="47" t="str">
        <f>IF(入力シート!$C75=3,"レ","")</f>
        <v/>
      </c>
      <c r="K17" s="47" t="str">
        <f>IF(入力シート!$C75=4,"レ","")</f>
        <v/>
      </c>
      <c r="L17" s="34"/>
      <c r="M17" s="30"/>
      <c r="N17" s="20"/>
      <c r="O17" s="20"/>
      <c r="Q17" s="8" t="s">
        <v>345</v>
      </c>
    </row>
    <row r="18" spans="1:17" x14ac:dyDescent="0.15">
      <c r="A18" s="6" t="s">
        <v>35</v>
      </c>
      <c r="B18" s="37" t="b">
        <v>0</v>
      </c>
      <c r="C18" s="13" t="str">
        <f t="shared" si="0"/>
        <v/>
      </c>
      <c r="D18" s="42"/>
      <c r="E18" s="8">
        <f>IF(M18="",0,MAX($E$2:E17)+1)</f>
        <v>0</v>
      </c>
      <c r="F18" s="31" t="s">
        <v>107</v>
      </c>
      <c r="G18" s="32" t="s">
        <v>54</v>
      </c>
      <c r="H18" s="36" t="str">
        <f>IF(入力シート!$C76=1,"レ","")</f>
        <v/>
      </c>
      <c r="I18" s="36" t="str">
        <f>IF(入力シート!$C76=2,"レ","")</f>
        <v/>
      </c>
      <c r="J18" s="36" t="str">
        <f>IF(入力シート!$C76=3,"レ","")</f>
        <v/>
      </c>
      <c r="K18" s="36" t="str">
        <f>IF(入力シート!$C76=4,"レ","")</f>
        <v/>
      </c>
      <c r="L18" s="34"/>
      <c r="M18" s="35"/>
      <c r="N18" s="20"/>
      <c r="O18" s="20"/>
    </row>
    <row r="19" spans="1:17" x14ac:dyDescent="0.15">
      <c r="A19" s="6" t="s">
        <v>18</v>
      </c>
      <c r="B19" s="37" t="b">
        <v>0</v>
      </c>
      <c r="C19" s="13" t="str">
        <f t="shared" si="0"/>
        <v/>
      </c>
      <c r="D19" s="42"/>
      <c r="E19" s="8">
        <f>IF(M19="",0,MAX($E$2:E18)+1)</f>
        <v>0</v>
      </c>
      <c r="F19" s="31" t="s">
        <v>107</v>
      </c>
      <c r="G19" s="32" t="s">
        <v>55</v>
      </c>
      <c r="H19" s="36" t="str">
        <f>IF(入力シート!$C77=1,"レ","")</f>
        <v/>
      </c>
      <c r="I19" s="36" t="str">
        <f>IF(入力シート!$C77=2,"レ","")</f>
        <v/>
      </c>
      <c r="J19" s="36" t="str">
        <f>IF(入力シート!$C77=3,"レ","")</f>
        <v/>
      </c>
      <c r="K19" s="21"/>
      <c r="L19" s="34"/>
      <c r="M19" s="35"/>
      <c r="N19" s="20"/>
      <c r="O19" s="20"/>
    </row>
    <row r="20" spans="1:17" x14ac:dyDescent="0.15">
      <c r="A20" s="6" t="s">
        <v>36</v>
      </c>
      <c r="B20" s="37" t="b">
        <v>0</v>
      </c>
      <c r="C20" s="13" t="str">
        <f t="shared" si="0"/>
        <v/>
      </c>
      <c r="D20" s="42"/>
      <c r="E20" s="8">
        <f>IF(M20="",0,MAX($E$2:E19)+1)</f>
        <v>0</v>
      </c>
      <c r="F20" s="31" t="s">
        <v>107</v>
      </c>
      <c r="G20" s="32" t="s">
        <v>56</v>
      </c>
      <c r="H20" s="36" t="str">
        <f>IF(入力シート!$C78=1,"レ","")</f>
        <v/>
      </c>
      <c r="I20" s="36" t="str">
        <f>IF(入力シート!$C78=2,"レ","")</f>
        <v/>
      </c>
      <c r="J20" s="36" t="str">
        <f>IF(入力シート!$C78=3,"レ","")</f>
        <v/>
      </c>
      <c r="K20" s="36" t="str">
        <f>IF(入力シート!$C78=4,"レ","")</f>
        <v/>
      </c>
      <c r="L20" s="34"/>
      <c r="M20" s="35"/>
      <c r="N20" s="20"/>
      <c r="O20" s="20"/>
    </row>
    <row r="21" spans="1:17" x14ac:dyDescent="0.15">
      <c r="A21" s="6" t="s">
        <v>37</v>
      </c>
      <c r="B21" s="37" t="b">
        <v>0</v>
      </c>
      <c r="C21" s="13" t="str">
        <f t="shared" si="0"/>
        <v/>
      </c>
      <c r="D21" s="42"/>
      <c r="E21" s="8">
        <f>IF(M21="",0,MAX($E$2:E20)+1)</f>
        <v>0</v>
      </c>
      <c r="F21" s="31" t="s">
        <v>107</v>
      </c>
      <c r="G21" s="32" t="s">
        <v>57</v>
      </c>
      <c r="H21" s="36" t="str">
        <f>IF(入力シート!$C79=1,"レ","")</f>
        <v/>
      </c>
      <c r="I21" s="36" t="str">
        <f>IF(入力シート!$C79=2,"レ","")</f>
        <v/>
      </c>
      <c r="J21" s="36" t="str">
        <f>IF(入力シート!$C79=3,"レ","")</f>
        <v/>
      </c>
      <c r="K21" s="36" t="str">
        <f>IF(入力シート!$C79=4,"レ","")</f>
        <v/>
      </c>
      <c r="L21" s="34"/>
      <c r="M21" s="35"/>
      <c r="N21" s="20"/>
      <c r="O21" s="20"/>
    </row>
    <row r="22" spans="1:17" x14ac:dyDescent="0.15">
      <c r="A22" s="6" t="s">
        <v>38</v>
      </c>
      <c r="B22" s="37" t="b">
        <v>0</v>
      </c>
      <c r="C22" s="13" t="str">
        <f t="shared" si="0"/>
        <v/>
      </c>
      <c r="D22" s="42"/>
      <c r="E22" s="8">
        <f>IF(M22="",0,MAX($E$2:E21)+1)</f>
        <v>0</v>
      </c>
      <c r="F22" s="31" t="s">
        <v>107</v>
      </c>
      <c r="G22" s="32" t="s">
        <v>58</v>
      </c>
      <c r="H22" s="36" t="str">
        <f>IF(入力シート!$C80=1,"レ","")</f>
        <v/>
      </c>
      <c r="I22" s="36" t="str">
        <f>IF(入力シート!$C80=2,"レ","")</f>
        <v/>
      </c>
      <c r="J22" s="36" t="str">
        <f>IF(入力シート!$C80=3,"レ","")</f>
        <v/>
      </c>
      <c r="K22" s="36" t="str">
        <f>IF(入力シート!$C80=4,"レ","")</f>
        <v/>
      </c>
      <c r="L22" s="34"/>
      <c r="M22" s="35"/>
      <c r="N22" s="20"/>
      <c r="O22" s="20"/>
    </row>
    <row r="23" spans="1:17" x14ac:dyDescent="0.15">
      <c r="A23" s="6" t="s">
        <v>19</v>
      </c>
      <c r="B23" s="37" t="b">
        <v>0</v>
      </c>
      <c r="C23" s="13" t="str">
        <f t="shared" si="0"/>
        <v/>
      </c>
      <c r="D23" s="42"/>
      <c r="E23" s="8">
        <f>IF(M23="",0,MAX($E$2:E22)+1)</f>
        <v>0</v>
      </c>
      <c r="F23" s="31" t="s">
        <v>107</v>
      </c>
      <c r="G23" s="32" t="s">
        <v>59</v>
      </c>
      <c r="H23" s="36" t="str">
        <f>IF(入力シート!$C81=1,"レ","")</f>
        <v/>
      </c>
      <c r="I23" s="36" t="str">
        <f>IF(入力シート!$C81=2,"レ","")</f>
        <v/>
      </c>
      <c r="J23" s="36" t="str">
        <f>IF(入力シート!$C81=3,"レ","")</f>
        <v/>
      </c>
      <c r="K23" s="34"/>
      <c r="L23" s="34"/>
      <c r="M23" s="35"/>
      <c r="N23" s="20"/>
      <c r="O23" s="20"/>
    </row>
    <row r="24" spans="1:17" x14ac:dyDescent="0.15">
      <c r="A24" s="6" t="s">
        <v>39</v>
      </c>
      <c r="B24" s="37" t="b">
        <v>0</v>
      </c>
      <c r="C24" s="13" t="str">
        <f t="shared" si="0"/>
        <v/>
      </c>
      <c r="D24" s="42"/>
      <c r="E24" s="8">
        <f>IF(M24="",0,MAX($E$2:E23)+1)</f>
        <v>0</v>
      </c>
      <c r="F24" s="31" t="s">
        <v>107</v>
      </c>
      <c r="G24" s="32" t="s">
        <v>60</v>
      </c>
      <c r="H24" s="36" t="str">
        <f>IF(入力シート!$C82=1,"レ","")</f>
        <v/>
      </c>
      <c r="I24" s="36" t="str">
        <f>IF(入力シート!$C82=2,"レ","")</f>
        <v/>
      </c>
      <c r="J24" s="36" t="str">
        <f>IF(入力シート!$C82=3,"レ","")</f>
        <v/>
      </c>
      <c r="K24" s="34"/>
      <c r="L24" s="34"/>
      <c r="M24" s="35"/>
      <c r="N24" s="20"/>
      <c r="O24" s="20"/>
    </row>
    <row r="25" spans="1:17" x14ac:dyDescent="0.15">
      <c r="A25" s="6" t="s">
        <v>40</v>
      </c>
      <c r="B25" s="37" t="b">
        <v>0</v>
      </c>
      <c r="C25" s="13" t="str">
        <f t="shared" si="0"/>
        <v/>
      </c>
      <c r="D25" s="42"/>
      <c r="E25" s="8">
        <f>IF(M25="",0,MAX($E$2:E24)+1)</f>
        <v>0</v>
      </c>
      <c r="F25" s="31" t="s">
        <v>107</v>
      </c>
      <c r="G25" s="32" t="s">
        <v>61</v>
      </c>
      <c r="H25" s="36" t="str">
        <f>IF(入力シート!$C83=1,"レ","")</f>
        <v/>
      </c>
      <c r="I25" s="36" t="str">
        <f>IF(入力シート!$C83=2,"レ","")</f>
        <v/>
      </c>
      <c r="J25" s="36" t="str">
        <f>IF(入力シート!$C83=3,"レ","")</f>
        <v/>
      </c>
      <c r="K25" s="34"/>
      <c r="L25" s="34"/>
      <c r="M25" s="35"/>
      <c r="N25" s="20"/>
      <c r="O25" s="20"/>
    </row>
    <row r="26" spans="1:17" x14ac:dyDescent="0.15">
      <c r="A26" s="6" t="s">
        <v>20</v>
      </c>
      <c r="B26" s="37" t="b">
        <v>0</v>
      </c>
      <c r="C26" s="13" t="str">
        <f t="shared" si="0"/>
        <v/>
      </c>
      <c r="D26" s="42"/>
      <c r="E26" s="8">
        <f>IF(M26="",0,MAX($E$2:E25)+1)</f>
        <v>0</v>
      </c>
      <c r="F26" s="31" t="s">
        <v>107</v>
      </c>
      <c r="G26" s="32" t="s">
        <v>62</v>
      </c>
      <c r="H26" s="36" t="str">
        <f>IF(入力シート!$C84=1,"レ","")</f>
        <v/>
      </c>
      <c r="I26" s="36" t="str">
        <f>IF(入力シート!$C84=2,"レ","")</f>
        <v/>
      </c>
      <c r="J26" s="36" t="str">
        <f>IF(入力シート!$C84=3,"レ","")</f>
        <v/>
      </c>
      <c r="K26" s="36" t="str">
        <f>IF(入力シート!$C84=4,"レ","")</f>
        <v/>
      </c>
      <c r="L26" s="34"/>
      <c r="M26" s="35"/>
      <c r="N26" s="20"/>
      <c r="O26" s="20"/>
    </row>
    <row r="27" spans="1:17" x14ac:dyDescent="0.15">
      <c r="E27" s="8">
        <f>IF(M27="",0,MAX($E$2:E26)+1)</f>
        <v>0</v>
      </c>
      <c r="F27" s="31" t="s">
        <v>107</v>
      </c>
      <c r="G27" s="32" t="s">
        <v>63</v>
      </c>
      <c r="H27" s="36" t="str">
        <f>IF(入力シート!$C85=1,"レ","")</f>
        <v/>
      </c>
      <c r="I27" s="36" t="str">
        <f>IF(入力シート!$C85=2,"レ","")</f>
        <v/>
      </c>
      <c r="J27" s="36" t="str">
        <f>IF(入力シート!$C85=3,"レ","")</f>
        <v/>
      </c>
      <c r="K27" s="36" t="str">
        <f>IF(入力シート!$C85=4,"レ","")</f>
        <v/>
      </c>
      <c r="L27" s="34"/>
      <c r="M27" s="35"/>
      <c r="N27" s="20"/>
      <c r="O27" s="20"/>
    </row>
    <row r="28" spans="1:17" ht="12.75" thickBot="1" x14ac:dyDescent="0.2">
      <c r="E28" s="8">
        <f>IF(M28="",0,MAX($E$2:E27)+1)</f>
        <v>0</v>
      </c>
      <c r="F28" s="43" t="s">
        <v>107</v>
      </c>
      <c r="G28" s="44" t="s">
        <v>64</v>
      </c>
      <c r="H28" s="45" t="str">
        <f>IF(入力シート!$C86=1,"レ","")</f>
        <v/>
      </c>
      <c r="I28" s="45" t="str">
        <f>IF(入力シート!$C86=2,"レ","")</f>
        <v/>
      </c>
      <c r="J28" s="45" t="str">
        <f>IF(入力シート!$C86=3,"レ","")</f>
        <v/>
      </c>
      <c r="K28" s="48"/>
      <c r="L28" s="25"/>
      <c r="M28" s="46"/>
      <c r="N28" s="20"/>
      <c r="O28" s="20"/>
    </row>
    <row r="29" spans="1:17" x14ac:dyDescent="0.15">
      <c r="A29" s="260" t="s">
        <v>120</v>
      </c>
      <c r="B29" s="261"/>
      <c r="E29" s="8">
        <f>IF(M29="",0,MAX($E$2:E28)+1)</f>
        <v>0</v>
      </c>
      <c r="F29" s="27" t="s">
        <v>108</v>
      </c>
      <c r="G29" s="49" t="s">
        <v>65</v>
      </c>
      <c r="H29" s="47" t="str">
        <f>IF(入力シート!$C88=1,"レ","")</f>
        <v/>
      </c>
      <c r="I29" s="47" t="str">
        <f>IF(入力シート!$C88=2,"レ","")</f>
        <v/>
      </c>
      <c r="J29" s="47" t="str">
        <f>IF(入力シート!$C88=3,"レ","")</f>
        <v/>
      </c>
      <c r="K29" s="47" t="str">
        <f>IF(入力シート!$C88=4,"レ","")</f>
        <v/>
      </c>
      <c r="L29" s="17"/>
      <c r="M29" s="30"/>
      <c r="N29" s="20"/>
      <c r="O29" s="20"/>
    </row>
    <row r="30" spans="1:17" x14ac:dyDescent="0.15">
      <c r="A30" s="13">
        <v>1</v>
      </c>
      <c r="B30" s="13" t="s">
        <v>121</v>
      </c>
      <c r="C30" s="7"/>
      <c r="E30" s="8">
        <f>IF(M30="",0,MAX($E$2:E29)+1)</f>
        <v>0</v>
      </c>
      <c r="F30" s="31" t="s">
        <v>108</v>
      </c>
      <c r="G30" s="50" t="s">
        <v>66</v>
      </c>
      <c r="H30" s="47" t="str">
        <f>IF(入力シート!$C89=1,"レ","")</f>
        <v/>
      </c>
      <c r="I30" s="47" t="str">
        <f>IF(入力シート!$C89=2,"レ","")</f>
        <v/>
      </c>
      <c r="J30" s="34"/>
      <c r="K30" s="34"/>
      <c r="L30" s="34"/>
      <c r="M30" s="35"/>
      <c r="N30" s="20"/>
      <c r="O30" s="20"/>
    </row>
    <row r="31" spans="1:17" x14ac:dyDescent="0.15">
      <c r="A31" s="13">
        <v>2</v>
      </c>
      <c r="B31" s="13" t="s">
        <v>122</v>
      </c>
      <c r="E31" s="8">
        <f>IF(M31="",0,MAX($E$2:E30)+1)</f>
        <v>0</v>
      </c>
      <c r="F31" s="31" t="s">
        <v>108</v>
      </c>
      <c r="G31" s="50" t="s">
        <v>147</v>
      </c>
      <c r="H31" s="47" t="str">
        <f>IF(入力シート!$C90=1,"レ","")</f>
        <v/>
      </c>
      <c r="I31" s="47" t="str">
        <f>IF(入力シート!$C90=2,"レ","")</f>
        <v/>
      </c>
      <c r="J31" s="34"/>
      <c r="K31" s="34"/>
      <c r="L31" s="34"/>
      <c r="M31" s="35"/>
      <c r="N31" s="20"/>
      <c r="O31" s="20"/>
    </row>
    <row r="32" spans="1:17" x14ac:dyDescent="0.15">
      <c r="E32" s="8">
        <f>IF(M32="",0,MAX($E$2:E31)+1)</f>
        <v>0</v>
      </c>
      <c r="F32" s="31" t="s">
        <v>108</v>
      </c>
      <c r="G32" s="50" t="s">
        <v>67</v>
      </c>
      <c r="H32" s="47" t="str">
        <f>IF(入力シート!$C91=1,"レ","")</f>
        <v/>
      </c>
      <c r="I32" s="47" t="str">
        <f>IF(入力シート!$C91=2,"レ","")</f>
        <v/>
      </c>
      <c r="J32" s="34"/>
      <c r="K32" s="34"/>
      <c r="L32" s="34"/>
      <c r="M32" s="35"/>
      <c r="N32" s="20"/>
      <c r="O32" s="20"/>
    </row>
    <row r="33" spans="1:15" x14ac:dyDescent="0.15">
      <c r="A33" s="271" t="s">
        <v>123</v>
      </c>
      <c r="B33" s="271"/>
      <c r="E33" s="8">
        <f>IF(M33="",0,MAX($E$2:E32)+1)</f>
        <v>0</v>
      </c>
      <c r="F33" s="31" t="s">
        <v>108</v>
      </c>
      <c r="G33" s="50" t="s">
        <v>68</v>
      </c>
      <c r="H33" s="47" t="str">
        <f>IF(入力シート!$C92=1,"レ","")</f>
        <v/>
      </c>
      <c r="I33" s="47" t="str">
        <f>IF(入力シート!$C92=2,"レ","")</f>
        <v/>
      </c>
      <c r="J33" s="34"/>
      <c r="K33" s="34"/>
      <c r="L33" s="34"/>
      <c r="M33" s="35"/>
      <c r="N33" s="20"/>
      <c r="O33" s="20"/>
    </row>
    <row r="34" spans="1:15" x14ac:dyDescent="0.15">
      <c r="A34" s="13">
        <v>1</v>
      </c>
      <c r="B34" s="13" t="s">
        <v>124</v>
      </c>
      <c r="E34" s="8">
        <f>IF(M34="",0,MAX($E$2:E33)+1)</f>
        <v>0</v>
      </c>
      <c r="F34" s="31" t="s">
        <v>108</v>
      </c>
      <c r="G34" s="50" t="s">
        <v>148</v>
      </c>
      <c r="H34" s="47" t="str">
        <f>IF(入力シート!$C93=1,"レ","")</f>
        <v/>
      </c>
      <c r="I34" s="47" t="str">
        <f>IF(入力シート!$C93=2,"レ","")</f>
        <v/>
      </c>
      <c r="J34" s="34"/>
      <c r="K34" s="34"/>
      <c r="L34" s="34"/>
      <c r="M34" s="35"/>
      <c r="N34" s="20"/>
      <c r="O34" s="20"/>
    </row>
    <row r="35" spans="1:15" x14ac:dyDescent="0.15">
      <c r="A35" s="13">
        <v>2</v>
      </c>
      <c r="B35" s="13" t="s">
        <v>125</v>
      </c>
      <c r="E35" s="8">
        <f>IF(M35="",0,MAX($E$2:E34)+1)</f>
        <v>0</v>
      </c>
      <c r="F35" s="31" t="s">
        <v>108</v>
      </c>
      <c r="G35" s="50" t="s">
        <v>69</v>
      </c>
      <c r="H35" s="47" t="str">
        <f>IF(入力シート!$C94=1,"レ","")</f>
        <v/>
      </c>
      <c r="I35" s="47" t="str">
        <f>IF(入力シート!$C94=2,"レ","")</f>
        <v/>
      </c>
      <c r="J35" s="34"/>
      <c r="K35" s="34"/>
      <c r="L35" s="34"/>
      <c r="M35" s="35"/>
      <c r="N35" s="20"/>
      <c r="O35" s="20"/>
    </row>
    <row r="36" spans="1:15" x14ac:dyDescent="0.15">
      <c r="A36" s="13">
        <v>3</v>
      </c>
      <c r="B36" s="13" t="s">
        <v>126</v>
      </c>
      <c r="E36" s="8">
        <f>IF(M36="",0,MAX($E$2:E35)+1)</f>
        <v>0</v>
      </c>
      <c r="F36" s="31" t="s">
        <v>108</v>
      </c>
      <c r="G36" s="50" t="s">
        <v>70</v>
      </c>
      <c r="H36" s="47" t="str">
        <f>IF(入力シート!$C95=1,"レ","")</f>
        <v/>
      </c>
      <c r="I36" s="47" t="str">
        <f>IF(入力シート!$C95=2,"レ","")</f>
        <v/>
      </c>
      <c r="J36" s="36" t="str">
        <f>IF(入力シート!$C95=3,"レ","")</f>
        <v/>
      </c>
      <c r="K36" s="34"/>
      <c r="L36" s="34"/>
      <c r="M36" s="35"/>
      <c r="N36" s="20"/>
      <c r="O36" s="20"/>
    </row>
    <row r="37" spans="1:15" ht="12.75" thickBot="1" x14ac:dyDescent="0.2">
      <c r="A37" s="13">
        <v>4</v>
      </c>
      <c r="B37" s="12" t="s">
        <v>127</v>
      </c>
      <c r="E37" s="8">
        <f>IF(M37="",0,MAX($E$2:E36)+1)</f>
        <v>0</v>
      </c>
      <c r="F37" s="43" t="s">
        <v>108</v>
      </c>
      <c r="G37" s="51" t="s">
        <v>149</v>
      </c>
      <c r="H37" s="45" t="str">
        <f>IF(入力シート!$C96=1,"レ","")</f>
        <v/>
      </c>
      <c r="I37" s="45" t="str">
        <f>IF(入力シート!$C96=2,"レ","")</f>
        <v/>
      </c>
      <c r="J37" s="45" t="str">
        <f>IF(入力シート!$C96=3,"レ","")</f>
        <v/>
      </c>
      <c r="K37" s="25"/>
      <c r="L37" s="25"/>
      <c r="M37" s="46"/>
      <c r="N37" s="20"/>
      <c r="O37" s="20"/>
    </row>
    <row r="38" spans="1:15" x14ac:dyDescent="0.15">
      <c r="A38" s="13">
        <v>5</v>
      </c>
      <c r="B38" s="12" t="s">
        <v>155</v>
      </c>
      <c r="E38" s="8">
        <f>IF(M38="",0,MAX($E$2:E37)+1)</f>
        <v>0</v>
      </c>
      <c r="F38" s="52" t="s">
        <v>109</v>
      </c>
      <c r="G38" s="53" t="s">
        <v>71</v>
      </c>
      <c r="H38" s="54" t="str">
        <f>IF(入力シート!$C98=1,"レ","")</f>
        <v/>
      </c>
      <c r="I38" s="54" t="str">
        <f>IF(入力シート!$C98=2,"レ","")</f>
        <v/>
      </c>
      <c r="J38" s="54" t="str">
        <f>IF(入力シート!$C98=3,"レ","")</f>
        <v/>
      </c>
      <c r="K38" s="34"/>
      <c r="L38" s="34"/>
      <c r="M38" s="35"/>
      <c r="N38" s="20"/>
      <c r="O38" s="20"/>
    </row>
    <row r="39" spans="1:15" x14ac:dyDescent="0.15">
      <c r="E39" s="8">
        <f>IF(M39="",0,MAX($E$2:E38)+1)</f>
        <v>0</v>
      </c>
      <c r="F39" s="31" t="s">
        <v>109</v>
      </c>
      <c r="G39" s="50" t="s">
        <v>72</v>
      </c>
      <c r="H39" s="36" t="str">
        <f>IF(入力シート!$C99=1,"レ","")</f>
        <v/>
      </c>
      <c r="I39" s="36" t="str">
        <f>IF(入力シート!$C99=2,"レ","")</f>
        <v/>
      </c>
      <c r="J39" s="36" t="str">
        <f>IF(入力シート!$C99=3,"レ","")</f>
        <v/>
      </c>
      <c r="K39" s="34"/>
      <c r="L39" s="34"/>
      <c r="M39" s="35"/>
      <c r="N39" s="20"/>
      <c r="O39" s="20"/>
    </row>
    <row r="40" spans="1:15" x14ac:dyDescent="0.15">
      <c r="A40" s="55" t="s">
        <v>128</v>
      </c>
      <c r="B40" s="56">
        <v>18</v>
      </c>
      <c r="C40" s="56">
        <v>201</v>
      </c>
      <c r="E40" s="8">
        <f>IF(M40="",0,MAX($E$2:E39)+1)</f>
        <v>0</v>
      </c>
      <c r="F40" s="31" t="s">
        <v>109</v>
      </c>
      <c r="G40" s="50" t="s">
        <v>73</v>
      </c>
      <c r="H40" s="47" t="str">
        <f>IF(入力シート!$C100=1,"レ","")</f>
        <v/>
      </c>
      <c r="I40" s="47" t="str">
        <f>IF(入力シート!$C100=2,"レ","")</f>
        <v/>
      </c>
      <c r="J40" s="47" t="str">
        <f>IF(入力シート!$C100=3,"レ","")</f>
        <v/>
      </c>
      <c r="K40" s="34"/>
      <c r="L40" s="34"/>
      <c r="M40" s="35"/>
      <c r="N40" s="20"/>
      <c r="O40" s="20"/>
    </row>
    <row r="41" spans="1:15" x14ac:dyDescent="0.15">
      <c r="A41" s="55" t="s">
        <v>129</v>
      </c>
      <c r="B41" s="33" t="str">
        <f>IF(入力シート!$B$5=1,"〇","")</f>
        <v/>
      </c>
      <c r="C41" s="33" t="str">
        <f>IF(入力シート!$B$5=2,"〇","")</f>
        <v/>
      </c>
      <c r="E41" s="8">
        <f>IF(M41="",0,MAX($E$2:E40)+1)</f>
        <v>0</v>
      </c>
      <c r="F41" s="31" t="s">
        <v>109</v>
      </c>
      <c r="G41" s="50" t="s">
        <v>74</v>
      </c>
      <c r="H41" s="36" t="str">
        <f>IF(入力シート!$C101=1,"レ","")</f>
        <v/>
      </c>
      <c r="I41" s="36" t="str">
        <f>IF(入力シート!$C101=2,"レ","")</f>
        <v/>
      </c>
      <c r="J41" s="36" t="str">
        <f>IF(入力シート!$C101=3,"レ","")</f>
        <v/>
      </c>
      <c r="K41" s="34"/>
      <c r="L41" s="34"/>
      <c r="M41" s="35"/>
      <c r="N41" s="20"/>
      <c r="O41" s="20"/>
    </row>
    <row r="42" spans="1:15" x14ac:dyDescent="0.15">
      <c r="A42" s="55" t="s">
        <v>130</v>
      </c>
      <c r="B42" s="36" t="str">
        <f>IF(入力シート!$B$6=1,"レ","")</f>
        <v/>
      </c>
      <c r="C42" s="36" t="str">
        <f>IF(入力シート!$B$6=2,"レ","")</f>
        <v/>
      </c>
      <c r="D42" s="36" t="str">
        <f>IF(入力シート!$B$6=3,"レ","")</f>
        <v/>
      </c>
      <c r="E42" s="8">
        <f>IF(M42="",0,MAX($E$2:E41)+1)</f>
        <v>0</v>
      </c>
      <c r="F42" s="31" t="s">
        <v>109</v>
      </c>
      <c r="G42" s="50" t="s">
        <v>75</v>
      </c>
      <c r="H42" s="47" t="str">
        <f>IF(入力シート!$C102=1,"レ","")</f>
        <v/>
      </c>
      <c r="I42" s="47" t="str">
        <f>IF(入力シート!$C102=2,"レ","")</f>
        <v/>
      </c>
      <c r="J42" s="47" t="str">
        <f>IF(入力シート!$C102=3,"レ","")</f>
        <v/>
      </c>
      <c r="K42" s="34"/>
      <c r="L42" s="34"/>
      <c r="M42" s="35"/>
      <c r="N42" s="20"/>
      <c r="O42" s="20"/>
    </row>
    <row r="43" spans="1:15" x14ac:dyDescent="0.15">
      <c r="E43" s="8">
        <f>IF(M43="",0,MAX($E$2:E42)+1)</f>
        <v>0</v>
      </c>
      <c r="F43" s="31" t="s">
        <v>109</v>
      </c>
      <c r="G43" s="50" t="s">
        <v>76</v>
      </c>
      <c r="H43" s="36" t="str">
        <f>IF(入力シート!$C103=1,"レ","")</f>
        <v/>
      </c>
      <c r="I43" s="36" t="str">
        <f>IF(入力シート!$C103=2,"レ","")</f>
        <v/>
      </c>
      <c r="J43" s="36" t="str">
        <f>IF(入力シート!$C103=3,"レ","")</f>
        <v/>
      </c>
      <c r="K43" s="34"/>
      <c r="L43" s="34"/>
      <c r="M43" s="35"/>
      <c r="N43" s="20"/>
      <c r="O43" s="20"/>
    </row>
    <row r="44" spans="1:15" x14ac:dyDescent="0.15">
      <c r="A44" s="57" t="s">
        <v>299</v>
      </c>
      <c r="B44" s="36" t="str">
        <f>IF(入力シート!$B$18=1,"レ","")</f>
        <v/>
      </c>
      <c r="C44" s="36" t="str">
        <f>IF(入力シート!$B$18=2,"レ","")</f>
        <v/>
      </c>
      <c r="E44" s="8">
        <f>IF(M44="",0,MAX($E$2:E43)+1)</f>
        <v>0</v>
      </c>
      <c r="F44" s="31" t="s">
        <v>109</v>
      </c>
      <c r="G44" s="50" t="s">
        <v>77</v>
      </c>
      <c r="H44" s="47" t="str">
        <f>IF(入力シート!$C104=1,"レ","")</f>
        <v/>
      </c>
      <c r="I44" s="47" t="str">
        <f>IF(入力シート!$C104=2,"レ","")</f>
        <v/>
      </c>
      <c r="J44" s="47" t="str">
        <f>IF(入力シート!$C104=3,"レ","")</f>
        <v/>
      </c>
      <c r="K44" s="34"/>
      <c r="L44" s="34"/>
      <c r="M44" s="35"/>
      <c r="N44" s="20"/>
      <c r="O44" s="20"/>
    </row>
    <row r="45" spans="1:15" x14ac:dyDescent="0.15">
      <c r="A45" s="57" t="s">
        <v>302</v>
      </c>
      <c r="B45" s="33" t="str">
        <f>IF(入力シート!$B$19=1,"〇","")</f>
        <v/>
      </c>
      <c r="C45" s="33" t="str">
        <f>IF(入力シート!$B$19=2,"〇","")</f>
        <v/>
      </c>
      <c r="E45" s="8">
        <f>IF(M45="",0,MAX($E$2:E44)+1)</f>
        <v>0</v>
      </c>
      <c r="F45" s="31" t="s">
        <v>109</v>
      </c>
      <c r="G45" s="50" t="s">
        <v>78</v>
      </c>
      <c r="H45" s="36" t="str">
        <f>IF(入力シート!$C105=1,"レ","")</f>
        <v/>
      </c>
      <c r="I45" s="36" t="str">
        <f>IF(入力シート!$C105=2,"レ","")</f>
        <v/>
      </c>
      <c r="J45" s="36" t="str">
        <f>IF(入力シート!$C105=3,"レ","")</f>
        <v/>
      </c>
      <c r="K45" s="34"/>
      <c r="L45" s="34"/>
      <c r="M45" s="35"/>
      <c r="N45" s="20"/>
      <c r="O45" s="20"/>
    </row>
    <row r="46" spans="1:15" x14ac:dyDescent="0.15">
      <c r="E46" s="8">
        <f>IF(M46="",0,MAX($E$2:E45)+1)</f>
        <v>0</v>
      </c>
      <c r="F46" s="31" t="s">
        <v>109</v>
      </c>
      <c r="G46" s="50" t="s">
        <v>79</v>
      </c>
      <c r="H46" s="47" t="str">
        <f>IF(入力シート!$C106=1,"レ","")</f>
        <v/>
      </c>
      <c r="I46" s="47" t="str">
        <f>IF(入力シート!$C106=2,"レ","")</f>
        <v/>
      </c>
      <c r="J46" s="47" t="str">
        <f>IF(入力シート!$C106=3,"レ","")</f>
        <v/>
      </c>
      <c r="K46" s="34"/>
      <c r="L46" s="34"/>
      <c r="M46" s="35"/>
      <c r="N46" s="20"/>
      <c r="O46" s="20"/>
    </row>
    <row r="47" spans="1:15" x14ac:dyDescent="0.15">
      <c r="E47" s="8">
        <f>IF(M47="",0,MAX($E$2:E46)+1)</f>
        <v>0</v>
      </c>
      <c r="F47" s="31" t="s">
        <v>109</v>
      </c>
      <c r="G47" s="50" t="s">
        <v>80</v>
      </c>
      <c r="H47" s="36" t="str">
        <f>IF(入力シート!$C107=1,"レ","")</f>
        <v/>
      </c>
      <c r="I47" s="36" t="str">
        <f>IF(入力シート!$C107=2,"レ","")</f>
        <v/>
      </c>
      <c r="J47" s="36" t="str">
        <f>IF(入力シート!$C107=3,"レ","")</f>
        <v/>
      </c>
      <c r="K47" s="34"/>
      <c r="L47" s="34"/>
      <c r="M47" s="35"/>
      <c r="N47" s="20"/>
      <c r="O47" s="20"/>
    </row>
    <row r="48" spans="1:15" x14ac:dyDescent="0.15">
      <c r="E48" s="8">
        <f>IF(M48="",0,MAX($E$2:E47)+1)</f>
        <v>0</v>
      </c>
      <c r="F48" s="31" t="s">
        <v>109</v>
      </c>
      <c r="G48" s="50" t="s">
        <v>81</v>
      </c>
      <c r="H48" s="47" t="str">
        <f>IF(入力シート!$C108=1,"レ","")</f>
        <v/>
      </c>
      <c r="I48" s="47" t="str">
        <f>IF(入力シート!$C108=2,"レ","")</f>
        <v/>
      </c>
      <c r="J48" s="47" t="str">
        <f>IF(入力シート!$C108=3,"レ","")</f>
        <v/>
      </c>
      <c r="K48" s="34"/>
      <c r="L48" s="34"/>
      <c r="M48" s="35"/>
      <c r="N48" s="20"/>
      <c r="O48" s="20"/>
    </row>
    <row r="49" spans="1:15" x14ac:dyDescent="0.15">
      <c r="E49" s="8">
        <f>IF(M49="",0,MAX($E$2:E48)+1)</f>
        <v>0</v>
      </c>
      <c r="F49" s="31" t="s">
        <v>109</v>
      </c>
      <c r="G49" s="50" t="s">
        <v>82</v>
      </c>
      <c r="H49" s="36" t="str">
        <f>IF(入力シート!$C109=1,"レ","")</f>
        <v/>
      </c>
      <c r="I49" s="36" t="str">
        <f>IF(入力シート!$C109=2,"レ","")</f>
        <v/>
      </c>
      <c r="J49" s="36" t="str">
        <f>IF(入力シート!$C109=3,"レ","")</f>
        <v/>
      </c>
      <c r="K49" s="34"/>
      <c r="L49" s="34"/>
      <c r="M49" s="35"/>
      <c r="N49" s="20"/>
      <c r="O49" s="20"/>
    </row>
    <row r="50" spans="1:15" x14ac:dyDescent="0.15">
      <c r="A50" s="271" t="s">
        <v>278</v>
      </c>
      <c r="B50" s="271"/>
      <c r="E50" s="8">
        <f>IF(M50="",0,MAX($E$2:E49)+1)</f>
        <v>0</v>
      </c>
      <c r="F50" s="31" t="s">
        <v>109</v>
      </c>
      <c r="G50" s="50" t="s">
        <v>83</v>
      </c>
      <c r="H50" s="47" t="str">
        <f>IF(入力シート!$C110=1,"レ","")</f>
        <v/>
      </c>
      <c r="I50" s="47" t="str">
        <f>IF(入力シート!$C110=2,"レ","")</f>
        <v/>
      </c>
      <c r="J50" s="47" t="str">
        <f>IF(入力シート!$C110=3,"レ","")</f>
        <v/>
      </c>
      <c r="K50" s="34"/>
      <c r="L50" s="34"/>
      <c r="M50" s="35"/>
      <c r="N50" s="20"/>
      <c r="O50" s="20"/>
    </row>
    <row r="51" spans="1:15" x14ac:dyDescent="0.15">
      <c r="A51" s="12">
        <v>1</v>
      </c>
      <c r="B51" s="12" t="s">
        <v>279</v>
      </c>
      <c r="E51" s="8">
        <f>IF(M51="",0,MAX($E$2:E50)+1)</f>
        <v>0</v>
      </c>
      <c r="F51" s="31" t="s">
        <v>109</v>
      </c>
      <c r="G51" s="50" t="s">
        <v>84</v>
      </c>
      <c r="H51" s="36" t="str">
        <f>IF(入力シート!$C111=1,"レ","")</f>
        <v/>
      </c>
      <c r="I51" s="36" t="str">
        <f>IF(入力シート!$C111=2,"レ","")</f>
        <v/>
      </c>
      <c r="J51" s="36" t="str">
        <f>IF(入力シート!$C111=3,"レ","")</f>
        <v/>
      </c>
      <c r="K51" s="34"/>
      <c r="L51" s="34"/>
      <c r="M51" s="35"/>
      <c r="N51" s="20"/>
      <c r="O51" s="20"/>
    </row>
    <row r="52" spans="1:15" ht="12.75" thickBot="1" x14ac:dyDescent="0.2">
      <c r="A52" s="12">
        <v>2</v>
      </c>
      <c r="B52" s="12" t="s">
        <v>280</v>
      </c>
      <c r="E52" s="8">
        <f>IF(M52="",0,MAX($E$2:E51)+1)</f>
        <v>0</v>
      </c>
      <c r="F52" s="58" t="s">
        <v>109</v>
      </c>
      <c r="G52" s="59" t="s">
        <v>85</v>
      </c>
      <c r="H52" s="45" t="str">
        <f>IF(入力シート!$C112=1,"レ","")</f>
        <v/>
      </c>
      <c r="I52" s="45" t="str">
        <f>IF(入力シート!$C112=2,"レ","")</f>
        <v/>
      </c>
      <c r="J52" s="45" t="str">
        <f>IF(入力シート!$C112=3,"レ","")</f>
        <v/>
      </c>
      <c r="K52" s="34"/>
      <c r="L52" s="34"/>
      <c r="M52" s="35"/>
      <c r="N52" s="20"/>
      <c r="O52" s="20"/>
    </row>
    <row r="53" spans="1:15" x14ac:dyDescent="0.15">
      <c r="A53" s="12">
        <v>3</v>
      </c>
      <c r="B53" s="12" t="s">
        <v>131</v>
      </c>
      <c r="E53" s="8">
        <f>IF(M53="",0,MAX($E$2:E52)+1)</f>
        <v>0</v>
      </c>
      <c r="F53" s="27" t="s">
        <v>110</v>
      </c>
      <c r="G53" s="49" t="s">
        <v>86</v>
      </c>
      <c r="H53" s="47" t="str">
        <f>IF(入力シート!$C114=1,"レ","")</f>
        <v/>
      </c>
      <c r="I53" s="47" t="str">
        <f>IF(入力シート!$C114=2,"レ","")</f>
        <v/>
      </c>
      <c r="J53" s="47" t="str">
        <f>IF(入力シート!$C114=3,"レ","")</f>
        <v/>
      </c>
      <c r="K53" s="17"/>
      <c r="L53" s="17"/>
      <c r="M53" s="30"/>
      <c r="N53" s="20"/>
      <c r="O53" s="20"/>
    </row>
    <row r="54" spans="1:15" x14ac:dyDescent="0.15">
      <c r="E54" s="8">
        <f>IF(M54="",0,MAX($E$2:E53)+1)</f>
        <v>0</v>
      </c>
      <c r="F54" s="31" t="s">
        <v>110</v>
      </c>
      <c r="G54" s="50" t="s">
        <v>87</v>
      </c>
      <c r="H54" s="47" t="str">
        <f>IF(入力シート!$C115=1,"レ","")</f>
        <v/>
      </c>
      <c r="I54" s="47" t="str">
        <f>IF(入力シート!$C115=2,"レ","")</f>
        <v/>
      </c>
      <c r="J54" s="47" t="str">
        <f>IF(入力シート!$C115=3,"レ","")</f>
        <v/>
      </c>
      <c r="K54" s="34"/>
      <c r="L54" s="34"/>
      <c r="M54" s="35"/>
      <c r="N54" s="20"/>
      <c r="O54" s="20"/>
    </row>
    <row r="55" spans="1:15" x14ac:dyDescent="0.15">
      <c r="A55" s="57" t="s">
        <v>298</v>
      </c>
      <c r="B55" s="36" t="str">
        <f>IF(入力シート!$B$26=1,"レ","")</f>
        <v/>
      </c>
      <c r="C55" s="36" t="str">
        <f>IF(入力シート!$B$26=2,"レ","")</f>
        <v/>
      </c>
      <c r="D55" s="36" t="str">
        <f>IF(入力シート!$B$26=3,"レ","")</f>
        <v/>
      </c>
      <c r="E55" s="8">
        <f>IF(M55="",0,MAX($E$2:E54)+1)</f>
        <v>0</v>
      </c>
      <c r="F55" s="31" t="s">
        <v>110</v>
      </c>
      <c r="G55" s="50" t="s">
        <v>88</v>
      </c>
      <c r="H55" s="47" t="str">
        <f>IF(入力シート!$C116=1,"レ","")</f>
        <v/>
      </c>
      <c r="I55" s="47" t="str">
        <f>IF(入力シート!$C116=2,"レ","")</f>
        <v/>
      </c>
      <c r="J55" s="47" t="str">
        <f>IF(入力シート!$C116=3,"レ","")</f>
        <v/>
      </c>
      <c r="K55" s="36" t="str">
        <f>IF(入力シート!$C116=4,"レ","")</f>
        <v/>
      </c>
      <c r="L55" s="34"/>
      <c r="M55" s="35"/>
      <c r="N55" s="20"/>
      <c r="O55" s="20"/>
    </row>
    <row r="56" spans="1:15" x14ac:dyDescent="0.15">
      <c r="E56" s="8">
        <f>IF(M56="",0,MAX($E$2:E55)+1)</f>
        <v>0</v>
      </c>
      <c r="F56" s="31" t="s">
        <v>110</v>
      </c>
      <c r="G56" s="50" t="s">
        <v>89</v>
      </c>
      <c r="H56" s="47" t="str">
        <f>IF(入力シート!$C117=1,"レ","")</f>
        <v/>
      </c>
      <c r="I56" s="47" t="str">
        <f>IF(入力シート!$C117=2,"レ","")</f>
        <v/>
      </c>
      <c r="J56" s="47" t="str">
        <f>IF(入力シート!$C117=3,"レ","")</f>
        <v/>
      </c>
      <c r="K56" s="21"/>
      <c r="L56" s="34"/>
      <c r="M56" s="35"/>
      <c r="N56" s="20"/>
      <c r="O56" s="20"/>
    </row>
    <row r="57" spans="1:15" x14ac:dyDescent="0.15">
      <c r="A57" s="57" t="s">
        <v>15</v>
      </c>
      <c r="B57" s="36" t="str">
        <f>IF(入力シート!B50="","","レ")</f>
        <v/>
      </c>
      <c r="E57" s="8">
        <f>IF(M57="",0,MAX($E$2:E56)+1)</f>
        <v>0</v>
      </c>
      <c r="F57" s="31" t="s">
        <v>110</v>
      </c>
      <c r="G57" s="50" t="s">
        <v>90</v>
      </c>
      <c r="H57" s="47" t="str">
        <f>IF(入力シート!$C118=1,"レ","")</f>
        <v/>
      </c>
      <c r="I57" s="47" t="str">
        <f>IF(入力シート!$C118=2,"レ","")</f>
        <v/>
      </c>
      <c r="J57" s="47" t="str">
        <f>IF(入力シート!$C118=3,"レ","")</f>
        <v/>
      </c>
      <c r="K57" s="36" t="str">
        <f>IF(入力シート!$C118=4,"レ","")</f>
        <v/>
      </c>
      <c r="L57" s="34"/>
      <c r="M57" s="35"/>
      <c r="N57" s="20"/>
      <c r="O57" s="20"/>
    </row>
    <row r="58" spans="1:15" ht="12.75" thickBot="1" x14ac:dyDescent="0.2">
      <c r="A58" s="57" t="s">
        <v>16</v>
      </c>
      <c r="B58" s="36" t="str">
        <f>IF(入力シート!B51="","","レ")</f>
        <v/>
      </c>
      <c r="E58" s="8">
        <f>IF(M58="",0,MAX($E$2:E57)+1)</f>
        <v>0</v>
      </c>
      <c r="F58" s="58" t="s">
        <v>110</v>
      </c>
      <c r="G58" s="59" t="s">
        <v>91</v>
      </c>
      <c r="H58" s="47" t="str">
        <f>IF(入力シート!$C119=1,"レ","")</f>
        <v/>
      </c>
      <c r="I58" s="47" t="str">
        <f>IF(入力シート!$C119=2,"レ","")</f>
        <v/>
      </c>
      <c r="J58" s="47" t="str">
        <f>IF(入力シート!$C119=3,"レ","")</f>
        <v/>
      </c>
      <c r="K58" s="36" t="str">
        <f>IF(入力シート!$C119=4,"レ","")</f>
        <v/>
      </c>
      <c r="L58" s="34"/>
      <c r="M58" s="35"/>
      <c r="N58" s="20"/>
      <c r="O58" s="20"/>
    </row>
    <row r="59" spans="1:15" x14ac:dyDescent="0.15">
      <c r="E59" s="8">
        <f>IF(M59="",0,MAX($E$2:E58)+1)</f>
        <v>0</v>
      </c>
      <c r="F59" s="27" t="s">
        <v>111</v>
      </c>
      <c r="G59" s="49" t="s">
        <v>92</v>
      </c>
      <c r="H59" s="262">
        <f>COUNTIF(B15:B26,TRUE)</f>
        <v>0</v>
      </c>
      <c r="I59" s="17"/>
      <c r="J59" s="17"/>
      <c r="K59" s="17"/>
      <c r="L59" s="17"/>
      <c r="M59" s="30"/>
      <c r="O59" s="20"/>
    </row>
    <row r="60" spans="1:15" x14ac:dyDescent="0.15">
      <c r="A60" s="57" t="s">
        <v>133</v>
      </c>
      <c r="B60" s="36" t="str">
        <f>IF(入力シート!$B$44&lt;&gt;"","レ","")</f>
        <v/>
      </c>
      <c r="C60" s="36" t="str">
        <f>IF(入力シート!$B$44="","レ","")</f>
        <v>レ</v>
      </c>
      <c r="E60" s="8">
        <f>IF(M60="",0,MAX($E$2:E59)+1)</f>
        <v>0</v>
      </c>
      <c r="F60" s="31" t="s">
        <v>111</v>
      </c>
      <c r="G60" s="50" t="s">
        <v>93</v>
      </c>
      <c r="H60" s="263"/>
      <c r="I60" s="34"/>
      <c r="J60" s="34"/>
      <c r="K60" s="34"/>
      <c r="L60" s="34"/>
      <c r="M60" s="35"/>
      <c r="O60" s="20"/>
    </row>
    <row r="61" spans="1:15" x14ac:dyDescent="0.15">
      <c r="A61" s="84" t="s">
        <v>133</v>
      </c>
      <c r="B61" s="84"/>
      <c r="E61" s="8">
        <f>IF(M61="",0,MAX($E$2:E60)+1)</f>
        <v>0</v>
      </c>
      <c r="F61" s="31" t="s">
        <v>111</v>
      </c>
      <c r="G61" s="50" t="s">
        <v>94</v>
      </c>
      <c r="H61" s="263"/>
      <c r="I61" s="34"/>
      <c r="J61" s="34"/>
      <c r="K61" s="34"/>
      <c r="L61" s="34"/>
      <c r="M61" s="35"/>
      <c r="O61" s="20"/>
    </row>
    <row r="62" spans="1:15" x14ac:dyDescent="0.15">
      <c r="A62" s="12">
        <v>1</v>
      </c>
      <c r="B62" s="36" t="s">
        <v>134</v>
      </c>
      <c r="E62" s="8">
        <f>IF(M62="",0,MAX($E$2:E61)+1)</f>
        <v>0</v>
      </c>
      <c r="F62" s="31" t="s">
        <v>111</v>
      </c>
      <c r="G62" s="50" t="s">
        <v>95</v>
      </c>
      <c r="H62" s="263"/>
      <c r="I62" s="34"/>
      <c r="J62" s="34"/>
      <c r="K62" s="34"/>
      <c r="L62" s="34"/>
      <c r="M62" s="35"/>
      <c r="O62" s="20"/>
    </row>
    <row r="63" spans="1:15" x14ac:dyDescent="0.15">
      <c r="A63" s="12">
        <v>2</v>
      </c>
      <c r="B63" s="36" t="s">
        <v>135</v>
      </c>
      <c r="E63" s="8">
        <f>IF(M63="",0,MAX($E$2:E62)+1)</f>
        <v>0</v>
      </c>
      <c r="F63" s="31" t="s">
        <v>111</v>
      </c>
      <c r="G63" s="50" t="s">
        <v>96</v>
      </c>
      <c r="H63" s="263"/>
      <c r="I63" s="34"/>
      <c r="J63" s="34"/>
      <c r="K63" s="34"/>
      <c r="L63" s="34"/>
      <c r="M63" s="35"/>
      <c r="O63" s="20"/>
    </row>
    <row r="64" spans="1:15" x14ac:dyDescent="0.15">
      <c r="E64" s="8">
        <f>IF(M64="",0,MAX($E$2:E63)+1)</f>
        <v>0</v>
      </c>
      <c r="F64" s="31" t="s">
        <v>111</v>
      </c>
      <c r="G64" s="50" t="s">
        <v>97</v>
      </c>
      <c r="H64" s="263"/>
      <c r="I64" s="34"/>
      <c r="J64" s="34"/>
      <c r="K64" s="34"/>
      <c r="L64" s="34"/>
      <c r="M64" s="35"/>
      <c r="O64" s="20"/>
    </row>
    <row r="65" spans="1:15" x14ac:dyDescent="0.15">
      <c r="E65" s="8">
        <f>IF(M65="",0,MAX($E$2:E64)+1)</f>
        <v>0</v>
      </c>
      <c r="F65" s="31" t="s">
        <v>111</v>
      </c>
      <c r="G65" s="50" t="s">
        <v>98</v>
      </c>
      <c r="H65" s="263"/>
      <c r="I65" s="34"/>
      <c r="J65" s="34"/>
      <c r="K65" s="34"/>
      <c r="L65" s="34"/>
      <c r="M65" s="35"/>
      <c r="O65" s="20"/>
    </row>
    <row r="66" spans="1:15" x14ac:dyDescent="0.15">
      <c r="A66" s="57" t="s">
        <v>138</v>
      </c>
      <c r="E66" s="8">
        <f>IF(M66="",0,MAX($E$2:E65)+1)</f>
        <v>0</v>
      </c>
      <c r="F66" s="31" t="s">
        <v>111</v>
      </c>
      <c r="G66" s="50" t="s">
        <v>99</v>
      </c>
      <c r="H66" s="263"/>
      <c r="I66" s="34"/>
      <c r="J66" s="34"/>
      <c r="K66" s="34"/>
      <c r="L66" s="34"/>
      <c r="M66" s="35"/>
      <c r="O66" s="20"/>
    </row>
    <row r="67" spans="1:15" x14ac:dyDescent="0.15">
      <c r="A67" s="37">
        <f>IF($M$78&lt;=12,1,"")</f>
        <v>1</v>
      </c>
      <c r="E67" s="8">
        <f>IF(M67="",0,MAX($E$2:E66)+1)</f>
        <v>0</v>
      </c>
      <c r="F67" s="31" t="s">
        <v>111</v>
      </c>
      <c r="G67" s="50" t="s">
        <v>100</v>
      </c>
      <c r="H67" s="263"/>
      <c r="I67" s="34"/>
      <c r="J67" s="34"/>
      <c r="K67" s="34"/>
      <c r="L67" s="34"/>
      <c r="M67" s="35"/>
      <c r="O67" s="20"/>
    </row>
    <row r="68" spans="1:15" x14ac:dyDescent="0.15">
      <c r="A68" s="37" t="str">
        <f>IF(AND($M$78&gt;=13,$M$78&lt;=24),2,"")</f>
        <v/>
      </c>
      <c r="E68" s="8">
        <f>IF(M68="",0,MAX($E$2:E67)+1)</f>
        <v>0</v>
      </c>
      <c r="F68" s="31" t="s">
        <v>111</v>
      </c>
      <c r="G68" s="50" t="s">
        <v>101</v>
      </c>
      <c r="H68" s="263"/>
      <c r="I68" s="34"/>
      <c r="J68" s="34"/>
      <c r="K68" s="34"/>
      <c r="L68" s="34"/>
      <c r="M68" s="35"/>
      <c r="O68" s="20"/>
    </row>
    <row r="69" spans="1:15" x14ac:dyDescent="0.15">
      <c r="A69" s="37" t="str">
        <f>IF(AND($M$78&gt;=25,$M$78&lt;=36),3,"")</f>
        <v/>
      </c>
      <c r="E69" s="8">
        <f>IF(M69="",0,MAX($E$2:E68)+1)</f>
        <v>0</v>
      </c>
      <c r="F69" s="31" t="s">
        <v>111</v>
      </c>
      <c r="G69" s="50" t="s">
        <v>102</v>
      </c>
      <c r="H69" s="263"/>
      <c r="I69" s="34"/>
      <c r="J69" s="34"/>
      <c r="K69" s="34"/>
      <c r="L69" s="34"/>
      <c r="M69" s="35"/>
      <c r="O69" s="20"/>
    </row>
    <row r="70" spans="1:15" ht="12.75" thickBot="1" x14ac:dyDescent="0.2">
      <c r="A70" s="37" t="str">
        <f>IF($M$78&gt;=37,4,"")</f>
        <v/>
      </c>
      <c r="E70" s="8">
        <f>IF(M70="",0,MAX($E$2:E69)+1)</f>
        <v>0</v>
      </c>
      <c r="F70" s="58" t="s">
        <v>111</v>
      </c>
      <c r="G70" s="59" t="s">
        <v>103</v>
      </c>
      <c r="H70" s="264"/>
      <c r="I70" s="34"/>
      <c r="J70" s="34"/>
      <c r="K70" s="34"/>
      <c r="L70" s="34"/>
      <c r="M70" s="35"/>
      <c r="O70" s="20"/>
    </row>
    <row r="71" spans="1:15" ht="12.75" thickBot="1" x14ac:dyDescent="0.2">
      <c r="A71" s="39">
        <f>SUM(A67:A70)</f>
        <v>1</v>
      </c>
      <c r="E71" s="8">
        <f>IF(M71="",0,MAX($E$2:E70)+1)</f>
        <v>0</v>
      </c>
      <c r="F71" s="265" t="s">
        <v>112</v>
      </c>
      <c r="G71" s="268" t="s">
        <v>104</v>
      </c>
      <c r="H71" s="29" t="str">
        <f>IF(入力シート!$C$125="自立","レ","")</f>
        <v/>
      </c>
      <c r="I71" s="29" t="str">
        <f>IF(入力シート!$C$125="J1","レ","")</f>
        <v/>
      </c>
      <c r="J71" s="29" t="str">
        <f>IF(入力シート!$C$125="J2","レ","")</f>
        <v/>
      </c>
      <c r="K71" s="29" t="str">
        <f>IF(入力シート!$C$125="A1","レ","")</f>
        <v/>
      </c>
      <c r="L71" s="29" t="str">
        <f>IF(入力シート!$C$125="A2","レ","")</f>
        <v/>
      </c>
      <c r="M71" s="256"/>
      <c r="N71" s="19"/>
      <c r="O71" s="272"/>
    </row>
    <row r="72" spans="1:15" x14ac:dyDescent="0.15">
      <c r="E72" s="8">
        <f>IF(M72="",0,MAX($E$2:E71)+1)</f>
        <v>0</v>
      </c>
      <c r="F72" s="266"/>
      <c r="G72" s="269"/>
      <c r="H72" s="33" t="str">
        <f>IF(入力シート!$C$125="B1","レ","")</f>
        <v/>
      </c>
      <c r="I72" s="33" t="str">
        <f>IF(入力シート!$C$125="B2","レ","")</f>
        <v/>
      </c>
      <c r="J72" s="33" t="str">
        <f>IF(入力シート!$C$125="C1","レ","")</f>
        <v/>
      </c>
      <c r="K72" s="33" t="str">
        <f>IF(入力シート!$C$125="C2","レ","")</f>
        <v/>
      </c>
      <c r="L72" s="60"/>
      <c r="M72" s="257"/>
      <c r="N72" s="19"/>
      <c r="O72" s="272"/>
    </row>
    <row r="73" spans="1:15" x14ac:dyDescent="0.15">
      <c r="A73" s="83" t="s">
        <v>240</v>
      </c>
      <c r="B73" s="83"/>
      <c r="E73" s="8">
        <f>IF(M73="",0,MAX($E$2:E72)+1)</f>
        <v>0</v>
      </c>
      <c r="F73" s="266" t="s">
        <v>112</v>
      </c>
      <c r="G73" s="269" t="s">
        <v>105</v>
      </c>
      <c r="H73" s="36" t="str">
        <f>IF(入力シート!$C$126="自立","レ","")</f>
        <v/>
      </c>
      <c r="I73" s="36" t="str">
        <f>IF(入力シート!$C$126="Ⅰ","レ","")</f>
        <v/>
      </c>
      <c r="J73" s="36" t="str">
        <f>IF(入力シート!$C$126="Ⅱa","レ","")</f>
        <v/>
      </c>
      <c r="K73" s="36" t="str">
        <f>IF(入力シート!$C$126="Ⅱb","レ","")</f>
        <v/>
      </c>
      <c r="L73" s="36" t="str">
        <f>IF(入力シート!$C$126="Ⅲa","レ","")</f>
        <v/>
      </c>
      <c r="M73" s="257"/>
      <c r="N73" s="19"/>
      <c r="O73" s="272"/>
    </row>
    <row r="74" spans="1:15" ht="12.75" thickBot="1" x14ac:dyDescent="0.2">
      <c r="A74" s="13">
        <v>0</v>
      </c>
      <c r="B74" s="36" t="s">
        <v>241</v>
      </c>
      <c r="E74" s="8">
        <f>IF(M74="",0,MAX($E$2:E73)+1)</f>
        <v>0</v>
      </c>
      <c r="F74" s="267"/>
      <c r="G74" s="270"/>
      <c r="H74" s="45" t="str">
        <f>IF(入力シート!$C$126="Ⅲb","レ","")</f>
        <v/>
      </c>
      <c r="I74" s="45" t="str">
        <f>IF(入力シート!$C$126="Ⅳ","レ","")</f>
        <v/>
      </c>
      <c r="J74" s="45" t="str">
        <f>IF(入力シート!$C$126="M","レ","")</f>
        <v/>
      </c>
      <c r="K74" s="61"/>
      <c r="L74" s="61"/>
      <c r="M74" s="258"/>
      <c r="N74" s="19"/>
      <c r="O74" s="272"/>
    </row>
    <row r="75" spans="1:15" x14ac:dyDescent="0.15">
      <c r="A75" s="13">
        <v>1</v>
      </c>
      <c r="B75" s="80" t="s">
        <v>242</v>
      </c>
      <c r="E75" s="8">
        <f>IF(M75="",0,MAX($E$2:E74)+1)</f>
        <v>0</v>
      </c>
      <c r="F75" s="62" t="s">
        <v>145</v>
      </c>
      <c r="G75" s="63" t="s">
        <v>145</v>
      </c>
      <c r="H75" s="17"/>
      <c r="I75" s="17"/>
      <c r="J75" s="17"/>
      <c r="K75" s="17"/>
      <c r="L75" s="17"/>
      <c r="M75" s="64"/>
      <c r="N75" s="19"/>
      <c r="O75" s="20"/>
    </row>
    <row r="76" spans="1:15" x14ac:dyDescent="0.15">
      <c r="A76" s="13">
        <v>2</v>
      </c>
      <c r="B76" s="80" t="s">
        <v>243</v>
      </c>
      <c r="E76" s="8">
        <f>IF(M76="",0,MAX($E$2:E75)+1)</f>
        <v>0</v>
      </c>
      <c r="F76" s="65" t="s">
        <v>145</v>
      </c>
      <c r="G76" s="66" t="s">
        <v>145</v>
      </c>
      <c r="H76" s="34"/>
      <c r="I76" s="34"/>
      <c r="J76" s="34"/>
      <c r="K76" s="34"/>
      <c r="L76" s="34"/>
      <c r="M76" s="67"/>
      <c r="N76" s="19"/>
      <c r="O76" s="20"/>
    </row>
    <row r="77" spans="1:15" ht="12.75" thickBot="1" x14ac:dyDescent="0.2">
      <c r="E77" s="8">
        <f>IF(M77="",0,MAX($E$2:E76)+1)</f>
        <v>0</v>
      </c>
      <c r="F77" s="69" t="s">
        <v>154</v>
      </c>
      <c r="G77" s="70" t="s">
        <v>154</v>
      </c>
      <c r="H77" s="25"/>
      <c r="I77" s="25"/>
      <c r="J77" s="25"/>
      <c r="K77" s="25"/>
      <c r="L77" s="25"/>
      <c r="M77" s="71"/>
      <c r="N77" s="19"/>
      <c r="O77" s="20"/>
    </row>
    <row r="78" spans="1:15" ht="12.75" thickBot="1" x14ac:dyDescent="0.2">
      <c r="M78" s="74"/>
    </row>
    <row r="83" spans="1:12" ht="12.75" thickBot="1" x14ac:dyDescent="0.2">
      <c r="A83" s="55" t="s">
        <v>139</v>
      </c>
      <c r="B83" s="37"/>
      <c r="C83" s="68"/>
      <c r="E83" s="75"/>
      <c r="F83" s="75"/>
      <c r="G83" s="75"/>
      <c r="H83" s="75"/>
      <c r="I83" s="75"/>
    </row>
    <row r="84" spans="1:12" ht="12.75" thickBot="1" x14ac:dyDescent="0.2">
      <c r="A84" s="55" t="s">
        <v>140</v>
      </c>
      <c r="B84" s="37"/>
      <c r="C84" s="72"/>
      <c r="D84" s="73"/>
      <c r="E84" s="75"/>
      <c r="F84" s="75"/>
      <c r="G84" s="75"/>
      <c r="H84" s="75"/>
      <c r="I84" s="75"/>
    </row>
    <row r="85" spans="1:12" x14ac:dyDescent="0.15">
      <c r="E85" s="75"/>
      <c r="F85" s="75"/>
      <c r="G85" s="75"/>
      <c r="H85" s="36" t="str">
        <f>IF(入力シート!$B$58=0,"レ","")</f>
        <v>レ</v>
      </c>
      <c r="I85" s="36" t="str">
        <f>IF(入力シート!$B$58=1,"レ","")</f>
        <v/>
      </c>
      <c r="J85" s="36" t="str">
        <f>IF(入力シート!$B$58=2,"レ","")</f>
        <v/>
      </c>
    </row>
    <row r="86" spans="1:12" x14ac:dyDescent="0.15">
      <c r="A86" s="12">
        <v>0</v>
      </c>
      <c r="B86" s="75" t="s">
        <v>142</v>
      </c>
      <c r="C86" s="42"/>
      <c r="D86" s="42"/>
      <c r="E86" s="75"/>
      <c r="F86" s="75"/>
      <c r="G86" s="75"/>
    </row>
    <row r="87" spans="1:12" x14ac:dyDescent="0.15">
      <c r="A87" s="12">
        <v>1</v>
      </c>
      <c r="B87" s="75" t="s">
        <v>143</v>
      </c>
      <c r="C87" s="42"/>
      <c r="D87" s="42"/>
    </row>
    <row r="88" spans="1:12" x14ac:dyDescent="0.15">
      <c r="A88" s="12">
        <v>2</v>
      </c>
      <c r="B88" s="75" t="s">
        <v>141</v>
      </c>
      <c r="C88" s="42"/>
      <c r="D88" s="42"/>
      <c r="H88" s="36" t="str">
        <f>IF(入力シート!$B$27=1,"レ","")</f>
        <v/>
      </c>
      <c r="I88" s="36" t="str">
        <f>IF(入力シート!$B$27=2,"レ","")</f>
        <v/>
      </c>
      <c r="J88" s="36" t="str">
        <f>IF(入力シート!$B$27=3,"レ","")</f>
        <v/>
      </c>
      <c r="K88" s="36" t="str">
        <f>IF(入力シート!$B$27=3,"レ","")</f>
        <v/>
      </c>
      <c r="L88" s="36" t="str">
        <f>IF(入力シート!$B$27=4,"レ","")</f>
        <v/>
      </c>
    </row>
    <row r="89" spans="1:12" x14ac:dyDescent="0.15">
      <c r="A89" s="12">
        <v>3</v>
      </c>
      <c r="B89" s="75" t="s">
        <v>141</v>
      </c>
      <c r="C89" s="42"/>
      <c r="D89" s="42"/>
      <c r="H89" s="36" t="str">
        <f>IF(入力シート!$B$27=5,"レ","")</f>
        <v/>
      </c>
      <c r="I89" s="36" t="str">
        <f>IF(入力シート!$B$27=6,"レ","")</f>
        <v/>
      </c>
      <c r="J89" s="36" t="str">
        <f>IF(入力シート!$B$27=7,"レ","")</f>
        <v/>
      </c>
      <c r="K89" s="36" t="str">
        <f>IF(入力シート!$B$27=8,"レ","")</f>
        <v/>
      </c>
      <c r="L89" s="36" t="str">
        <f>IF(入力シート!$B$27=9,"レ","")</f>
        <v/>
      </c>
    </row>
    <row r="90" spans="1:12" x14ac:dyDescent="0.15">
      <c r="H90" s="36" t="str">
        <f>IF(入力シート!$B$27=10,"レ","")</f>
        <v/>
      </c>
      <c r="I90" s="36" t="str">
        <f>IF(入力シート!$B$27=11,"レ","")</f>
        <v/>
      </c>
      <c r="J90" s="36" t="str">
        <f>IF(入力シート!$B$27=12,"レ","")</f>
        <v/>
      </c>
      <c r="K90" s="36" t="str">
        <f>IF(入力シート!$B$27=13,"レ","")</f>
        <v/>
      </c>
      <c r="L90" s="36" t="str">
        <f>IF(入力シート!$B$27=14,"レ","")</f>
        <v/>
      </c>
    </row>
    <row r="91" spans="1:12" x14ac:dyDescent="0.15">
      <c r="A91" s="81" t="s">
        <v>244</v>
      </c>
      <c r="B91" s="82"/>
      <c r="C91" s="82"/>
    </row>
    <row r="92" spans="1:12" x14ac:dyDescent="0.15">
      <c r="A92" s="13">
        <v>1</v>
      </c>
      <c r="B92" s="80" t="s">
        <v>245</v>
      </c>
      <c r="C92" s="80"/>
    </row>
    <row r="93" spans="1:12" x14ac:dyDescent="0.15">
      <c r="A93" s="13">
        <v>2</v>
      </c>
      <c r="B93" s="80" t="s">
        <v>246</v>
      </c>
      <c r="C93" s="80"/>
    </row>
    <row r="94" spans="1:12" x14ac:dyDescent="0.15">
      <c r="A94" s="13">
        <v>3</v>
      </c>
      <c r="B94" s="80" t="s">
        <v>249</v>
      </c>
      <c r="C94" s="80"/>
    </row>
    <row r="95" spans="1:12" x14ac:dyDescent="0.15">
      <c r="A95" s="13">
        <v>4</v>
      </c>
      <c r="B95" s="80" t="s">
        <v>276</v>
      </c>
      <c r="C95" s="80"/>
    </row>
    <row r="96" spans="1:12" x14ac:dyDescent="0.15">
      <c r="A96" s="13">
        <v>5</v>
      </c>
      <c r="B96" s="80" t="s">
        <v>275</v>
      </c>
      <c r="C96" s="80"/>
    </row>
    <row r="97" spans="1:3" x14ac:dyDescent="0.15">
      <c r="A97" s="13">
        <v>6</v>
      </c>
      <c r="B97" s="80" t="s">
        <v>247</v>
      </c>
      <c r="C97" s="80"/>
    </row>
    <row r="98" spans="1:3" x14ac:dyDescent="0.15">
      <c r="A98" s="13">
        <v>7</v>
      </c>
      <c r="B98" s="80" t="s">
        <v>277</v>
      </c>
      <c r="C98" s="80"/>
    </row>
    <row r="99" spans="1:3" x14ac:dyDescent="0.15">
      <c r="A99" s="13">
        <v>8</v>
      </c>
      <c r="B99" s="80" t="s">
        <v>250</v>
      </c>
      <c r="C99" s="80"/>
    </row>
    <row r="100" spans="1:3" x14ac:dyDescent="0.15">
      <c r="A100" s="13">
        <v>9</v>
      </c>
      <c r="B100" s="80" t="s">
        <v>251</v>
      </c>
      <c r="C100" s="80"/>
    </row>
    <row r="101" spans="1:3" x14ac:dyDescent="0.15">
      <c r="A101" s="13">
        <v>10</v>
      </c>
      <c r="B101" s="80" t="s">
        <v>252</v>
      </c>
      <c r="C101" s="80"/>
    </row>
    <row r="102" spans="1:3" x14ac:dyDescent="0.15">
      <c r="A102" s="13">
        <v>11</v>
      </c>
      <c r="B102" s="80" t="s">
        <v>253</v>
      </c>
      <c r="C102" s="80"/>
    </row>
    <row r="103" spans="1:3" x14ac:dyDescent="0.15">
      <c r="A103" s="13">
        <v>12</v>
      </c>
      <c r="B103" s="80" t="s">
        <v>248</v>
      </c>
      <c r="C103" s="80"/>
    </row>
    <row r="104" spans="1:3" x14ac:dyDescent="0.15">
      <c r="A104" s="13" t="s">
        <v>319</v>
      </c>
      <c r="B104" s="80" t="s">
        <v>318</v>
      </c>
      <c r="C104" s="80"/>
    </row>
  </sheetData>
  <mergeCells count="23">
    <mergeCell ref="O71:O72"/>
    <mergeCell ref="O73:O74"/>
    <mergeCell ref="Q2:R2"/>
    <mergeCell ref="S2:T2"/>
    <mergeCell ref="U2:V2"/>
    <mergeCell ref="P1:P2"/>
    <mergeCell ref="P3:P4"/>
    <mergeCell ref="Q4:R4"/>
    <mergeCell ref="S4:T4"/>
    <mergeCell ref="U4:V4"/>
    <mergeCell ref="P13:P14"/>
    <mergeCell ref="M71:M72"/>
    <mergeCell ref="M73:M74"/>
    <mergeCell ref="H1:L1"/>
    <mergeCell ref="A14:B14"/>
    <mergeCell ref="H59:H70"/>
    <mergeCell ref="F71:F72"/>
    <mergeCell ref="F73:F74"/>
    <mergeCell ref="G71:G72"/>
    <mergeCell ref="G73:G74"/>
    <mergeCell ref="A29:B29"/>
    <mergeCell ref="A33:B33"/>
    <mergeCell ref="A50:B50"/>
  </mergeCells>
  <phoneticPr fontId="1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tabColor rgb="FF00B0F0"/>
  </sheetPr>
  <dimension ref="A1:A61"/>
  <sheetViews>
    <sheetView view="pageBreakPreview" topLeftCell="A25" zoomScale="106" zoomScaleNormal="100" zoomScaleSheetLayoutView="106" workbookViewId="0">
      <selection activeCell="HD127" sqref="HD127"/>
    </sheetView>
  </sheetViews>
  <sheetFormatPr defaultColWidth="10.5" defaultRowHeight="15" customHeight="1" x14ac:dyDescent="0.15"/>
  <cols>
    <col min="1" max="1" width="10.875" customWidth="1"/>
    <col min="2" max="9" width="11.125" customWidth="1"/>
    <col min="10" max="10" width="10.875" customWidth="1"/>
  </cols>
  <sheetData>
    <row r="1" ht="16.5" customHeight="1" x14ac:dyDescent="0.15"/>
    <row r="2" ht="16.5" customHeight="1" x14ac:dyDescent="0.15"/>
    <row r="3" ht="16.5" customHeight="1" x14ac:dyDescent="0.15"/>
    <row r="4" ht="16.5" customHeight="1" x14ac:dyDescent="0.15"/>
    <row r="5" ht="16.5" customHeight="1" x14ac:dyDescent="0.15"/>
    <row r="6" ht="16.5" customHeight="1" x14ac:dyDescent="0.15"/>
    <row r="7" ht="16.5" customHeight="1" x14ac:dyDescent="0.15"/>
    <row r="8" ht="16.5" customHeight="1" x14ac:dyDescent="0.15"/>
    <row r="9" ht="16.5" customHeight="1" x14ac:dyDescent="0.15"/>
    <row r="10" ht="16.5" customHeight="1" x14ac:dyDescent="0.15"/>
    <row r="11" ht="16.5" customHeight="1" x14ac:dyDescent="0.15"/>
    <row r="12" ht="16.5" customHeight="1" x14ac:dyDescent="0.15"/>
    <row r="13" ht="16.5" customHeight="1" x14ac:dyDescent="0.15"/>
    <row r="14" ht="16.5" customHeight="1" x14ac:dyDescent="0.15"/>
    <row r="15" ht="16.5" customHeight="1" x14ac:dyDescent="0.15"/>
    <row r="16" ht="16.5" customHeight="1" x14ac:dyDescent="0.15"/>
    <row r="17" ht="16.5" customHeight="1" x14ac:dyDescent="0.15"/>
    <row r="18" ht="16.5" customHeight="1" x14ac:dyDescent="0.15"/>
    <row r="19" ht="16.5" customHeight="1" x14ac:dyDescent="0.15"/>
    <row r="20" ht="16.5" customHeight="1" x14ac:dyDescent="0.15"/>
    <row r="21" ht="16.5" customHeight="1" x14ac:dyDescent="0.15"/>
    <row r="22" ht="16.5" customHeight="1" x14ac:dyDescent="0.15"/>
    <row r="23" ht="16.5" customHeight="1" x14ac:dyDescent="0.15"/>
    <row r="24" ht="16.5" customHeight="1" x14ac:dyDescent="0.15"/>
    <row r="25" ht="16.5" customHeight="1" x14ac:dyDescent="0.15"/>
    <row r="26" ht="16.5" customHeight="1" x14ac:dyDescent="0.15"/>
    <row r="27" ht="16.5" customHeight="1" x14ac:dyDescent="0.15"/>
    <row r="28" ht="16.5" customHeight="1" x14ac:dyDescent="0.15"/>
    <row r="29" ht="16.5" customHeight="1" x14ac:dyDescent="0.15"/>
    <row r="30" ht="16.5" customHeight="1" x14ac:dyDescent="0.15"/>
    <row r="31" ht="16.5" customHeight="1" x14ac:dyDescent="0.15"/>
    <row r="32" ht="16.5" customHeight="1" x14ac:dyDescent="0.15"/>
    <row r="33" ht="16.5" customHeight="1" x14ac:dyDescent="0.15"/>
    <row r="34" ht="16.5" customHeight="1" x14ac:dyDescent="0.15"/>
    <row r="35" ht="16.5" customHeight="1" x14ac:dyDescent="0.15"/>
    <row r="36" ht="16.5" customHeight="1" x14ac:dyDescent="0.15"/>
    <row r="37" ht="16.5" customHeight="1" x14ac:dyDescent="0.15"/>
    <row r="38" ht="16.5" customHeight="1" x14ac:dyDescent="0.15"/>
    <row r="39" ht="16.5" customHeight="1" x14ac:dyDescent="0.15"/>
    <row r="40" ht="16.5" customHeight="1" x14ac:dyDescent="0.15"/>
    <row r="41" ht="16.5" customHeight="1" x14ac:dyDescent="0.15"/>
    <row r="42" ht="16.5" customHeight="1" x14ac:dyDescent="0.15"/>
    <row r="43" ht="16.5" customHeight="1" x14ac:dyDescent="0.15"/>
    <row r="44" ht="16.5" customHeight="1" x14ac:dyDescent="0.15"/>
    <row r="45" ht="16.5" customHeight="1" x14ac:dyDescent="0.15"/>
    <row r="46" ht="16.5" customHeight="1" x14ac:dyDescent="0.15"/>
    <row r="47" ht="16.5" customHeight="1" x14ac:dyDescent="0.15"/>
    <row r="48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</sheetData>
  <sheetProtection algorithmName="SHA-512" hashValue="35IhH2Awi/NXJgQWV3gwW5jxT/xq7vPkQ1I8YmfT+vptnbeRKTlRKmb92jPhmMtbw4T8ely9L4ty8QzeUtT6nA==" saltValue="pmjxWzeJviZj5rQyffT46A==" spinCount="100000" sheet="1" selectLockedCells="1"/>
  <phoneticPr fontId="1"/>
  <printOptions horizontalCentered="1" verticalCentered="1"/>
  <pageMargins left="0" right="0" top="0" bottom="0" header="0" footer="0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49"/>
  <sheetViews>
    <sheetView topLeftCell="A37" zoomScale="172" zoomScaleNormal="172" zoomScaleSheetLayoutView="166" workbookViewId="0">
      <selection activeCell="HD127" sqref="HD127"/>
    </sheetView>
  </sheetViews>
  <sheetFormatPr defaultRowHeight="13.5" x14ac:dyDescent="0.15"/>
  <cols>
    <col min="10" max="12" width="9" customWidth="1"/>
  </cols>
  <sheetData>
    <row r="1" ht="15.75" customHeight="1" x14ac:dyDescent="0.15"/>
    <row r="2" ht="15.75" customHeight="1" x14ac:dyDescent="0.15"/>
    <row r="3" ht="15.75" customHeight="1" x14ac:dyDescent="0.15"/>
    <row r="4" ht="15.75" customHeight="1" x14ac:dyDescent="0.15"/>
    <row r="5" ht="15.75" customHeight="1" x14ac:dyDescent="0.15"/>
    <row r="6" ht="15.75" customHeight="1" x14ac:dyDescent="0.15"/>
    <row r="7" ht="15.75" customHeight="1" x14ac:dyDescent="0.15"/>
    <row r="8" ht="15.75" customHeight="1" x14ac:dyDescent="0.15"/>
    <row r="9" ht="15.75" customHeight="1" x14ac:dyDescent="0.15"/>
    <row r="10" ht="15.75" customHeight="1" x14ac:dyDescent="0.15"/>
    <row r="11" ht="15.75" customHeight="1" x14ac:dyDescent="0.15"/>
    <row r="12" ht="15.75" customHeight="1" x14ac:dyDescent="0.15"/>
    <row r="13" ht="15.75" customHeight="1" x14ac:dyDescent="0.15"/>
    <row r="14" ht="15.75" customHeight="1" x14ac:dyDescent="0.15"/>
    <row r="15" ht="15.75" customHeight="1" x14ac:dyDescent="0.15"/>
    <row r="16" ht="15.75" customHeight="1" x14ac:dyDescent="0.15"/>
    <row r="17" ht="15.75" customHeight="1" x14ac:dyDescent="0.15"/>
    <row r="18" ht="15.75" customHeight="1" x14ac:dyDescent="0.15"/>
    <row r="19" ht="15.75" customHeight="1" x14ac:dyDescent="0.15"/>
    <row r="20" ht="15.75" customHeight="1" x14ac:dyDescent="0.15"/>
    <row r="21" ht="15.75" customHeight="1" x14ac:dyDescent="0.15"/>
    <row r="22" ht="15.75" customHeight="1" x14ac:dyDescent="0.15"/>
    <row r="23" ht="15.75" customHeight="1" x14ac:dyDescent="0.15"/>
    <row r="24" ht="15.75" customHeight="1" x14ac:dyDescent="0.15"/>
    <row r="25" ht="15.75" customHeight="1" x14ac:dyDescent="0.15"/>
    <row r="26" ht="15.75" customHeight="1" x14ac:dyDescent="0.15"/>
    <row r="27" ht="15.75" customHeight="1" x14ac:dyDescent="0.15"/>
    <row r="28" ht="15.75" customHeight="1" x14ac:dyDescent="0.15"/>
    <row r="29" ht="15.75" customHeight="1" x14ac:dyDescent="0.15"/>
    <row r="30" ht="15.75" customHeight="1" x14ac:dyDescent="0.15"/>
    <row r="31" ht="15.75" customHeight="1" x14ac:dyDescent="0.15"/>
    <row r="32" ht="15.75" customHeight="1" x14ac:dyDescent="0.15"/>
    <row r="33" ht="15.75" customHeight="1" x14ac:dyDescent="0.15"/>
    <row r="34" ht="15.75" customHeight="1" x14ac:dyDescent="0.15"/>
    <row r="35" ht="15.75" customHeight="1" x14ac:dyDescent="0.15"/>
    <row r="36" ht="15.75" customHeight="1" x14ac:dyDescent="0.15"/>
    <row r="37" ht="15.75" customHeight="1" x14ac:dyDescent="0.15"/>
    <row r="38" ht="15.75" customHeight="1" x14ac:dyDescent="0.15"/>
    <row r="39" ht="15.75" customHeight="1" x14ac:dyDescent="0.15"/>
    <row r="40" ht="15.75" customHeight="1" x14ac:dyDescent="0.15"/>
    <row r="41" ht="15.75" customHeight="1" x14ac:dyDescent="0.15"/>
    <row r="42" ht="15.75" customHeight="1" x14ac:dyDescent="0.15"/>
    <row r="43" ht="15.75" customHeight="1" x14ac:dyDescent="0.15"/>
    <row r="44" ht="15.75" customHeight="1" x14ac:dyDescent="0.15"/>
    <row r="45" ht="15.75" customHeight="1" x14ac:dyDescent="0.15"/>
    <row r="46" ht="15.75" customHeight="1" x14ac:dyDescent="0.15"/>
    <row r="47" ht="15.75" customHeight="1" x14ac:dyDescent="0.15"/>
    <row r="48" ht="15.75" customHeight="1" x14ac:dyDescent="0.15"/>
    <row r="49" ht="15.75" customHeight="1" x14ac:dyDescent="0.15"/>
  </sheetData>
  <sheetProtection algorithmName="SHA-512" hashValue="SV8H5+0UELJiWt1eU9N15Vzl8SS2LHZMb+ve5Fp0MNpJuxfhXVlkE++rkt1CNSAGy331Lj+mQrRf4Dah5jYAAA==" saltValue="RUGC5jQsrWmSTAf34rh4ww==" spinCount="100000" sheet="1" selectLockedCells="1"/>
  <phoneticPr fontId="1"/>
  <pageMargins left="0" right="0" top="0" bottom="0" header="0" footer="0"/>
  <pageSetup paperSize="9" scale="10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GW404"/>
  <sheetViews>
    <sheetView topLeftCell="A16" zoomScaleNormal="100" workbookViewId="0">
      <selection activeCell="DI34" sqref="DI34:DN43"/>
    </sheetView>
  </sheetViews>
  <sheetFormatPr defaultRowHeight="13.5" x14ac:dyDescent="0.15"/>
  <cols>
    <col min="1" max="3" width="0.5" style="89" customWidth="1"/>
    <col min="4" max="5" width="0.5" style="133" customWidth="1"/>
    <col min="6" max="33" width="0.5" style="134" customWidth="1"/>
    <col min="34" max="208" width="0.5" style="89" customWidth="1"/>
    <col min="209" max="256" width="9" style="89"/>
    <col min="257" max="464" width="0.5" style="89" customWidth="1"/>
    <col min="465" max="512" width="9" style="89"/>
    <col min="513" max="720" width="0.5" style="89" customWidth="1"/>
    <col min="721" max="768" width="9" style="89"/>
    <col min="769" max="976" width="0.5" style="89" customWidth="1"/>
    <col min="977" max="1024" width="9" style="89"/>
    <col min="1025" max="1232" width="0.5" style="89" customWidth="1"/>
    <col min="1233" max="1280" width="9" style="89"/>
    <col min="1281" max="1488" width="0.5" style="89" customWidth="1"/>
    <col min="1489" max="1536" width="9" style="89"/>
    <col min="1537" max="1744" width="0.5" style="89" customWidth="1"/>
    <col min="1745" max="1792" width="9" style="89"/>
    <col min="1793" max="2000" width="0.5" style="89" customWidth="1"/>
    <col min="2001" max="2048" width="9" style="89"/>
    <col min="2049" max="2256" width="0.5" style="89" customWidth="1"/>
    <col min="2257" max="2304" width="9" style="89"/>
    <col min="2305" max="2512" width="0.5" style="89" customWidth="1"/>
    <col min="2513" max="2560" width="9" style="89"/>
    <col min="2561" max="2768" width="0.5" style="89" customWidth="1"/>
    <col min="2769" max="2816" width="9" style="89"/>
    <col min="2817" max="3024" width="0.5" style="89" customWidth="1"/>
    <col min="3025" max="3072" width="9" style="89"/>
    <col min="3073" max="3280" width="0.5" style="89" customWidth="1"/>
    <col min="3281" max="3328" width="9" style="89"/>
    <col min="3329" max="3536" width="0.5" style="89" customWidth="1"/>
    <col min="3537" max="3584" width="9" style="89"/>
    <col min="3585" max="3792" width="0.5" style="89" customWidth="1"/>
    <col min="3793" max="3840" width="9" style="89"/>
    <col min="3841" max="4048" width="0.5" style="89" customWidth="1"/>
    <col min="4049" max="4096" width="9" style="89"/>
    <col min="4097" max="4304" width="0.5" style="89" customWidth="1"/>
    <col min="4305" max="4352" width="9" style="89"/>
    <col min="4353" max="4560" width="0.5" style="89" customWidth="1"/>
    <col min="4561" max="4608" width="9" style="89"/>
    <col min="4609" max="4816" width="0.5" style="89" customWidth="1"/>
    <col min="4817" max="4864" width="9" style="89"/>
    <col min="4865" max="5072" width="0.5" style="89" customWidth="1"/>
    <col min="5073" max="5120" width="9" style="89"/>
    <col min="5121" max="5328" width="0.5" style="89" customWidth="1"/>
    <col min="5329" max="5376" width="9" style="89"/>
    <col min="5377" max="5584" width="0.5" style="89" customWidth="1"/>
    <col min="5585" max="5632" width="9" style="89"/>
    <col min="5633" max="5840" width="0.5" style="89" customWidth="1"/>
    <col min="5841" max="5888" width="9" style="89"/>
    <col min="5889" max="6096" width="0.5" style="89" customWidth="1"/>
    <col min="6097" max="6144" width="9" style="89"/>
    <col min="6145" max="6352" width="0.5" style="89" customWidth="1"/>
    <col min="6353" max="6400" width="9" style="89"/>
    <col min="6401" max="6608" width="0.5" style="89" customWidth="1"/>
    <col min="6609" max="6656" width="9" style="89"/>
    <col min="6657" max="6864" width="0.5" style="89" customWidth="1"/>
    <col min="6865" max="6912" width="9" style="89"/>
    <col min="6913" max="7120" width="0.5" style="89" customWidth="1"/>
    <col min="7121" max="7168" width="9" style="89"/>
    <col min="7169" max="7376" width="0.5" style="89" customWidth="1"/>
    <col min="7377" max="7424" width="9" style="89"/>
    <col min="7425" max="7632" width="0.5" style="89" customWidth="1"/>
    <col min="7633" max="7680" width="9" style="89"/>
    <col min="7681" max="7888" width="0.5" style="89" customWidth="1"/>
    <col min="7889" max="7936" width="9" style="89"/>
    <col min="7937" max="8144" width="0.5" style="89" customWidth="1"/>
    <col min="8145" max="8192" width="9" style="89"/>
    <col min="8193" max="8400" width="0.5" style="89" customWidth="1"/>
    <col min="8401" max="8448" width="9" style="89"/>
    <col min="8449" max="8656" width="0.5" style="89" customWidth="1"/>
    <col min="8657" max="8704" width="9" style="89"/>
    <col min="8705" max="8912" width="0.5" style="89" customWidth="1"/>
    <col min="8913" max="8960" width="9" style="89"/>
    <col min="8961" max="9168" width="0.5" style="89" customWidth="1"/>
    <col min="9169" max="9216" width="9" style="89"/>
    <col min="9217" max="9424" width="0.5" style="89" customWidth="1"/>
    <col min="9425" max="9472" width="9" style="89"/>
    <col min="9473" max="9680" width="0.5" style="89" customWidth="1"/>
    <col min="9681" max="9728" width="9" style="89"/>
    <col min="9729" max="9936" width="0.5" style="89" customWidth="1"/>
    <col min="9937" max="9984" width="9" style="89"/>
    <col min="9985" max="10192" width="0.5" style="89" customWidth="1"/>
    <col min="10193" max="10240" width="9" style="89"/>
    <col min="10241" max="10448" width="0.5" style="89" customWidth="1"/>
    <col min="10449" max="10496" width="9" style="89"/>
    <col min="10497" max="10704" width="0.5" style="89" customWidth="1"/>
    <col min="10705" max="10752" width="9" style="89"/>
    <col min="10753" max="10960" width="0.5" style="89" customWidth="1"/>
    <col min="10961" max="11008" width="9" style="89"/>
    <col min="11009" max="11216" width="0.5" style="89" customWidth="1"/>
    <col min="11217" max="11264" width="9" style="89"/>
    <col min="11265" max="11472" width="0.5" style="89" customWidth="1"/>
    <col min="11473" max="11520" width="9" style="89"/>
    <col min="11521" max="11728" width="0.5" style="89" customWidth="1"/>
    <col min="11729" max="11776" width="9" style="89"/>
    <col min="11777" max="11984" width="0.5" style="89" customWidth="1"/>
    <col min="11985" max="12032" width="9" style="89"/>
    <col min="12033" max="12240" width="0.5" style="89" customWidth="1"/>
    <col min="12241" max="12288" width="9" style="89"/>
    <col min="12289" max="12496" width="0.5" style="89" customWidth="1"/>
    <col min="12497" max="12544" width="9" style="89"/>
    <col min="12545" max="12752" width="0.5" style="89" customWidth="1"/>
    <col min="12753" max="12800" width="9" style="89"/>
    <col min="12801" max="13008" width="0.5" style="89" customWidth="1"/>
    <col min="13009" max="13056" width="9" style="89"/>
    <col min="13057" max="13264" width="0.5" style="89" customWidth="1"/>
    <col min="13265" max="13312" width="9" style="89"/>
    <col min="13313" max="13520" width="0.5" style="89" customWidth="1"/>
    <col min="13521" max="13568" width="9" style="89"/>
    <col min="13569" max="13776" width="0.5" style="89" customWidth="1"/>
    <col min="13777" max="13824" width="9" style="89"/>
    <col min="13825" max="14032" width="0.5" style="89" customWidth="1"/>
    <col min="14033" max="14080" width="9" style="89"/>
    <col min="14081" max="14288" width="0.5" style="89" customWidth="1"/>
    <col min="14289" max="14336" width="9" style="89"/>
    <col min="14337" max="14544" width="0.5" style="89" customWidth="1"/>
    <col min="14545" max="14592" width="9" style="89"/>
    <col min="14593" max="14800" width="0.5" style="89" customWidth="1"/>
    <col min="14801" max="14848" width="9" style="89"/>
    <col min="14849" max="15056" width="0.5" style="89" customWidth="1"/>
    <col min="15057" max="15104" width="9" style="89"/>
    <col min="15105" max="15312" width="0.5" style="89" customWidth="1"/>
    <col min="15313" max="15360" width="9" style="89"/>
    <col min="15361" max="15568" width="0.5" style="89" customWidth="1"/>
    <col min="15569" max="15616" width="9" style="89"/>
    <col min="15617" max="15824" width="0.5" style="89" customWidth="1"/>
    <col min="15825" max="15872" width="9" style="89"/>
    <col min="15873" max="16080" width="0.5" style="89" customWidth="1"/>
    <col min="16081" max="16128" width="9" style="89"/>
    <col min="16129" max="16336" width="0.5" style="89" customWidth="1"/>
    <col min="16337" max="16384" width="9" style="89"/>
  </cols>
  <sheetData>
    <row r="1" spans="1:205" ht="2.25" customHeight="1" x14ac:dyDescent="0.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7"/>
      <c r="GD1" s="87"/>
    </row>
    <row r="2" spans="1:205" ht="2.25" customHeight="1" x14ac:dyDescent="0.1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140"/>
      <c r="AE2" s="90"/>
      <c r="AF2" s="90"/>
      <c r="AG2" s="90"/>
      <c r="AH2" s="90"/>
      <c r="AI2" s="90"/>
      <c r="AJ2" s="87"/>
      <c r="AK2" s="87"/>
      <c r="AL2" s="87"/>
      <c r="AM2" s="87"/>
      <c r="AN2" s="87"/>
      <c r="AO2" s="87"/>
      <c r="AP2" s="87"/>
      <c r="AQ2" s="87"/>
      <c r="AR2" s="87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</row>
    <row r="3" spans="1:205" ht="2.25" customHeight="1" x14ac:dyDescent="0.1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140"/>
      <c r="AE3" s="90"/>
      <c r="AF3" s="90"/>
      <c r="AG3" s="90"/>
      <c r="AH3" s="90"/>
      <c r="AI3" s="90"/>
      <c r="AJ3" s="87"/>
      <c r="AK3" s="87"/>
      <c r="AL3" s="87"/>
      <c r="AM3" s="87"/>
      <c r="AN3" s="87"/>
      <c r="AO3" s="87"/>
      <c r="AP3" s="87"/>
      <c r="AQ3" s="87"/>
      <c r="AR3" s="87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</row>
    <row r="4" spans="1:205" ht="2.25" customHeight="1" x14ac:dyDescent="0.15">
      <c r="A4" s="87"/>
      <c r="B4" s="87"/>
      <c r="C4" s="87"/>
      <c r="D4" s="91"/>
      <c r="E4" s="91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</row>
    <row r="5" spans="1:205" ht="2.25" customHeight="1" x14ac:dyDescent="0.15">
      <c r="A5" s="93"/>
      <c r="B5" s="93"/>
      <c r="C5" s="93"/>
      <c r="D5" s="93"/>
      <c r="E5" s="93"/>
      <c r="F5" s="93"/>
      <c r="G5" s="93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5"/>
      <c r="BR5" s="95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5"/>
      <c r="CE5" s="95"/>
      <c r="CF5" s="95"/>
      <c r="CG5" s="95"/>
      <c r="CH5" s="95"/>
      <c r="CI5" s="95"/>
      <c r="CJ5" s="95"/>
      <c r="CK5" s="95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87"/>
      <c r="DD5" s="87"/>
      <c r="DE5" s="87"/>
      <c r="DF5" s="87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8"/>
      <c r="FQ5" s="98"/>
      <c r="FR5" s="98"/>
      <c r="FS5" s="98"/>
      <c r="FT5" s="98"/>
      <c r="FU5" s="98"/>
      <c r="FV5" s="98"/>
      <c r="FW5" s="98"/>
      <c r="FX5" s="98"/>
      <c r="FY5" s="97"/>
      <c r="FZ5" s="97"/>
      <c r="GA5" s="97"/>
      <c r="GB5" s="97"/>
      <c r="GC5" s="87"/>
      <c r="GD5" s="87"/>
    </row>
    <row r="6" spans="1:205" ht="2.25" customHeight="1" x14ac:dyDescent="0.15">
      <c r="A6" s="95"/>
      <c r="B6" s="95"/>
      <c r="C6" s="95"/>
      <c r="D6" s="99"/>
      <c r="E6" s="99"/>
      <c r="F6" s="100"/>
      <c r="G6" s="100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205"/>
      <c r="FQ6" s="205"/>
      <c r="FR6" s="205"/>
      <c r="FS6" s="205"/>
      <c r="FT6" s="205"/>
      <c r="FU6" s="205"/>
      <c r="FV6" s="205"/>
      <c r="FW6" s="205"/>
      <c r="FX6" s="205"/>
      <c r="FY6" s="87"/>
      <c r="FZ6" s="87"/>
      <c r="GA6" s="87"/>
      <c r="GB6" s="87"/>
      <c r="GC6" s="87"/>
      <c r="GD6" s="87"/>
    </row>
    <row r="7" spans="1:205" ht="2.25" customHeight="1" x14ac:dyDescent="0.15">
      <c r="A7" s="102"/>
      <c r="B7" s="102"/>
      <c r="C7" s="102"/>
      <c r="D7" s="102"/>
      <c r="E7" s="102"/>
      <c r="F7" s="102"/>
      <c r="G7" s="102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3"/>
      <c r="FQ7" s="103"/>
      <c r="FR7" s="103"/>
      <c r="FS7" s="103"/>
      <c r="FT7" s="103"/>
      <c r="FU7" s="103"/>
      <c r="FV7" s="103"/>
      <c r="FW7" s="103"/>
      <c r="FX7" s="103"/>
      <c r="FY7" s="102"/>
      <c r="FZ7" s="102"/>
      <c r="GA7" s="102"/>
      <c r="GB7" s="102"/>
      <c r="GC7" s="102"/>
      <c r="GD7" s="102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</row>
    <row r="8" spans="1:205" ht="2.25" customHeight="1" x14ac:dyDescent="0.15">
      <c r="A8" s="95"/>
      <c r="B8" s="9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</row>
    <row r="9" spans="1:205" ht="2.25" customHeight="1" x14ac:dyDescent="0.15">
      <c r="A9" s="95"/>
      <c r="B9" s="106"/>
      <c r="C9" s="106"/>
      <c r="D9" s="106"/>
      <c r="E9" s="106"/>
      <c r="F9" s="106"/>
      <c r="G9" s="106"/>
      <c r="H9" s="106"/>
      <c r="I9" s="106"/>
      <c r="J9" s="107"/>
      <c r="K9" s="107"/>
      <c r="L9" s="107"/>
      <c r="M9" s="107"/>
      <c r="N9" s="107"/>
      <c r="O9" s="107"/>
      <c r="P9" s="107"/>
      <c r="Q9" s="107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</row>
    <row r="10" spans="1:205" ht="2.25" customHeight="1" x14ac:dyDescent="0.15">
      <c r="A10" s="87"/>
      <c r="B10" s="87"/>
      <c r="C10" s="87"/>
      <c r="D10" s="91"/>
      <c r="E10" s="91"/>
      <c r="F10" s="92"/>
      <c r="G10" s="92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</row>
    <row r="11" spans="1:205" ht="2.25" customHeight="1" x14ac:dyDescent="0.15">
      <c r="A11" s="87"/>
      <c r="B11" s="87"/>
      <c r="C11" s="87"/>
      <c r="D11" s="109"/>
      <c r="E11" s="109"/>
      <c r="F11" s="110"/>
      <c r="G11" s="110"/>
      <c r="H11" s="111"/>
      <c r="I11" s="112"/>
      <c r="J11" s="112"/>
      <c r="K11" s="112"/>
      <c r="L11" s="112"/>
      <c r="M11" s="112"/>
      <c r="N11" s="112"/>
      <c r="O11" s="112"/>
      <c r="P11" s="112"/>
      <c r="Q11" s="112"/>
      <c r="R11" s="113"/>
      <c r="S11" s="113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6"/>
      <c r="GD11" s="116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</row>
    <row r="12" spans="1:205" ht="2.25" customHeight="1" x14ac:dyDescent="0.15">
      <c r="A12" s="87"/>
      <c r="B12" s="87"/>
      <c r="C12" s="87"/>
      <c r="D12" s="109"/>
      <c r="E12" s="109"/>
      <c r="F12" s="110"/>
      <c r="G12" s="110"/>
      <c r="H12" s="111"/>
      <c r="I12" s="112"/>
      <c r="J12" s="112"/>
      <c r="K12" s="112"/>
      <c r="L12" s="112"/>
      <c r="M12" s="112"/>
      <c r="N12" s="112"/>
      <c r="O12" s="112"/>
      <c r="P12" s="112"/>
      <c r="Q12" s="112"/>
      <c r="R12" s="113"/>
      <c r="S12" s="113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6"/>
      <c r="GD12" s="116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</row>
    <row r="13" spans="1:205" ht="2.25" customHeight="1" x14ac:dyDescent="0.15">
      <c r="A13" s="87"/>
      <c r="B13" s="87"/>
      <c r="C13" s="87"/>
      <c r="D13" s="109"/>
      <c r="E13" s="109"/>
      <c r="F13" s="110"/>
      <c r="G13" s="110"/>
      <c r="H13" s="111"/>
      <c r="I13" s="112"/>
      <c r="J13" s="112"/>
      <c r="K13" s="112"/>
      <c r="L13" s="112"/>
      <c r="M13" s="112"/>
      <c r="N13" s="112"/>
      <c r="O13" s="112"/>
      <c r="P13" s="112"/>
      <c r="Q13" s="112"/>
      <c r="R13" s="117"/>
      <c r="S13" s="113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6"/>
      <c r="GD13" s="116"/>
      <c r="GE13" s="104"/>
      <c r="GF13" s="104"/>
      <c r="GG13" s="104"/>
      <c r="GH13" s="104"/>
      <c r="GI13" s="104"/>
      <c r="GJ13" s="104"/>
      <c r="GK13" s="104"/>
      <c r="GL13" s="112"/>
      <c r="GM13" s="112"/>
      <c r="GN13" s="112"/>
      <c r="GO13" s="112"/>
      <c r="GP13" s="112"/>
      <c r="GQ13" s="112"/>
      <c r="GR13" s="112"/>
      <c r="GS13" s="112"/>
      <c r="GT13" s="112"/>
      <c r="GU13" s="104"/>
      <c r="GV13" s="104"/>
    </row>
    <row r="14" spans="1:205" ht="2.25" customHeight="1" x14ac:dyDescent="0.15">
      <c r="A14" s="87"/>
      <c r="B14" s="87"/>
      <c r="C14" s="87"/>
      <c r="D14" s="109"/>
      <c r="E14" s="109"/>
      <c r="F14" s="110"/>
      <c r="G14" s="110"/>
      <c r="H14" s="111"/>
      <c r="I14" s="112"/>
      <c r="J14" s="112"/>
      <c r="K14" s="112"/>
      <c r="L14" s="112"/>
      <c r="M14" s="112"/>
      <c r="N14" s="112"/>
      <c r="O14" s="112"/>
      <c r="P14" s="112"/>
      <c r="Q14" s="112"/>
      <c r="R14" s="117"/>
      <c r="S14" s="113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4"/>
      <c r="FW14" s="114"/>
      <c r="FX14" s="114"/>
      <c r="FY14" s="114"/>
      <c r="FZ14" s="114"/>
      <c r="GA14" s="114"/>
      <c r="GB14" s="114"/>
      <c r="GC14" s="116"/>
      <c r="GD14" s="116"/>
      <c r="GE14" s="104"/>
      <c r="GF14" s="104"/>
      <c r="GG14" s="104"/>
      <c r="GH14" s="104"/>
      <c r="GI14" s="104"/>
      <c r="GJ14" s="104"/>
      <c r="GK14" s="104"/>
      <c r="GL14" s="112"/>
      <c r="GM14" s="112"/>
      <c r="GN14" s="112"/>
      <c r="GO14" s="112"/>
      <c r="GP14" s="112"/>
      <c r="GQ14" s="112"/>
      <c r="GR14" s="112"/>
      <c r="GS14" s="112"/>
      <c r="GT14" s="112"/>
      <c r="GU14" s="104"/>
      <c r="GV14" s="104"/>
    </row>
    <row r="15" spans="1:205" ht="2.25" customHeight="1" x14ac:dyDescent="0.15">
      <c r="A15" s="87"/>
      <c r="B15" s="87"/>
      <c r="C15" s="87"/>
      <c r="D15" s="109"/>
      <c r="E15" s="109"/>
      <c r="F15" s="110"/>
      <c r="G15" s="110"/>
      <c r="H15" s="111"/>
      <c r="I15" s="112"/>
      <c r="J15" s="112"/>
      <c r="K15" s="112"/>
      <c r="L15" s="112"/>
      <c r="M15" s="112"/>
      <c r="N15" s="112"/>
      <c r="O15" s="112"/>
      <c r="P15" s="112"/>
      <c r="Q15" s="112"/>
      <c r="R15" s="117"/>
      <c r="S15" s="113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4"/>
      <c r="FW15" s="114"/>
      <c r="FX15" s="114"/>
      <c r="FY15" s="114"/>
      <c r="FZ15" s="114"/>
      <c r="GA15" s="114"/>
      <c r="GB15" s="114"/>
      <c r="GC15" s="116"/>
      <c r="GD15" s="116"/>
      <c r="GE15" s="104"/>
      <c r="GF15" s="104"/>
      <c r="GG15" s="104"/>
      <c r="GH15" s="104"/>
      <c r="GI15" s="104"/>
      <c r="GJ15" s="104"/>
      <c r="GK15" s="104"/>
      <c r="GL15" s="112"/>
      <c r="GM15" s="112"/>
      <c r="GN15" s="112"/>
      <c r="GO15" s="112"/>
      <c r="GP15" s="112"/>
      <c r="GQ15" s="112"/>
      <c r="GR15" s="112"/>
      <c r="GS15" s="112"/>
      <c r="GT15" s="112"/>
      <c r="GU15" s="104"/>
      <c r="GV15" s="104"/>
    </row>
    <row r="16" spans="1:205" ht="2.25" customHeight="1" x14ac:dyDescent="0.15">
      <c r="A16" s="87"/>
      <c r="B16" s="87"/>
      <c r="C16" s="87"/>
      <c r="D16" s="109"/>
      <c r="E16" s="109"/>
      <c r="F16" s="110"/>
      <c r="G16" s="110"/>
      <c r="H16" s="111"/>
      <c r="I16" s="112"/>
      <c r="J16" s="112"/>
      <c r="K16" s="112"/>
      <c r="L16" s="112"/>
      <c r="M16" s="112"/>
      <c r="N16" s="112"/>
      <c r="O16" s="112"/>
      <c r="P16" s="112"/>
      <c r="Q16" s="112"/>
      <c r="R16" s="117"/>
      <c r="S16" s="113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4"/>
      <c r="FW16" s="114"/>
      <c r="FX16" s="114"/>
      <c r="FY16" s="114"/>
      <c r="FZ16" s="114"/>
      <c r="GA16" s="114"/>
      <c r="GB16" s="114"/>
      <c r="GC16" s="116"/>
      <c r="GD16" s="116"/>
      <c r="GE16" s="104"/>
      <c r="GF16" s="104"/>
      <c r="GG16" s="104"/>
      <c r="GH16" s="104"/>
      <c r="GI16" s="104"/>
      <c r="GJ16" s="104"/>
      <c r="GK16" s="104"/>
      <c r="GL16" s="112"/>
      <c r="GM16" s="112"/>
      <c r="GN16" s="112"/>
      <c r="GO16" s="112"/>
      <c r="GP16" s="112"/>
      <c r="GQ16" s="112"/>
      <c r="GR16" s="112"/>
      <c r="GS16" s="112"/>
      <c r="GT16" s="112"/>
      <c r="GU16" s="104"/>
      <c r="GV16" s="104"/>
    </row>
    <row r="17" spans="1:204" ht="2.25" customHeight="1" x14ac:dyDescent="0.15">
      <c r="A17" s="87"/>
      <c r="B17" s="87"/>
      <c r="C17" s="87"/>
      <c r="D17" s="109"/>
      <c r="E17" s="109"/>
      <c r="F17" s="110"/>
      <c r="G17" s="110"/>
      <c r="H17" s="111"/>
      <c r="I17" s="112"/>
      <c r="J17" s="112"/>
      <c r="K17" s="112"/>
      <c r="L17" s="112"/>
      <c r="M17" s="112"/>
      <c r="N17" s="112"/>
      <c r="O17" s="112"/>
      <c r="P17" s="112"/>
      <c r="Q17" s="112"/>
      <c r="R17" s="117"/>
      <c r="S17" s="113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4"/>
      <c r="FW17" s="114"/>
      <c r="FX17" s="114"/>
      <c r="FY17" s="114"/>
      <c r="FZ17" s="114"/>
      <c r="GA17" s="114"/>
      <c r="GB17" s="114"/>
      <c r="GC17" s="116"/>
      <c r="GD17" s="116"/>
      <c r="GE17" s="104"/>
      <c r="GF17" s="104"/>
      <c r="GG17" s="104"/>
      <c r="GH17" s="104"/>
      <c r="GI17" s="104"/>
      <c r="GJ17" s="104"/>
      <c r="GK17" s="104"/>
      <c r="GL17" s="112"/>
      <c r="GM17" s="112"/>
      <c r="GN17" s="112"/>
      <c r="GO17" s="112"/>
      <c r="GP17" s="112"/>
      <c r="GQ17" s="112"/>
      <c r="GR17" s="112"/>
      <c r="GS17" s="112"/>
      <c r="GT17" s="112"/>
      <c r="GU17" s="104"/>
      <c r="GV17" s="104"/>
    </row>
    <row r="18" spans="1:204" ht="2.25" customHeight="1" x14ac:dyDescent="0.15">
      <c r="A18" s="87"/>
      <c r="B18" s="87"/>
      <c r="C18" s="87"/>
      <c r="D18" s="109"/>
      <c r="E18" s="109"/>
      <c r="F18" s="91"/>
      <c r="G18" s="91"/>
      <c r="H18" s="119"/>
      <c r="I18" s="119"/>
      <c r="J18" s="111"/>
      <c r="K18" s="111"/>
      <c r="L18" s="111"/>
      <c r="M18" s="111"/>
      <c r="N18" s="111"/>
      <c r="O18" s="119"/>
      <c r="P18" s="119"/>
      <c r="Q18" s="111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87"/>
      <c r="BG18" s="87"/>
      <c r="BH18" s="87"/>
      <c r="BI18" s="121"/>
      <c r="BJ18" s="121"/>
      <c r="BK18" s="121"/>
      <c r="BL18" s="121"/>
      <c r="BM18" s="121"/>
      <c r="BN18" s="121"/>
      <c r="BO18" s="121"/>
      <c r="BP18" s="121"/>
      <c r="BQ18" s="121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4"/>
      <c r="FW18" s="114"/>
      <c r="FX18" s="114"/>
      <c r="FY18" s="114"/>
      <c r="FZ18" s="114"/>
      <c r="GA18" s="114"/>
      <c r="GB18" s="114"/>
      <c r="GC18" s="116"/>
      <c r="GD18" s="116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</row>
    <row r="19" spans="1:204" ht="2.25" customHeight="1" x14ac:dyDescent="0.1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4"/>
      <c r="FW19" s="114"/>
      <c r="FX19" s="114"/>
      <c r="FY19" s="114"/>
      <c r="FZ19" s="114"/>
      <c r="GA19" s="114"/>
      <c r="GB19" s="114"/>
      <c r="GC19" s="116"/>
      <c r="GD19" s="116"/>
      <c r="GE19" s="205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</row>
    <row r="20" spans="1:204" ht="2.25" customHeight="1" x14ac:dyDescent="0.15">
      <c r="A20" s="95"/>
      <c r="B20" s="95"/>
      <c r="C20" s="105"/>
      <c r="D20" s="105"/>
      <c r="E20" s="105"/>
      <c r="F20" s="105"/>
      <c r="G20" s="105"/>
      <c r="H20" s="105"/>
      <c r="I20" s="105"/>
      <c r="J20" s="105"/>
      <c r="K20" s="105"/>
      <c r="L20" s="283" t="s">
        <v>303</v>
      </c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05"/>
      <c r="FW20" s="105"/>
      <c r="FX20" s="105"/>
      <c r="FY20" s="105"/>
      <c r="FZ20" s="105"/>
      <c r="GA20" s="105"/>
      <c r="GB20" s="105"/>
      <c r="GC20" s="122"/>
      <c r="GD20" s="122"/>
      <c r="GE20" s="205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</row>
    <row r="21" spans="1:204" ht="2.25" customHeight="1" x14ac:dyDescent="0.15">
      <c r="A21" s="95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7"/>
      <c r="GD21" s="107"/>
      <c r="GE21" s="205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</row>
    <row r="22" spans="1:204" ht="2.25" customHeight="1" x14ac:dyDescent="0.15">
      <c r="A22" s="87"/>
      <c r="B22" s="87"/>
      <c r="C22" s="87"/>
      <c r="D22" s="91"/>
      <c r="E22" s="91"/>
      <c r="F22" s="92"/>
      <c r="G22" s="92"/>
      <c r="H22" s="92"/>
      <c r="I22" s="92"/>
      <c r="J22" s="92"/>
      <c r="K22" s="92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205"/>
      <c r="GD22" s="205"/>
      <c r="GE22" s="205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</row>
    <row r="23" spans="1:204" ht="2.25" customHeight="1" x14ac:dyDescent="0.15">
      <c r="A23" s="87"/>
      <c r="B23" s="87"/>
      <c r="C23" s="87"/>
      <c r="D23" s="109"/>
      <c r="E23" s="109"/>
      <c r="F23" s="110"/>
      <c r="G23" s="110"/>
      <c r="H23" s="110"/>
      <c r="I23" s="123"/>
      <c r="J23" s="123"/>
      <c r="K23" s="123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02"/>
      <c r="AN23" s="124"/>
      <c r="AO23" s="277">
        <v>1</v>
      </c>
      <c r="AP23" s="278"/>
      <c r="AQ23" s="278"/>
      <c r="AR23" s="278"/>
      <c r="AS23" s="278"/>
      <c r="AT23" s="114"/>
      <c r="AU23" s="279">
        <v>8</v>
      </c>
      <c r="AV23" s="280"/>
      <c r="AW23" s="280"/>
      <c r="AX23" s="280"/>
      <c r="AY23" s="280"/>
      <c r="AZ23" s="280"/>
      <c r="BA23" s="114"/>
      <c r="BB23" s="277">
        <v>2</v>
      </c>
      <c r="BC23" s="278"/>
      <c r="BD23" s="278"/>
      <c r="BE23" s="278"/>
      <c r="BF23" s="278"/>
      <c r="BG23" s="278"/>
      <c r="BH23" s="114"/>
      <c r="BI23" s="281">
        <v>0</v>
      </c>
      <c r="BJ23" s="282"/>
      <c r="BK23" s="282"/>
      <c r="BL23" s="282"/>
      <c r="BM23" s="282"/>
      <c r="BN23" s="282"/>
      <c r="BO23" s="114"/>
      <c r="BP23" s="279">
        <v>1</v>
      </c>
      <c r="BQ23" s="280"/>
      <c r="BR23" s="280"/>
      <c r="BS23" s="280"/>
      <c r="BT23" s="280"/>
      <c r="BU23" s="280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286" t="s">
        <v>304</v>
      </c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6"/>
      <c r="DA23" s="286"/>
      <c r="DB23" s="286"/>
      <c r="DC23" s="286"/>
      <c r="DD23" s="286"/>
      <c r="DE23" s="286"/>
      <c r="DF23" s="286"/>
      <c r="DG23" s="286"/>
      <c r="DH23" s="114"/>
      <c r="DI23" s="287"/>
      <c r="DJ23" s="287"/>
      <c r="DK23" s="287"/>
      <c r="DL23" s="287"/>
      <c r="DM23" s="287"/>
      <c r="DN23" s="287"/>
      <c r="DO23" s="154"/>
      <c r="DP23" s="285"/>
      <c r="DQ23" s="285"/>
      <c r="DR23" s="285"/>
      <c r="DS23" s="285"/>
      <c r="DT23" s="285"/>
      <c r="DU23" s="285"/>
      <c r="DV23" s="154"/>
      <c r="DW23" s="285"/>
      <c r="DX23" s="285"/>
      <c r="DY23" s="285"/>
      <c r="DZ23" s="285"/>
      <c r="EA23" s="285"/>
      <c r="EB23" s="285"/>
      <c r="EC23" s="154"/>
      <c r="ED23" s="285"/>
      <c r="EE23" s="285"/>
      <c r="EF23" s="285"/>
      <c r="EG23" s="285"/>
      <c r="EH23" s="285"/>
      <c r="EI23" s="285"/>
      <c r="EJ23" s="201"/>
      <c r="EK23" s="285"/>
      <c r="EL23" s="285"/>
      <c r="EM23" s="285"/>
      <c r="EN23" s="285"/>
      <c r="EO23" s="285"/>
      <c r="EP23" s="201"/>
      <c r="EQ23" s="201"/>
      <c r="ER23" s="285"/>
      <c r="ES23" s="285"/>
      <c r="ET23" s="285"/>
      <c r="EU23" s="285"/>
      <c r="EV23" s="285"/>
      <c r="EW23" s="201"/>
      <c r="EX23" s="201"/>
      <c r="EY23" s="285"/>
      <c r="EZ23" s="285"/>
      <c r="FA23" s="285"/>
      <c r="FB23" s="285"/>
      <c r="FC23" s="285"/>
      <c r="FD23" s="201"/>
      <c r="FE23" s="201"/>
      <c r="FF23" s="285"/>
      <c r="FG23" s="285"/>
      <c r="FH23" s="285"/>
      <c r="FI23" s="285"/>
      <c r="FJ23" s="285"/>
      <c r="FK23" s="201"/>
      <c r="FL23" s="201"/>
      <c r="FM23" s="285"/>
      <c r="FN23" s="285"/>
      <c r="FO23" s="285"/>
      <c r="FP23" s="285"/>
      <c r="FQ23" s="285"/>
      <c r="FR23" s="201"/>
      <c r="FS23" s="201"/>
      <c r="FT23" s="285"/>
      <c r="FU23" s="285"/>
      <c r="FV23" s="285"/>
      <c r="FW23" s="285"/>
      <c r="FX23" s="285"/>
      <c r="FY23" s="124"/>
      <c r="FZ23" s="114"/>
      <c r="GA23" s="114"/>
      <c r="GB23" s="114"/>
      <c r="GC23" s="116"/>
      <c r="GD23" s="116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</row>
    <row r="24" spans="1:204" ht="2.25" customHeight="1" x14ac:dyDescent="0.15">
      <c r="A24" s="87"/>
      <c r="B24" s="87"/>
      <c r="C24" s="87"/>
      <c r="D24" s="109"/>
      <c r="E24" s="109"/>
      <c r="F24" s="110"/>
      <c r="G24" s="110"/>
      <c r="H24" s="110"/>
      <c r="I24" s="123"/>
      <c r="J24" s="123"/>
      <c r="K24" s="123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02"/>
      <c r="AN24" s="124"/>
      <c r="AO24" s="278"/>
      <c r="AP24" s="278"/>
      <c r="AQ24" s="278"/>
      <c r="AR24" s="278"/>
      <c r="AS24" s="278"/>
      <c r="AT24" s="125"/>
      <c r="AU24" s="280"/>
      <c r="AV24" s="280"/>
      <c r="AW24" s="280"/>
      <c r="AX24" s="280"/>
      <c r="AY24" s="280"/>
      <c r="AZ24" s="280"/>
      <c r="BA24" s="125"/>
      <c r="BB24" s="278"/>
      <c r="BC24" s="278"/>
      <c r="BD24" s="278"/>
      <c r="BE24" s="278"/>
      <c r="BF24" s="278"/>
      <c r="BG24" s="278"/>
      <c r="BH24" s="125"/>
      <c r="BI24" s="282"/>
      <c r="BJ24" s="282"/>
      <c r="BK24" s="282"/>
      <c r="BL24" s="282"/>
      <c r="BM24" s="282"/>
      <c r="BN24" s="282"/>
      <c r="BO24" s="125"/>
      <c r="BP24" s="280"/>
      <c r="BQ24" s="280"/>
      <c r="BR24" s="280"/>
      <c r="BS24" s="280"/>
      <c r="BT24" s="280"/>
      <c r="BU24" s="280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286"/>
      <c r="CN24" s="286"/>
      <c r="CO24" s="286"/>
      <c r="CP24" s="286"/>
      <c r="CQ24" s="286"/>
      <c r="CR24" s="286"/>
      <c r="CS24" s="286"/>
      <c r="CT24" s="286"/>
      <c r="CU24" s="286"/>
      <c r="CV24" s="286"/>
      <c r="CW24" s="286"/>
      <c r="CX24" s="286"/>
      <c r="CY24" s="286"/>
      <c r="CZ24" s="286"/>
      <c r="DA24" s="286"/>
      <c r="DB24" s="286"/>
      <c r="DC24" s="286"/>
      <c r="DD24" s="286"/>
      <c r="DE24" s="286"/>
      <c r="DF24" s="286"/>
      <c r="DG24" s="286"/>
      <c r="DH24" s="114"/>
      <c r="DI24" s="287"/>
      <c r="DJ24" s="287"/>
      <c r="DK24" s="287"/>
      <c r="DL24" s="287"/>
      <c r="DM24" s="287"/>
      <c r="DN24" s="287"/>
      <c r="DO24" s="154"/>
      <c r="DP24" s="285"/>
      <c r="DQ24" s="285"/>
      <c r="DR24" s="285"/>
      <c r="DS24" s="285"/>
      <c r="DT24" s="285"/>
      <c r="DU24" s="285"/>
      <c r="DV24" s="154"/>
      <c r="DW24" s="285"/>
      <c r="DX24" s="285"/>
      <c r="DY24" s="285"/>
      <c r="DZ24" s="285"/>
      <c r="EA24" s="285"/>
      <c r="EB24" s="285"/>
      <c r="EC24" s="154"/>
      <c r="ED24" s="285"/>
      <c r="EE24" s="285"/>
      <c r="EF24" s="285"/>
      <c r="EG24" s="285"/>
      <c r="EH24" s="285"/>
      <c r="EI24" s="285"/>
      <c r="EJ24" s="201"/>
      <c r="EK24" s="285"/>
      <c r="EL24" s="285"/>
      <c r="EM24" s="285"/>
      <c r="EN24" s="285"/>
      <c r="EO24" s="285"/>
      <c r="EP24" s="201"/>
      <c r="EQ24" s="201"/>
      <c r="ER24" s="285"/>
      <c r="ES24" s="285"/>
      <c r="ET24" s="285"/>
      <c r="EU24" s="285"/>
      <c r="EV24" s="285"/>
      <c r="EW24" s="201"/>
      <c r="EX24" s="201"/>
      <c r="EY24" s="285"/>
      <c r="EZ24" s="285"/>
      <c r="FA24" s="285"/>
      <c r="FB24" s="285"/>
      <c r="FC24" s="285"/>
      <c r="FD24" s="201"/>
      <c r="FE24" s="201"/>
      <c r="FF24" s="285"/>
      <c r="FG24" s="285"/>
      <c r="FH24" s="285"/>
      <c r="FI24" s="285"/>
      <c r="FJ24" s="285"/>
      <c r="FK24" s="201"/>
      <c r="FL24" s="201"/>
      <c r="FM24" s="285"/>
      <c r="FN24" s="285"/>
      <c r="FO24" s="285"/>
      <c r="FP24" s="285"/>
      <c r="FQ24" s="285"/>
      <c r="FR24" s="201"/>
      <c r="FS24" s="201"/>
      <c r="FT24" s="285"/>
      <c r="FU24" s="285"/>
      <c r="FV24" s="285"/>
      <c r="FW24" s="285"/>
      <c r="FX24" s="285"/>
      <c r="FY24" s="124"/>
      <c r="FZ24" s="114"/>
      <c r="GA24" s="114"/>
      <c r="GB24" s="114"/>
      <c r="GC24" s="116"/>
      <c r="GD24" s="116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</row>
    <row r="25" spans="1:204" ht="2.25" customHeight="1" x14ac:dyDescent="0.15">
      <c r="A25" s="87"/>
      <c r="B25" s="87"/>
      <c r="C25" s="87"/>
      <c r="D25" s="109"/>
      <c r="E25" s="109"/>
      <c r="F25" s="110"/>
      <c r="G25" s="110"/>
      <c r="H25" s="110"/>
      <c r="I25" s="123"/>
      <c r="J25" s="123"/>
      <c r="K25" s="123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02"/>
      <c r="AN25" s="124"/>
      <c r="AO25" s="278"/>
      <c r="AP25" s="278"/>
      <c r="AQ25" s="278"/>
      <c r="AR25" s="278"/>
      <c r="AS25" s="278"/>
      <c r="AT25" s="125"/>
      <c r="AU25" s="280"/>
      <c r="AV25" s="280"/>
      <c r="AW25" s="280"/>
      <c r="AX25" s="280"/>
      <c r="AY25" s="280"/>
      <c r="AZ25" s="280"/>
      <c r="BA25" s="125"/>
      <c r="BB25" s="278"/>
      <c r="BC25" s="278"/>
      <c r="BD25" s="278"/>
      <c r="BE25" s="278"/>
      <c r="BF25" s="278"/>
      <c r="BG25" s="278"/>
      <c r="BH25" s="125"/>
      <c r="BI25" s="282"/>
      <c r="BJ25" s="282"/>
      <c r="BK25" s="282"/>
      <c r="BL25" s="282"/>
      <c r="BM25" s="282"/>
      <c r="BN25" s="282"/>
      <c r="BO25" s="125"/>
      <c r="BP25" s="280"/>
      <c r="BQ25" s="280"/>
      <c r="BR25" s="280"/>
      <c r="BS25" s="280"/>
      <c r="BT25" s="280"/>
      <c r="BU25" s="280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286"/>
      <c r="CN25" s="286"/>
      <c r="CO25" s="286"/>
      <c r="CP25" s="286"/>
      <c r="CQ25" s="286"/>
      <c r="CR25" s="286"/>
      <c r="CS25" s="286"/>
      <c r="CT25" s="286"/>
      <c r="CU25" s="286"/>
      <c r="CV25" s="286"/>
      <c r="CW25" s="286"/>
      <c r="CX25" s="286"/>
      <c r="CY25" s="286"/>
      <c r="CZ25" s="286"/>
      <c r="DA25" s="286"/>
      <c r="DB25" s="286"/>
      <c r="DC25" s="286"/>
      <c r="DD25" s="286"/>
      <c r="DE25" s="286"/>
      <c r="DF25" s="286"/>
      <c r="DG25" s="286"/>
      <c r="DH25" s="114"/>
      <c r="DI25" s="287"/>
      <c r="DJ25" s="287"/>
      <c r="DK25" s="287"/>
      <c r="DL25" s="287"/>
      <c r="DM25" s="287"/>
      <c r="DN25" s="287"/>
      <c r="DO25" s="154"/>
      <c r="DP25" s="285"/>
      <c r="DQ25" s="285"/>
      <c r="DR25" s="285"/>
      <c r="DS25" s="285"/>
      <c r="DT25" s="285"/>
      <c r="DU25" s="285"/>
      <c r="DV25" s="154"/>
      <c r="DW25" s="285"/>
      <c r="DX25" s="285"/>
      <c r="DY25" s="285"/>
      <c r="DZ25" s="285"/>
      <c r="EA25" s="285"/>
      <c r="EB25" s="285"/>
      <c r="EC25" s="154"/>
      <c r="ED25" s="285"/>
      <c r="EE25" s="285"/>
      <c r="EF25" s="285"/>
      <c r="EG25" s="285"/>
      <c r="EH25" s="285"/>
      <c r="EI25" s="285"/>
      <c r="EJ25" s="201"/>
      <c r="EK25" s="285"/>
      <c r="EL25" s="285"/>
      <c r="EM25" s="285"/>
      <c r="EN25" s="285"/>
      <c r="EO25" s="285"/>
      <c r="EP25" s="201"/>
      <c r="EQ25" s="201"/>
      <c r="ER25" s="285"/>
      <c r="ES25" s="285"/>
      <c r="ET25" s="285"/>
      <c r="EU25" s="285"/>
      <c r="EV25" s="285"/>
      <c r="EW25" s="201"/>
      <c r="EX25" s="201"/>
      <c r="EY25" s="285"/>
      <c r="EZ25" s="285"/>
      <c r="FA25" s="285"/>
      <c r="FB25" s="285"/>
      <c r="FC25" s="285"/>
      <c r="FD25" s="201"/>
      <c r="FE25" s="201"/>
      <c r="FF25" s="285"/>
      <c r="FG25" s="285"/>
      <c r="FH25" s="285"/>
      <c r="FI25" s="285"/>
      <c r="FJ25" s="285"/>
      <c r="FK25" s="201"/>
      <c r="FL25" s="201"/>
      <c r="FM25" s="285"/>
      <c r="FN25" s="285"/>
      <c r="FO25" s="285"/>
      <c r="FP25" s="285"/>
      <c r="FQ25" s="285"/>
      <c r="FR25" s="201"/>
      <c r="FS25" s="201"/>
      <c r="FT25" s="285"/>
      <c r="FU25" s="285"/>
      <c r="FV25" s="285"/>
      <c r="FW25" s="285"/>
      <c r="FX25" s="285"/>
      <c r="FY25" s="124"/>
      <c r="FZ25" s="114"/>
      <c r="GA25" s="114"/>
      <c r="GB25" s="114"/>
      <c r="GC25" s="116"/>
      <c r="GD25" s="116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</row>
    <row r="26" spans="1:204" ht="2.25" customHeight="1" x14ac:dyDescent="0.15">
      <c r="A26" s="87"/>
      <c r="B26" s="87"/>
      <c r="C26" s="87"/>
      <c r="D26" s="109"/>
      <c r="E26" s="109"/>
      <c r="F26" s="110"/>
      <c r="G26" s="110"/>
      <c r="H26" s="110"/>
      <c r="I26" s="123"/>
      <c r="J26" s="123"/>
      <c r="K26" s="123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02"/>
      <c r="AN26" s="124"/>
      <c r="AO26" s="278"/>
      <c r="AP26" s="278"/>
      <c r="AQ26" s="278"/>
      <c r="AR26" s="278"/>
      <c r="AS26" s="278"/>
      <c r="AT26" s="125"/>
      <c r="AU26" s="280"/>
      <c r="AV26" s="280"/>
      <c r="AW26" s="280"/>
      <c r="AX26" s="280"/>
      <c r="AY26" s="280"/>
      <c r="AZ26" s="280"/>
      <c r="BA26" s="125"/>
      <c r="BB26" s="278"/>
      <c r="BC26" s="278"/>
      <c r="BD26" s="278"/>
      <c r="BE26" s="278"/>
      <c r="BF26" s="278"/>
      <c r="BG26" s="278"/>
      <c r="BH26" s="125"/>
      <c r="BI26" s="282"/>
      <c r="BJ26" s="282"/>
      <c r="BK26" s="282"/>
      <c r="BL26" s="282"/>
      <c r="BM26" s="282"/>
      <c r="BN26" s="282"/>
      <c r="BO26" s="125"/>
      <c r="BP26" s="280"/>
      <c r="BQ26" s="280"/>
      <c r="BR26" s="280"/>
      <c r="BS26" s="280"/>
      <c r="BT26" s="280"/>
      <c r="BU26" s="280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286"/>
      <c r="CN26" s="286"/>
      <c r="CO26" s="286"/>
      <c r="CP26" s="286"/>
      <c r="CQ26" s="286"/>
      <c r="CR26" s="286"/>
      <c r="CS26" s="286"/>
      <c r="CT26" s="286"/>
      <c r="CU26" s="286"/>
      <c r="CV26" s="286"/>
      <c r="CW26" s="286"/>
      <c r="CX26" s="286"/>
      <c r="CY26" s="286"/>
      <c r="CZ26" s="286"/>
      <c r="DA26" s="286"/>
      <c r="DB26" s="286"/>
      <c r="DC26" s="286"/>
      <c r="DD26" s="286"/>
      <c r="DE26" s="286"/>
      <c r="DF26" s="286"/>
      <c r="DG26" s="286"/>
      <c r="DH26" s="114"/>
      <c r="DI26" s="287"/>
      <c r="DJ26" s="287"/>
      <c r="DK26" s="287"/>
      <c r="DL26" s="287"/>
      <c r="DM26" s="287"/>
      <c r="DN26" s="287"/>
      <c r="DO26" s="154"/>
      <c r="DP26" s="285"/>
      <c r="DQ26" s="285"/>
      <c r="DR26" s="285"/>
      <c r="DS26" s="285"/>
      <c r="DT26" s="285"/>
      <c r="DU26" s="285"/>
      <c r="DV26" s="154"/>
      <c r="DW26" s="285"/>
      <c r="DX26" s="285"/>
      <c r="DY26" s="285"/>
      <c r="DZ26" s="285"/>
      <c r="EA26" s="285"/>
      <c r="EB26" s="285"/>
      <c r="EC26" s="154"/>
      <c r="ED26" s="285"/>
      <c r="EE26" s="285"/>
      <c r="EF26" s="285"/>
      <c r="EG26" s="285"/>
      <c r="EH26" s="285"/>
      <c r="EI26" s="285"/>
      <c r="EJ26" s="201"/>
      <c r="EK26" s="285"/>
      <c r="EL26" s="285"/>
      <c r="EM26" s="285"/>
      <c r="EN26" s="285"/>
      <c r="EO26" s="285"/>
      <c r="EP26" s="201"/>
      <c r="EQ26" s="201"/>
      <c r="ER26" s="285"/>
      <c r="ES26" s="285"/>
      <c r="ET26" s="285"/>
      <c r="EU26" s="285"/>
      <c r="EV26" s="285"/>
      <c r="EW26" s="201"/>
      <c r="EX26" s="201"/>
      <c r="EY26" s="285"/>
      <c r="EZ26" s="285"/>
      <c r="FA26" s="285"/>
      <c r="FB26" s="285"/>
      <c r="FC26" s="285"/>
      <c r="FD26" s="201"/>
      <c r="FE26" s="201"/>
      <c r="FF26" s="285"/>
      <c r="FG26" s="285"/>
      <c r="FH26" s="285"/>
      <c r="FI26" s="285"/>
      <c r="FJ26" s="285"/>
      <c r="FK26" s="201"/>
      <c r="FL26" s="201"/>
      <c r="FM26" s="285"/>
      <c r="FN26" s="285"/>
      <c r="FO26" s="285"/>
      <c r="FP26" s="285"/>
      <c r="FQ26" s="285"/>
      <c r="FR26" s="201"/>
      <c r="FS26" s="201"/>
      <c r="FT26" s="285"/>
      <c r="FU26" s="285"/>
      <c r="FV26" s="285"/>
      <c r="FW26" s="285"/>
      <c r="FX26" s="285"/>
      <c r="FY26" s="124"/>
      <c r="FZ26" s="114"/>
      <c r="GA26" s="114"/>
      <c r="GB26" s="114"/>
      <c r="GC26" s="116"/>
      <c r="GD26" s="116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</row>
    <row r="27" spans="1:204" ht="2.25" customHeight="1" x14ac:dyDescent="0.15">
      <c r="A27" s="87"/>
      <c r="B27" s="87"/>
      <c r="C27" s="87"/>
      <c r="D27" s="109"/>
      <c r="E27" s="109"/>
      <c r="F27" s="110"/>
      <c r="G27" s="110"/>
      <c r="H27" s="110"/>
      <c r="I27" s="123"/>
      <c r="J27" s="123"/>
      <c r="K27" s="123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02"/>
      <c r="AN27" s="124"/>
      <c r="AO27" s="278"/>
      <c r="AP27" s="278"/>
      <c r="AQ27" s="278"/>
      <c r="AR27" s="278"/>
      <c r="AS27" s="278"/>
      <c r="AT27" s="125"/>
      <c r="AU27" s="280"/>
      <c r="AV27" s="280"/>
      <c r="AW27" s="280"/>
      <c r="AX27" s="280"/>
      <c r="AY27" s="280"/>
      <c r="AZ27" s="280"/>
      <c r="BA27" s="125"/>
      <c r="BB27" s="278"/>
      <c r="BC27" s="278"/>
      <c r="BD27" s="278"/>
      <c r="BE27" s="278"/>
      <c r="BF27" s="278"/>
      <c r="BG27" s="278"/>
      <c r="BH27" s="125"/>
      <c r="BI27" s="282"/>
      <c r="BJ27" s="282"/>
      <c r="BK27" s="282"/>
      <c r="BL27" s="282"/>
      <c r="BM27" s="282"/>
      <c r="BN27" s="282"/>
      <c r="BO27" s="125"/>
      <c r="BP27" s="280"/>
      <c r="BQ27" s="280"/>
      <c r="BR27" s="280"/>
      <c r="BS27" s="280"/>
      <c r="BT27" s="280"/>
      <c r="BU27" s="280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286"/>
      <c r="CN27" s="286"/>
      <c r="CO27" s="286"/>
      <c r="CP27" s="286"/>
      <c r="CQ27" s="286"/>
      <c r="CR27" s="286"/>
      <c r="CS27" s="286"/>
      <c r="CT27" s="286"/>
      <c r="CU27" s="286"/>
      <c r="CV27" s="286"/>
      <c r="CW27" s="286"/>
      <c r="CX27" s="286"/>
      <c r="CY27" s="286"/>
      <c r="CZ27" s="286"/>
      <c r="DA27" s="286"/>
      <c r="DB27" s="286"/>
      <c r="DC27" s="286"/>
      <c r="DD27" s="286"/>
      <c r="DE27" s="286"/>
      <c r="DF27" s="286"/>
      <c r="DG27" s="286"/>
      <c r="DH27" s="114"/>
      <c r="DI27" s="287"/>
      <c r="DJ27" s="287"/>
      <c r="DK27" s="287"/>
      <c r="DL27" s="287"/>
      <c r="DM27" s="287"/>
      <c r="DN27" s="287"/>
      <c r="DO27" s="154"/>
      <c r="DP27" s="285"/>
      <c r="DQ27" s="285"/>
      <c r="DR27" s="285"/>
      <c r="DS27" s="285"/>
      <c r="DT27" s="285"/>
      <c r="DU27" s="285"/>
      <c r="DV27" s="154"/>
      <c r="DW27" s="285"/>
      <c r="DX27" s="285"/>
      <c r="DY27" s="285"/>
      <c r="DZ27" s="285"/>
      <c r="EA27" s="285"/>
      <c r="EB27" s="285"/>
      <c r="EC27" s="154"/>
      <c r="ED27" s="285"/>
      <c r="EE27" s="285"/>
      <c r="EF27" s="285"/>
      <c r="EG27" s="285"/>
      <c r="EH27" s="285"/>
      <c r="EI27" s="285"/>
      <c r="EJ27" s="201"/>
      <c r="EK27" s="285"/>
      <c r="EL27" s="285"/>
      <c r="EM27" s="285"/>
      <c r="EN27" s="285"/>
      <c r="EO27" s="285"/>
      <c r="EP27" s="201"/>
      <c r="EQ27" s="201"/>
      <c r="ER27" s="285"/>
      <c r="ES27" s="285"/>
      <c r="ET27" s="285"/>
      <c r="EU27" s="285"/>
      <c r="EV27" s="285"/>
      <c r="EW27" s="201"/>
      <c r="EX27" s="201"/>
      <c r="EY27" s="285"/>
      <c r="EZ27" s="285"/>
      <c r="FA27" s="285"/>
      <c r="FB27" s="285"/>
      <c r="FC27" s="285"/>
      <c r="FD27" s="201"/>
      <c r="FE27" s="201"/>
      <c r="FF27" s="285"/>
      <c r="FG27" s="285"/>
      <c r="FH27" s="285"/>
      <c r="FI27" s="285"/>
      <c r="FJ27" s="285"/>
      <c r="FK27" s="201"/>
      <c r="FL27" s="201"/>
      <c r="FM27" s="285"/>
      <c r="FN27" s="285"/>
      <c r="FO27" s="285"/>
      <c r="FP27" s="285"/>
      <c r="FQ27" s="285"/>
      <c r="FR27" s="201"/>
      <c r="FS27" s="201"/>
      <c r="FT27" s="285"/>
      <c r="FU27" s="285"/>
      <c r="FV27" s="285"/>
      <c r="FW27" s="285"/>
      <c r="FX27" s="285"/>
      <c r="FY27" s="124"/>
      <c r="FZ27" s="114"/>
      <c r="GA27" s="114"/>
      <c r="GB27" s="114"/>
      <c r="GC27" s="116"/>
      <c r="GD27" s="116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</row>
    <row r="28" spans="1:204" ht="2.25" customHeight="1" x14ac:dyDescent="0.15">
      <c r="A28" s="87"/>
      <c r="B28" s="87"/>
      <c r="C28" s="87"/>
      <c r="D28" s="109"/>
      <c r="E28" s="109"/>
      <c r="F28" s="110"/>
      <c r="G28" s="110"/>
      <c r="H28" s="110"/>
      <c r="I28" s="123"/>
      <c r="J28" s="123"/>
      <c r="K28" s="123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02"/>
      <c r="AN28" s="124"/>
      <c r="AO28" s="278"/>
      <c r="AP28" s="278"/>
      <c r="AQ28" s="278"/>
      <c r="AR28" s="278"/>
      <c r="AS28" s="278"/>
      <c r="AT28" s="125"/>
      <c r="AU28" s="280"/>
      <c r="AV28" s="280"/>
      <c r="AW28" s="280"/>
      <c r="AX28" s="280"/>
      <c r="AY28" s="280"/>
      <c r="AZ28" s="280"/>
      <c r="BA28" s="125"/>
      <c r="BB28" s="278"/>
      <c r="BC28" s="278"/>
      <c r="BD28" s="278"/>
      <c r="BE28" s="278"/>
      <c r="BF28" s="278"/>
      <c r="BG28" s="278"/>
      <c r="BH28" s="125"/>
      <c r="BI28" s="282"/>
      <c r="BJ28" s="282"/>
      <c r="BK28" s="282"/>
      <c r="BL28" s="282"/>
      <c r="BM28" s="282"/>
      <c r="BN28" s="282"/>
      <c r="BO28" s="125"/>
      <c r="BP28" s="280"/>
      <c r="BQ28" s="280"/>
      <c r="BR28" s="280"/>
      <c r="BS28" s="280"/>
      <c r="BT28" s="280"/>
      <c r="BU28" s="280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114"/>
      <c r="DI28" s="287"/>
      <c r="DJ28" s="287"/>
      <c r="DK28" s="287"/>
      <c r="DL28" s="287"/>
      <c r="DM28" s="287"/>
      <c r="DN28" s="287"/>
      <c r="DO28" s="154"/>
      <c r="DP28" s="285"/>
      <c r="DQ28" s="285"/>
      <c r="DR28" s="285"/>
      <c r="DS28" s="285"/>
      <c r="DT28" s="285"/>
      <c r="DU28" s="285"/>
      <c r="DV28" s="154"/>
      <c r="DW28" s="285"/>
      <c r="DX28" s="285"/>
      <c r="DY28" s="285"/>
      <c r="DZ28" s="285"/>
      <c r="EA28" s="285"/>
      <c r="EB28" s="285"/>
      <c r="EC28" s="154"/>
      <c r="ED28" s="285"/>
      <c r="EE28" s="285"/>
      <c r="EF28" s="285"/>
      <c r="EG28" s="285"/>
      <c r="EH28" s="285"/>
      <c r="EI28" s="285"/>
      <c r="EJ28" s="201"/>
      <c r="EK28" s="285"/>
      <c r="EL28" s="285"/>
      <c r="EM28" s="285"/>
      <c r="EN28" s="285"/>
      <c r="EO28" s="285"/>
      <c r="EP28" s="201"/>
      <c r="EQ28" s="201"/>
      <c r="ER28" s="285"/>
      <c r="ES28" s="285"/>
      <c r="ET28" s="285"/>
      <c r="EU28" s="285"/>
      <c r="EV28" s="285"/>
      <c r="EW28" s="201"/>
      <c r="EX28" s="201"/>
      <c r="EY28" s="285"/>
      <c r="EZ28" s="285"/>
      <c r="FA28" s="285"/>
      <c r="FB28" s="285"/>
      <c r="FC28" s="285"/>
      <c r="FD28" s="201"/>
      <c r="FE28" s="201"/>
      <c r="FF28" s="285"/>
      <c r="FG28" s="285"/>
      <c r="FH28" s="285"/>
      <c r="FI28" s="285"/>
      <c r="FJ28" s="285"/>
      <c r="FK28" s="201"/>
      <c r="FL28" s="201"/>
      <c r="FM28" s="285"/>
      <c r="FN28" s="285"/>
      <c r="FO28" s="285"/>
      <c r="FP28" s="285"/>
      <c r="FQ28" s="285"/>
      <c r="FR28" s="201"/>
      <c r="FS28" s="201"/>
      <c r="FT28" s="285"/>
      <c r="FU28" s="285"/>
      <c r="FV28" s="285"/>
      <c r="FW28" s="285"/>
      <c r="FX28" s="285"/>
      <c r="FY28" s="124"/>
      <c r="FZ28" s="114"/>
      <c r="GA28" s="114"/>
      <c r="GB28" s="114"/>
      <c r="GC28" s="116"/>
      <c r="GD28" s="116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</row>
    <row r="29" spans="1:204" ht="2.25" customHeight="1" x14ac:dyDescent="0.15">
      <c r="A29" s="87"/>
      <c r="B29" s="87"/>
      <c r="C29" s="87"/>
      <c r="D29" s="109"/>
      <c r="E29" s="109"/>
      <c r="F29" s="110"/>
      <c r="G29" s="110"/>
      <c r="H29" s="110"/>
      <c r="I29" s="123"/>
      <c r="J29" s="123"/>
      <c r="K29" s="123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124"/>
      <c r="AO29" s="278"/>
      <c r="AP29" s="278"/>
      <c r="AQ29" s="278"/>
      <c r="AR29" s="278"/>
      <c r="AS29" s="278"/>
      <c r="AT29" s="125"/>
      <c r="AU29" s="280"/>
      <c r="AV29" s="280"/>
      <c r="AW29" s="280"/>
      <c r="AX29" s="280"/>
      <c r="AY29" s="280"/>
      <c r="AZ29" s="280"/>
      <c r="BA29" s="125"/>
      <c r="BB29" s="278"/>
      <c r="BC29" s="278"/>
      <c r="BD29" s="278"/>
      <c r="BE29" s="278"/>
      <c r="BF29" s="278"/>
      <c r="BG29" s="278"/>
      <c r="BH29" s="125"/>
      <c r="BI29" s="282"/>
      <c r="BJ29" s="282"/>
      <c r="BK29" s="282"/>
      <c r="BL29" s="282"/>
      <c r="BM29" s="282"/>
      <c r="BN29" s="282"/>
      <c r="BO29" s="125"/>
      <c r="BP29" s="280"/>
      <c r="BQ29" s="280"/>
      <c r="BR29" s="280"/>
      <c r="BS29" s="280"/>
      <c r="BT29" s="280"/>
      <c r="BU29" s="280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286"/>
      <c r="CN29" s="286"/>
      <c r="CO29" s="286"/>
      <c r="CP29" s="286"/>
      <c r="CQ29" s="286"/>
      <c r="CR29" s="286"/>
      <c r="CS29" s="286"/>
      <c r="CT29" s="286"/>
      <c r="CU29" s="286"/>
      <c r="CV29" s="286"/>
      <c r="CW29" s="286"/>
      <c r="CX29" s="286"/>
      <c r="CY29" s="286"/>
      <c r="CZ29" s="286"/>
      <c r="DA29" s="286"/>
      <c r="DB29" s="286"/>
      <c r="DC29" s="286"/>
      <c r="DD29" s="286"/>
      <c r="DE29" s="286"/>
      <c r="DF29" s="286"/>
      <c r="DG29" s="286"/>
      <c r="DH29" s="114"/>
      <c r="DI29" s="287"/>
      <c r="DJ29" s="287"/>
      <c r="DK29" s="287"/>
      <c r="DL29" s="287"/>
      <c r="DM29" s="287"/>
      <c r="DN29" s="287"/>
      <c r="DO29" s="154"/>
      <c r="DP29" s="285"/>
      <c r="DQ29" s="285"/>
      <c r="DR29" s="285"/>
      <c r="DS29" s="285"/>
      <c r="DT29" s="285"/>
      <c r="DU29" s="285"/>
      <c r="DV29" s="154"/>
      <c r="DW29" s="285"/>
      <c r="DX29" s="285"/>
      <c r="DY29" s="285"/>
      <c r="DZ29" s="285"/>
      <c r="EA29" s="285"/>
      <c r="EB29" s="285"/>
      <c r="EC29" s="154"/>
      <c r="ED29" s="285"/>
      <c r="EE29" s="285"/>
      <c r="EF29" s="285"/>
      <c r="EG29" s="285"/>
      <c r="EH29" s="285"/>
      <c r="EI29" s="285"/>
      <c r="EJ29" s="201"/>
      <c r="EK29" s="285"/>
      <c r="EL29" s="285"/>
      <c r="EM29" s="285"/>
      <c r="EN29" s="285"/>
      <c r="EO29" s="285"/>
      <c r="EP29" s="201"/>
      <c r="EQ29" s="201"/>
      <c r="ER29" s="285"/>
      <c r="ES29" s="285"/>
      <c r="ET29" s="285"/>
      <c r="EU29" s="285"/>
      <c r="EV29" s="285"/>
      <c r="EW29" s="201"/>
      <c r="EX29" s="201"/>
      <c r="EY29" s="285"/>
      <c r="EZ29" s="285"/>
      <c r="FA29" s="285"/>
      <c r="FB29" s="285"/>
      <c r="FC29" s="285"/>
      <c r="FD29" s="201"/>
      <c r="FE29" s="201"/>
      <c r="FF29" s="285"/>
      <c r="FG29" s="285"/>
      <c r="FH29" s="285"/>
      <c r="FI29" s="285"/>
      <c r="FJ29" s="285"/>
      <c r="FK29" s="201"/>
      <c r="FL29" s="201"/>
      <c r="FM29" s="285"/>
      <c r="FN29" s="285"/>
      <c r="FO29" s="285"/>
      <c r="FP29" s="285"/>
      <c r="FQ29" s="285"/>
      <c r="FR29" s="201"/>
      <c r="FS29" s="201"/>
      <c r="FT29" s="285"/>
      <c r="FU29" s="285"/>
      <c r="FV29" s="285"/>
      <c r="FW29" s="285"/>
      <c r="FX29" s="285"/>
      <c r="FY29" s="124"/>
      <c r="FZ29" s="114"/>
      <c r="GA29" s="114"/>
      <c r="GB29" s="114"/>
      <c r="GC29" s="114"/>
      <c r="GD29" s="114"/>
    </row>
    <row r="30" spans="1:204" ht="2.25" customHeight="1" x14ac:dyDescent="0.15">
      <c r="A30" s="87"/>
      <c r="B30" s="87"/>
      <c r="C30" s="87"/>
      <c r="D30" s="109"/>
      <c r="E30" s="109"/>
      <c r="F30" s="91"/>
      <c r="G30" s="91"/>
      <c r="H30" s="91"/>
      <c r="I30" s="91"/>
      <c r="J30" s="110"/>
      <c r="K30" s="110"/>
      <c r="L30" s="110"/>
      <c r="M30" s="110"/>
      <c r="N30" s="110"/>
      <c r="O30" s="91"/>
      <c r="P30" s="91"/>
      <c r="Q30" s="110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4"/>
      <c r="AO30" s="278"/>
      <c r="AP30" s="278"/>
      <c r="AQ30" s="278"/>
      <c r="AR30" s="278"/>
      <c r="AS30" s="278"/>
      <c r="AT30" s="125"/>
      <c r="AU30" s="280"/>
      <c r="AV30" s="280"/>
      <c r="AW30" s="280"/>
      <c r="AX30" s="280"/>
      <c r="AY30" s="280"/>
      <c r="AZ30" s="280"/>
      <c r="BA30" s="125"/>
      <c r="BB30" s="278"/>
      <c r="BC30" s="278"/>
      <c r="BD30" s="278"/>
      <c r="BE30" s="278"/>
      <c r="BF30" s="278"/>
      <c r="BG30" s="278"/>
      <c r="BH30" s="125"/>
      <c r="BI30" s="282"/>
      <c r="BJ30" s="282"/>
      <c r="BK30" s="282"/>
      <c r="BL30" s="282"/>
      <c r="BM30" s="282"/>
      <c r="BN30" s="282"/>
      <c r="BO30" s="125"/>
      <c r="BP30" s="280"/>
      <c r="BQ30" s="280"/>
      <c r="BR30" s="280"/>
      <c r="BS30" s="280"/>
      <c r="BT30" s="280"/>
      <c r="BU30" s="280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287"/>
      <c r="DJ30" s="287"/>
      <c r="DK30" s="287"/>
      <c r="DL30" s="287"/>
      <c r="DM30" s="287"/>
      <c r="DN30" s="287"/>
      <c r="DO30" s="155"/>
      <c r="DP30" s="285"/>
      <c r="DQ30" s="285"/>
      <c r="DR30" s="285"/>
      <c r="DS30" s="285"/>
      <c r="DT30" s="285"/>
      <c r="DU30" s="285"/>
      <c r="DV30" s="155"/>
      <c r="DW30" s="285"/>
      <c r="DX30" s="285"/>
      <c r="DY30" s="285"/>
      <c r="DZ30" s="285"/>
      <c r="EA30" s="285"/>
      <c r="EB30" s="285"/>
      <c r="EC30" s="155"/>
      <c r="ED30" s="285"/>
      <c r="EE30" s="285"/>
      <c r="EF30" s="285"/>
      <c r="EG30" s="285"/>
      <c r="EH30" s="285"/>
      <c r="EI30" s="285"/>
      <c r="EJ30" s="156"/>
      <c r="EK30" s="285"/>
      <c r="EL30" s="285"/>
      <c r="EM30" s="285"/>
      <c r="EN30" s="285"/>
      <c r="EO30" s="285"/>
      <c r="EP30" s="156"/>
      <c r="EQ30" s="201"/>
      <c r="ER30" s="285"/>
      <c r="ES30" s="285"/>
      <c r="ET30" s="285"/>
      <c r="EU30" s="285"/>
      <c r="EV30" s="285"/>
      <c r="EW30" s="156"/>
      <c r="EX30" s="201"/>
      <c r="EY30" s="285"/>
      <c r="EZ30" s="285"/>
      <c r="FA30" s="285"/>
      <c r="FB30" s="285"/>
      <c r="FC30" s="285"/>
      <c r="FD30" s="156"/>
      <c r="FE30" s="201"/>
      <c r="FF30" s="285"/>
      <c r="FG30" s="285"/>
      <c r="FH30" s="285"/>
      <c r="FI30" s="285"/>
      <c r="FJ30" s="285"/>
      <c r="FK30" s="156"/>
      <c r="FL30" s="201"/>
      <c r="FM30" s="285"/>
      <c r="FN30" s="285"/>
      <c r="FO30" s="285"/>
      <c r="FP30" s="285"/>
      <c r="FQ30" s="285"/>
      <c r="FR30" s="156"/>
      <c r="FS30" s="201"/>
      <c r="FT30" s="285"/>
      <c r="FU30" s="285"/>
      <c r="FV30" s="285"/>
      <c r="FW30" s="285"/>
      <c r="FX30" s="285"/>
      <c r="FY30" s="127"/>
      <c r="FZ30" s="126"/>
      <c r="GA30" s="126"/>
      <c r="GB30" s="126"/>
      <c r="GC30" s="126"/>
      <c r="GD30" s="126"/>
    </row>
    <row r="31" spans="1:204" ht="2.25" customHeight="1" x14ac:dyDescent="0.1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24"/>
      <c r="AO31" s="278"/>
      <c r="AP31" s="278"/>
      <c r="AQ31" s="278"/>
      <c r="AR31" s="278"/>
      <c r="AS31" s="278"/>
      <c r="AT31" s="128"/>
      <c r="AU31" s="280"/>
      <c r="AV31" s="280"/>
      <c r="AW31" s="280"/>
      <c r="AX31" s="280"/>
      <c r="AY31" s="280"/>
      <c r="AZ31" s="280"/>
      <c r="BA31" s="128"/>
      <c r="BB31" s="278"/>
      <c r="BC31" s="278"/>
      <c r="BD31" s="278"/>
      <c r="BE31" s="278"/>
      <c r="BF31" s="278"/>
      <c r="BG31" s="278"/>
      <c r="BH31" s="128"/>
      <c r="BI31" s="282"/>
      <c r="BJ31" s="282"/>
      <c r="BK31" s="282"/>
      <c r="BL31" s="282"/>
      <c r="BM31" s="282"/>
      <c r="BN31" s="282"/>
      <c r="BO31" s="128"/>
      <c r="BP31" s="280"/>
      <c r="BQ31" s="280"/>
      <c r="BR31" s="280"/>
      <c r="BS31" s="280"/>
      <c r="BT31" s="280"/>
      <c r="BU31" s="280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287"/>
      <c r="DJ31" s="287"/>
      <c r="DK31" s="287"/>
      <c r="DL31" s="287"/>
      <c r="DM31" s="287"/>
      <c r="DN31" s="287"/>
      <c r="DO31" s="155"/>
      <c r="DP31" s="285"/>
      <c r="DQ31" s="285"/>
      <c r="DR31" s="285"/>
      <c r="DS31" s="285"/>
      <c r="DT31" s="285"/>
      <c r="DU31" s="285"/>
      <c r="DV31" s="155"/>
      <c r="DW31" s="285"/>
      <c r="DX31" s="285"/>
      <c r="DY31" s="285"/>
      <c r="DZ31" s="285"/>
      <c r="EA31" s="285"/>
      <c r="EB31" s="285"/>
      <c r="EC31" s="155"/>
      <c r="ED31" s="285"/>
      <c r="EE31" s="285"/>
      <c r="EF31" s="285"/>
      <c r="EG31" s="285"/>
      <c r="EH31" s="285"/>
      <c r="EI31" s="285"/>
      <c r="EJ31" s="156"/>
      <c r="EK31" s="285"/>
      <c r="EL31" s="285"/>
      <c r="EM31" s="285"/>
      <c r="EN31" s="285"/>
      <c r="EO31" s="285"/>
      <c r="EP31" s="156"/>
      <c r="EQ31" s="201"/>
      <c r="ER31" s="285"/>
      <c r="ES31" s="285"/>
      <c r="ET31" s="285"/>
      <c r="EU31" s="285"/>
      <c r="EV31" s="285"/>
      <c r="EW31" s="156"/>
      <c r="EX31" s="201"/>
      <c r="EY31" s="285"/>
      <c r="EZ31" s="285"/>
      <c r="FA31" s="285"/>
      <c r="FB31" s="285"/>
      <c r="FC31" s="285"/>
      <c r="FD31" s="156"/>
      <c r="FE31" s="201"/>
      <c r="FF31" s="285"/>
      <c r="FG31" s="285"/>
      <c r="FH31" s="285"/>
      <c r="FI31" s="285"/>
      <c r="FJ31" s="285"/>
      <c r="FK31" s="156"/>
      <c r="FL31" s="201"/>
      <c r="FM31" s="285"/>
      <c r="FN31" s="285"/>
      <c r="FO31" s="285"/>
      <c r="FP31" s="285"/>
      <c r="FQ31" s="285"/>
      <c r="FR31" s="156"/>
      <c r="FS31" s="201"/>
      <c r="FT31" s="285"/>
      <c r="FU31" s="285"/>
      <c r="FV31" s="285"/>
      <c r="FW31" s="285"/>
      <c r="FX31" s="285"/>
      <c r="FY31" s="127"/>
      <c r="FZ31" s="126"/>
      <c r="GA31" s="126"/>
      <c r="GB31" s="126"/>
      <c r="GC31" s="126"/>
      <c r="GD31" s="126"/>
    </row>
    <row r="32" spans="1:204" ht="2.25" customHeight="1" x14ac:dyDescent="0.15">
      <c r="A32" s="95"/>
      <c r="B32" s="9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24"/>
      <c r="AO32" s="124"/>
      <c r="AP32" s="124"/>
      <c r="AQ32" s="124"/>
      <c r="AR32" s="124"/>
      <c r="AS32" s="124"/>
      <c r="AT32" s="128"/>
      <c r="AU32" s="124"/>
      <c r="AV32" s="124"/>
      <c r="AW32" s="124"/>
      <c r="AX32" s="124"/>
      <c r="AY32" s="124"/>
      <c r="AZ32" s="124"/>
      <c r="BA32" s="128"/>
      <c r="BB32" s="124"/>
      <c r="BC32" s="124"/>
      <c r="BD32" s="124"/>
      <c r="BE32" s="124"/>
      <c r="BF32" s="124"/>
      <c r="BG32" s="124"/>
      <c r="BH32" s="128"/>
      <c r="BI32" s="124"/>
      <c r="BJ32" s="124"/>
      <c r="BK32" s="124"/>
      <c r="BL32" s="124"/>
      <c r="BM32" s="124"/>
      <c r="BN32" s="124"/>
      <c r="BO32" s="128"/>
      <c r="BP32" s="124"/>
      <c r="BQ32" s="124"/>
      <c r="BR32" s="124"/>
      <c r="BS32" s="124"/>
      <c r="BT32" s="124"/>
      <c r="BU32" s="124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24"/>
      <c r="DJ32" s="124"/>
      <c r="DK32" s="124"/>
      <c r="DL32" s="124"/>
      <c r="DM32" s="124"/>
      <c r="DN32" s="128"/>
      <c r="DO32" s="128"/>
      <c r="DP32" s="124"/>
      <c r="DQ32" s="124"/>
      <c r="DR32" s="124"/>
      <c r="DS32" s="124"/>
      <c r="DT32" s="124"/>
      <c r="DU32" s="128"/>
      <c r="DV32" s="128"/>
      <c r="DW32" s="124"/>
      <c r="DX32" s="124"/>
      <c r="DY32" s="124"/>
      <c r="DZ32" s="124"/>
      <c r="EA32" s="124"/>
      <c r="EB32" s="128"/>
      <c r="EC32" s="128"/>
      <c r="ED32" s="124"/>
      <c r="EE32" s="124"/>
      <c r="EF32" s="124"/>
      <c r="EG32" s="124"/>
      <c r="EH32" s="124"/>
      <c r="EI32" s="128"/>
      <c r="EJ32" s="128"/>
      <c r="EK32" s="114"/>
      <c r="EL32" s="114"/>
      <c r="EM32" s="114"/>
      <c r="EN32" s="114"/>
      <c r="EO32" s="114"/>
      <c r="EP32" s="128"/>
      <c r="EQ32" s="128"/>
      <c r="ER32" s="114"/>
      <c r="ES32" s="114"/>
      <c r="ET32" s="114"/>
      <c r="EU32" s="114"/>
      <c r="EV32" s="114"/>
      <c r="EW32" s="128"/>
      <c r="EX32" s="114"/>
      <c r="EY32" s="114"/>
      <c r="EZ32" s="114"/>
      <c r="FA32" s="114"/>
      <c r="FB32" s="114"/>
      <c r="FC32" s="114"/>
      <c r="FD32" s="128"/>
      <c r="FE32" s="114"/>
      <c r="FF32" s="114"/>
      <c r="FG32" s="114"/>
      <c r="FH32" s="114"/>
      <c r="FI32" s="114"/>
      <c r="FJ32" s="114"/>
      <c r="FK32" s="128"/>
      <c r="FL32" s="114"/>
      <c r="FM32" s="114"/>
      <c r="FN32" s="114"/>
      <c r="FO32" s="114"/>
      <c r="FP32" s="114"/>
      <c r="FQ32" s="114"/>
      <c r="FR32" s="128"/>
      <c r="FS32" s="114"/>
      <c r="FT32" s="114"/>
      <c r="FU32" s="114"/>
      <c r="FV32" s="114"/>
      <c r="FW32" s="114"/>
      <c r="FX32" s="114"/>
      <c r="FY32" s="105"/>
      <c r="FZ32" s="105"/>
      <c r="GA32" s="105"/>
      <c r="GB32" s="105"/>
      <c r="GC32" s="105"/>
      <c r="GD32" s="105"/>
    </row>
    <row r="33" spans="1:192" ht="2.25" customHeight="1" x14ac:dyDescent="0.15">
      <c r="A33" s="95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</row>
    <row r="34" spans="1:192" ht="2.25" customHeight="1" x14ac:dyDescent="0.15">
      <c r="A34" s="87"/>
      <c r="B34" s="87"/>
      <c r="C34" s="87"/>
      <c r="D34" s="91"/>
      <c r="E34" s="91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286" t="s">
        <v>305</v>
      </c>
      <c r="CN34" s="293"/>
      <c r="CO34" s="293"/>
      <c r="CP34" s="293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87"/>
      <c r="DG34" s="87"/>
      <c r="DH34" s="87"/>
      <c r="DI34" s="288"/>
      <c r="DJ34" s="288"/>
      <c r="DK34" s="288"/>
      <c r="DL34" s="288"/>
      <c r="DM34" s="288"/>
      <c r="DN34" s="288"/>
      <c r="DO34" s="146"/>
      <c r="DP34" s="288"/>
      <c r="DQ34" s="288"/>
      <c r="DR34" s="288"/>
      <c r="DS34" s="288"/>
      <c r="DT34" s="288"/>
      <c r="DU34" s="288"/>
      <c r="DV34" s="146"/>
      <c r="DW34" s="288"/>
      <c r="DX34" s="288"/>
      <c r="DY34" s="288"/>
      <c r="DZ34" s="288"/>
      <c r="EA34" s="288"/>
      <c r="EB34" s="288"/>
      <c r="EC34" s="146"/>
      <c r="ED34" s="288"/>
      <c r="EE34" s="288"/>
      <c r="EF34" s="288"/>
      <c r="EG34" s="288"/>
      <c r="EH34" s="288"/>
      <c r="EI34" s="288"/>
      <c r="EJ34" s="292" t="s">
        <v>306</v>
      </c>
      <c r="EK34" s="292"/>
      <c r="EL34" s="292"/>
      <c r="EM34" s="292"/>
      <c r="EN34" s="292"/>
      <c r="EO34" s="292"/>
      <c r="EP34" s="292"/>
      <c r="EQ34" s="146"/>
      <c r="ER34" s="288"/>
      <c r="ES34" s="288"/>
      <c r="ET34" s="288"/>
      <c r="EU34" s="288"/>
      <c r="EV34" s="288"/>
      <c r="EW34" s="288"/>
      <c r="EX34" s="146"/>
      <c r="EY34" s="288"/>
      <c r="EZ34" s="288"/>
      <c r="FA34" s="288"/>
      <c r="FB34" s="288"/>
      <c r="FC34" s="288"/>
      <c r="FD34" s="146"/>
      <c r="FE34" s="292" t="s">
        <v>307</v>
      </c>
      <c r="FF34" s="292"/>
      <c r="FG34" s="292"/>
      <c r="FH34" s="292"/>
      <c r="FI34" s="292"/>
      <c r="FJ34" s="292"/>
      <c r="FK34" s="292"/>
      <c r="FL34" s="146"/>
      <c r="FM34" s="288"/>
      <c r="FN34" s="288"/>
      <c r="FO34" s="288"/>
      <c r="FP34" s="288"/>
      <c r="FQ34" s="288"/>
      <c r="FR34" s="146"/>
      <c r="FS34" s="146"/>
      <c r="FT34" s="288"/>
      <c r="FU34" s="288"/>
      <c r="FV34" s="288"/>
      <c r="FW34" s="288"/>
      <c r="FX34" s="288"/>
      <c r="FY34" s="142"/>
      <c r="FZ34" s="289" t="s">
        <v>308</v>
      </c>
      <c r="GA34" s="289"/>
      <c r="GB34" s="289"/>
      <c r="GC34" s="289"/>
      <c r="GD34" s="289"/>
      <c r="GE34" s="289"/>
      <c r="GF34" s="289"/>
    </row>
    <row r="35" spans="1:192" ht="2.25" customHeight="1" x14ac:dyDescent="0.15">
      <c r="A35" s="87"/>
      <c r="B35" s="87"/>
      <c r="C35" s="87"/>
      <c r="D35" s="109"/>
      <c r="E35" s="109"/>
      <c r="F35" s="110"/>
      <c r="G35" s="110"/>
      <c r="H35" s="110"/>
      <c r="I35" s="123"/>
      <c r="J35" s="123"/>
      <c r="K35" s="123"/>
      <c r="L35" s="123"/>
      <c r="M35" s="123"/>
      <c r="N35" s="123"/>
      <c r="O35" s="123"/>
      <c r="P35" s="123"/>
      <c r="Q35" s="113"/>
      <c r="R35" s="113"/>
      <c r="S35" s="113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293"/>
      <c r="CN35" s="293"/>
      <c r="CO35" s="293"/>
      <c r="CP35" s="293"/>
      <c r="CQ35" s="293"/>
      <c r="CR35" s="293"/>
      <c r="CS35" s="293"/>
      <c r="CT35" s="293"/>
      <c r="CU35" s="293"/>
      <c r="CV35" s="293"/>
      <c r="CW35" s="293"/>
      <c r="CX35" s="293"/>
      <c r="CY35" s="293"/>
      <c r="CZ35" s="293"/>
      <c r="DA35" s="293"/>
      <c r="DB35" s="293"/>
      <c r="DC35" s="293"/>
      <c r="DD35" s="293"/>
      <c r="DE35" s="293"/>
      <c r="DF35" s="114"/>
      <c r="DG35" s="114"/>
      <c r="DH35" s="114"/>
      <c r="DI35" s="288"/>
      <c r="DJ35" s="288"/>
      <c r="DK35" s="288"/>
      <c r="DL35" s="288"/>
      <c r="DM35" s="288"/>
      <c r="DN35" s="288"/>
      <c r="DO35" s="147"/>
      <c r="DP35" s="288"/>
      <c r="DQ35" s="288"/>
      <c r="DR35" s="288"/>
      <c r="DS35" s="288"/>
      <c r="DT35" s="288"/>
      <c r="DU35" s="288"/>
      <c r="DV35" s="147"/>
      <c r="DW35" s="288"/>
      <c r="DX35" s="288"/>
      <c r="DY35" s="288"/>
      <c r="DZ35" s="288"/>
      <c r="EA35" s="288"/>
      <c r="EB35" s="288"/>
      <c r="EC35" s="147"/>
      <c r="ED35" s="288"/>
      <c r="EE35" s="288"/>
      <c r="EF35" s="288"/>
      <c r="EG35" s="288"/>
      <c r="EH35" s="288"/>
      <c r="EI35" s="288"/>
      <c r="EJ35" s="292"/>
      <c r="EK35" s="292"/>
      <c r="EL35" s="292"/>
      <c r="EM35" s="292"/>
      <c r="EN35" s="292"/>
      <c r="EO35" s="292"/>
      <c r="EP35" s="292"/>
      <c r="EQ35" s="148"/>
      <c r="ER35" s="288"/>
      <c r="ES35" s="288"/>
      <c r="ET35" s="288"/>
      <c r="EU35" s="288"/>
      <c r="EV35" s="288"/>
      <c r="EW35" s="288"/>
      <c r="EX35" s="141"/>
      <c r="EY35" s="288"/>
      <c r="EZ35" s="288"/>
      <c r="FA35" s="288"/>
      <c r="FB35" s="288"/>
      <c r="FC35" s="288"/>
      <c r="FD35" s="148"/>
      <c r="FE35" s="292"/>
      <c r="FF35" s="292"/>
      <c r="FG35" s="292"/>
      <c r="FH35" s="292"/>
      <c r="FI35" s="292"/>
      <c r="FJ35" s="292"/>
      <c r="FK35" s="292"/>
      <c r="FL35" s="146"/>
      <c r="FM35" s="288"/>
      <c r="FN35" s="288"/>
      <c r="FO35" s="288"/>
      <c r="FP35" s="288"/>
      <c r="FQ35" s="288"/>
      <c r="FR35" s="147"/>
      <c r="FS35" s="146"/>
      <c r="FT35" s="288"/>
      <c r="FU35" s="288"/>
      <c r="FV35" s="288"/>
      <c r="FW35" s="288"/>
      <c r="FX35" s="288"/>
      <c r="FY35" s="204"/>
      <c r="FZ35" s="289"/>
      <c r="GA35" s="289"/>
      <c r="GB35" s="289"/>
      <c r="GC35" s="289"/>
      <c r="GD35" s="289"/>
      <c r="GE35" s="289"/>
      <c r="GF35" s="289"/>
    </row>
    <row r="36" spans="1:192" ht="2.25" customHeight="1" x14ac:dyDescent="0.15">
      <c r="A36" s="87"/>
      <c r="B36" s="87"/>
      <c r="C36" s="87"/>
      <c r="D36" s="109"/>
      <c r="E36" s="109"/>
      <c r="F36" s="110"/>
      <c r="G36" s="110"/>
      <c r="H36" s="110"/>
      <c r="I36" s="123"/>
      <c r="J36" s="123"/>
      <c r="K36" s="123"/>
      <c r="L36" s="123"/>
      <c r="M36" s="123"/>
      <c r="N36" s="123"/>
      <c r="O36" s="123"/>
      <c r="P36" s="123"/>
      <c r="Q36" s="113"/>
      <c r="R36" s="113"/>
      <c r="S36" s="113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293"/>
      <c r="CN36" s="293"/>
      <c r="CO36" s="293"/>
      <c r="CP36" s="293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114"/>
      <c r="DG36" s="114"/>
      <c r="DH36" s="114"/>
      <c r="DI36" s="288"/>
      <c r="DJ36" s="288"/>
      <c r="DK36" s="288"/>
      <c r="DL36" s="288"/>
      <c r="DM36" s="288"/>
      <c r="DN36" s="288"/>
      <c r="DO36" s="147"/>
      <c r="DP36" s="288"/>
      <c r="DQ36" s="288"/>
      <c r="DR36" s="288"/>
      <c r="DS36" s="288"/>
      <c r="DT36" s="288"/>
      <c r="DU36" s="288"/>
      <c r="DV36" s="147"/>
      <c r="DW36" s="288"/>
      <c r="DX36" s="288"/>
      <c r="DY36" s="288"/>
      <c r="DZ36" s="288"/>
      <c r="EA36" s="288"/>
      <c r="EB36" s="288"/>
      <c r="EC36" s="147"/>
      <c r="ED36" s="288"/>
      <c r="EE36" s="288"/>
      <c r="EF36" s="288"/>
      <c r="EG36" s="288"/>
      <c r="EH36" s="288"/>
      <c r="EI36" s="288"/>
      <c r="EJ36" s="292"/>
      <c r="EK36" s="292"/>
      <c r="EL36" s="292"/>
      <c r="EM36" s="292"/>
      <c r="EN36" s="292"/>
      <c r="EO36" s="292"/>
      <c r="EP36" s="292"/>
      <c r="EQ36" s="148"/>
      <c r="ER36" s="288"/>
      <c r="ES36" s="288"/>
      <c r="ET36" s="288"/>
      <c r="EU36" s="288"/>
      <c r="EV36" s="288"/>
      <c r="EW36" s="288"/>
      <c r="EX36" s="141"/>
      <c r="EY36" s="288"/>
      <c r="EZ36" s="288"/>
      <c r="FA36" s="288"/>
      <c r="FB36" s="288"/>
      <c r="FC36" s="288"/>
      <c r="FD36" s="148"/>
      <c r="FE36" s="292"/>
      <c r="FF36" s="292"/>
      <c r="FG36" s="292"/>
      <c r="FH36" s="292"/>
      <c r="FI36" s="292"/>
      <c r="FJ36" s="292"/>
      <c r="FK36" s="292"/>
      <c r="FL36" s="146"/>
      <c r="FM36" s="288"/>
      <c r="FN36" s="288"/>
      <c r="FO36" s="288"/>
      <c r="FP36" s="288"/>
      <c r="FQ36" s="288"/>
      <c r="FR36" s="147"/>
      <c r="FS36" s="146"/>
      <c r="FT36" s="288"/>
      <c r="FU36" s="288"/>
      <c r="FV36" s="288"/>
      <c r="FW36" s="288"/>
      <c r="FX36" s="288"/>
      <c r="FY36" s="204"/>
      <c r="FZ36" s="289"/>
      <c r="GA36" s="289"/>
      <c r="GB36" s="289"/>
      <c r="GC36" s="289"/>
      <c r="GD36" s="289"/>
      <c r="GE36" s="289"/>
      <c r="GF36" s="289"/>
    </row>
    <row r="37" spans="1:192" ht="2.25" customHeight="1" x14ac:dyDescent="0.15">
      <c r="A37" s="87"/>
      <c r="B37" s="87"/>
      <c r="C37" s="87"/>
      <c r="D37" s="109"/>
      <c r="E37" s="109"/>
      <c r="F37" s="110"/>
      <c r="G37" s="110"/>
      <c r="H37" s="110"/>
      <c r="I37" s="123"/>
      <c r="J37" s="123"/>
      <c r="K37" s="123"/>
      <c r="L37" s="123"/>
      <c r="M37" s="123"/>
      <c r="N37" s="123"/>
      <c r="O37" s="123"/>
      <c r="P37" s="123"/>
      <c r="Q37" s="113"/>
      <c r="R37" s="113"/>
      <c r="S37" s="113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293"/>
      <c r="CN37" s="293"/>
      <c r="CO37" s="293"/>
      <c r="CP37" s="293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114"/>
      <c r="DG37" s="114"/>
      <c r="DH37" s="114"/>
      <c r="DI37" s="288"/>
      <c r="DJ37" s="288"/>
      <c r="DK37" s="288"/>
      <c r="DL37" s="288"/>
      <c r="DM37" s="288"/>
      <c r="DN37" s="288"/>
      <c r="DO37" s="147"/>
      <c r="DP37" s="288"/>
      <c r="DQ37" s="288"/>
      <c r="DR37" s="288"/>
      <c r="DS37" s="288"/>
      <c r="DT37" s="288"/>
      <c r="DU37" s="288"/>
      <c r="DV37" s="147"/>
      <c r="DW37" s="288"/>
      <c r="DX37" s="288"/>
      <c r="DY37" s="288"/>
      <c r="DZ37" s="288"/>
      <c r="EA37" s="288"/>
      <c r="EB37" s="288"/>
      <c r="EC37" s="147"/>
      <c r="ED37" s="288"/>
      <c r="EE37" s="288"/>
      <c r="EF37" s="288"/>
      <c r="EG37" s="288"/>
      <c r="EH37" s="288"/>
      <c r="EI37" s="288"/>
      <c r="EJ37" s="292"/>
      <c r="EK37" s="292"/>
      <c r="EL37" s="292"/>
      <c r="EM37" s="292"/>
      <c r="EN37" s="292"/>
      <c r="EO37" s="292"/>
      <c r="EP37" s="292"/>
      <c r="EQ37" s="148"/>
      <c r="ER37" s="288"/>
      <c r="ES37" s="288"/>
      <c r="ET37" s="288"/>
      <c r="EU37" s="288"/>
      <c r="EV37" s="288"/>
      <c r="EW37" s="288"/>
      <c r="EX37" s="141"/>
      <c r="EY37" s="288"/>
      <c r="EZ37" s="288"/>
      <c r="FA37" s="288"/>
      <c r="FB37" s="288"/>
      <c r="FC37" s="288"/>
      <c r="FD37" s="148"/>
      <c r="FE37" s="292"/>
      <c r="FF37" s="292"/>
      <c r="FG37" s="292"/>
      <c r="FH37" s="292"/>
      <c r="FI37" s="292"/>
      <c r="FJ37" s="292"/>
      <c r="FK37" s="292"/>
      <c r="FL37" s="146"/>
      <c r="FM37" s="288"/>
      <c r="FN37" s="288"/>
      <c r="FO37" s="288"/>
      <c r="FP37" s="288"/>
      <c r="FQ37" s="288"/>
      <c r="FR37" s="147"/>
      <c r="FS37" s="146"/>
      <c r="FT37" s="288"/>
      <c r="FU37" s="288"/>
      <c r="FV37" s="288"/>
      <c r="FW37" s="288"/>
      <c r="FX37" s="288"/>
      <c r="FY37" s="204"/>
      <c r="FZ37" s="289"/>
      <c r="GA37" s="289"/>
      <c r="GB37" s="289"/>
      <c r="GC37" s="289"/>
      <c r="GD37" s="289"/>
      <c r="GE37" s="289"/>
      <c r="GF37" s="289"/>
    </row>
    <row r="38" spans="1:192" ht="2.25" customHeight="1" x14ac:dyDescent="0.15">
      <c r="A38" s="87"/>
      <c r="B38" s="87"/>
      <c r="C38" s="87"/>
      <c r="D38" s="109"/>
      <c r="E38" s="109"/>
      <c r="F38" s="91"/>
      <c r="G38" s="91"/>
      <c r="H38" s="91"/>
      <c r="I38" s="91"/>
      <c r="J38" s="110"/>
      <c r="K38" s="110"/>
      <c r="L38" s="110"/>
      <c r="M38" s="110"/>
      <c r="N38" s="110"/>
      <c r="O38" s="91"/>
      <c r="P38" s="91"/>
      <c r="Q38" s="110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87"/>
      <c r="BG38" s="87"/>
      <c r="BH38" s="87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6"/>
      <c r="CK38" s="126"/>
      <c r="CL38" s="126"/>
      <c r="CM38" s="293"/>
      <c r="CN38" s="293"/>
      <c r="CO38" s="293"/>
      <c r="CP38" s="293"/>
      <c r="CQ38" s="293"/>
      <c r="CR38" s="293"/>
      <c r="CS38" s="293"/>
      <c r="CT38" s="293"/>
      <c r="CU38" s="293"/>
      <c r="CV38" s="293"/>
      <c r="CW38" s="293"/>
      <c r="CX38" s="293"/>
      <c r="CY38" s="293"/>
      <c r="CZ38" s="293"/>
      <c r="DA38" s="293"/>
      <c r="DB38" s="293"/>
      <c r="DC38" s="293"/>
      <c r="DD38" s="293"/>
      <c r="DE38" s="293"/>
      <c r="DF38" s="126"/>
      <c r="DG38" s="126"/>
      <c r="DH38" s="126"/>
      <c r="DI38" s="288"/>
      <c r="DJ38" s="288"/>
      <c r="DK38" s="288"/>
      <c r="DL38" s="288"/>
      <c r="DM38" s="288"/>
      <c r="DN38" s="288"/>
      <c r="DO38" s="149"/>
      <c r="DP38" s="288"/>
      <c r="DQ38" s="288"/>
      <c r="DR38" s="288"/>
      <c r="DS38" s="288"/>
      <c r="DT38" s="288"/>
      <c r="DU38" s="288"/>
      <c r="DV38" s="149"/>
      <c r="DW38" s="288"/>
      <c r="DX38" s="288"/>
      <c r="DY38" s="288"/>
      <c r="DZ38" s="288"/>
      <c r="EA38" s="288"/>
      <c r="EB38" s="288"/>
      <c r="EC38" s="149"/>
      <c r="ED38" s="288"/>
      <c r="EE38" s="288"/>
      <c r="EF38" s="288"/>
      <c r="EG38" s="288"/>
      <c r="EH38" s="288"/>
      <c r="EI38" s="288"/>
      <c r="EJ38" s="292"/>
      <c r="EK38" s="292"/>
      <c r="EL38" s="292"/>
      <c r="EM38" s="292"/>
      <c r="EN38" s="292"/>
      <c r="EO38" s="292"/>
      <c r="EP38" s="292"/>
      <c r="EQ38" s="150"/>
      <c r="ER38" s="288"/>
      <c r="ES38" s="288"/>
      <c r="ET38" s="288"/>
      <c r="EU38" s="288"/>
      <c r="EV38" s="288"/>
      <c r="EW38" s="288"/>
      <c r="EX38" s="141"/>
      <c r="EY38" s="288"/>
      <c r="EZ38" s="288"/>
      <c r="FA38" s="288"/>
      <c r="FB38" s="288"/>
      <c r="FC38" s="288"/>
      <c r="FD38" s="150"/>
      <c r="FE38" s="292"/>
      <c r="FF38" s="292"/>
      <c r="FG38" s="292"/>
      <c r="FH38" s="292"/>
      <c r="FI38" s="292"/>
      <c r="FJ38" s="292"/>
      <c r="FK38" s="292"/>
      <c r="FL38" s="146"/>
      <c r="FM38" s="288"/>
      <c r="FN38" s="288"/>
      <c r="FO38" s="288"/>
      <c r="FP38" s="288"/>
      <c r="FQ38" s="288"/>
      <c r="FR38" s="149"/>
      <c r="FS38" s="146"/>
      <c r="FT38" s="288"/>
      <c r="FU38" s="288"/>
      <c r="FV38" s="288"/>
      <c r="FW38" s="288"/>
      <c r="FX38" s="288"/>
      <c r="FY38" s="143"/>
      <c r="FZ38" s="289"/>
      <c r="GA38" s="289"/>
      <c r="GB38" s="289"/>
      <c r="GC38" s="289"/>
      <c r="GD38" s="289"/>
      <c r="GE38" s="289"/>
      <c r="GF38" s="289"/>
    </row>
    <row r="39" spans="1:192" ht="2.25" customHeight="1" x14ac:dyDescent="0.1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26"/>
      <c r="CK39" s="126"/>
      <c r="CL39" s="126"/>
      <c r="CM39" s="293"/>
      <c r="CN39" s="293"/>
      <c r="CO39" s="293"/>
      <c r="CP39" s="293"/>
      <c r="CQ39" s="293"/>
      <c r="CR39" s="293"/>
      <c r="CS39" s="293"/>
      <c r="CT39" s="293"/>
      <c r="CU39" s="293"/>
      <c r="CV39" s="293"/>
      <c r="CW39" s="293"/>
      <c r="CX39" s="293"/>
      <c r="CY39" s="293"/>
      <c r="CZ39" s="293"/>
      <c r="DA39" s="293"/>
      <c r="DB39" s="293"/>
      <c r="DC39" s="293"/>
      <c r="DD39" s="293"/>
      <c r="DE39" s="293"/>
      <c r="DF39" s="126"/>
      <c r="DG39" s="126"/>
      <c r="DH39" s="126"/>
      <c r="DI39" s="288"/>
      <c r="DJ39" s="288"/>
      <c r="DK39" s="288"/>
      <c r="DL39" s="288"/>
      <c r="DM39" s="288"/>
      <c r="DN39" s="288"/>
      <c r="DO39" s="149"/>
      <c r="DP39" s="288"/>
      <c r="DQ39" s="288"/>
      <c r="DR39" s="288"/>
      <c r="DS39" s="288"/>
      <c r="DT39" s="288"/>
      <c r="DU39" s="288"/>
      <c r="DV39" s="149"/>
      <c r="DW39" s="288"/>
      <c r="DX39" s="288"/>
      <c r="DY39" s="288"/>
      <c r="DZ39" s="288"/>
      <c r="EA39" s="288"/>
      <c r="EB39" s="288"/>
      <c r="EC39" s="149"/>
      <c r="ED39" s="288"/>
      <c r="EE39" s="288"/>
      <c r="EF39" s="288"/>
      <c r="EG39" s="288"/>
      <c r="EH39" s="288"/>
      <c r="EI39" s="288"/>
      <c r="EJ39" s="292"/>
      <c r="EK39" s="292"/>
      <c r="EL39" s="292"/>
      <c r="EM39" s="292"/>
      <c r="EN39" s="292"/>
      <c r="EO39" s="292"/>
      <c r="EP39" s="292"/>
      <c r="EQ39" s="150"/>
      <c r="ER39" s="288"/>
      <c r="ES39" s="288"/>
      <c r="ET39" s="288"/>
      <c r="EU39" s="288"/>
      <c r="EV39" s="288"/>
      <c r="EW39" s="288"/>
      <c r="EX39" s="141"/>
      <c r="EY39" s="288"/>
      <c r="EZ39" s="288"/>
      <c r="FA39" s="288"/>
      <c r="FB39" s="288"/>
      <c r="FC39" s="288"/>
      <c r="FD39" s="150"/>
      <c r="FE39" s="292"/>
      <c r="FF39" s="292"/>
      <c r="FG39" s="292"/>
      <c r="FH39" s="292"/>
      <c r="FI39" s="292"/>
      <c r="FJ39" s="292"/>
      <c r="FK39" s="292"/>
      <c r="FL39" s="146"/>
      <c r="FM39" s="288"/>
      <c r="FN39" s="288"/>
      <c r="FO39" s="288"/>
      <c r="FP39" s="288"/>
      <c r="FQ39" s="288"/>
      <c r="FR39" s="149"/>
      <c r="FS39" s="146"/>
      <c r="FT39" s="288"/>
      <c r="FU39" s="288"/>
      <c r="FV39" s="288"/>
      <c r="FW39" s="288"/>
      <c r="FX39" s="288"/>
      <c r="FY39" s="143"/>
      <c r="FZ39" s="289"/>
      <c r="GA39" s="289"/>
      <c r="GB39" s="289"/>
      <c r="GC39" s="289"/>
      <c r="GD39" s="289"/>
      <c r="GE39" s="289"/>
      <c r="GF39" s="289"/>
    </row>
    <row r="40" spans="1:192" ht="2.25" customHeight="1" x14ac:dyDescent="0.15">
      <c r="A40" s="95"/>
      <c r="B40" s="9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293"/>
      <c r="CN40" s="293"/>
      <c r="CO40" s="293"/>
      <c r="CP40" s="293"/>
      <c r="CQ40" s="293"/>
      <c r="CR40" s="293"/>
      <c r="CS40" s="293"/>
      <c r="CT40" s="293"/>
      <c r="CU40" s="293"/>
      <c r="CV40" s="293"/>
      <c r="CW40" s="293"/>
      <c r="CX40" s="293"/>
      <c r="CY40" s="293"/>
      <c r="CZ40" s="293"/>
      <c r="DA40" s="293"/>
      <c r="DB40" s="293"/>
      <c r="DC40" s="293"/>
      <c r="DD40" s="293"/>
      <c r="DE40" s="293"/>
      <c r="DF40" s="105"/>
      <c r="DG40" s="105"/>
      <c r="DH40" s="105"/>
      <c r="DI40" s="288"/>
      <c r="DJ40" s="288"/>
      <c r="DK40" s="288"/>
      <c r="DL40" s="288"/>
      <c r="DM40" s="288"/>
      <c r="DN40" s="288"/>
      <c r="DO40" s="151"/>
      <c r="DP40" s="288"/>
      <c r="DQ40" s="288"/>
      <c r="DR40" s="288"/>
      <c r="DS40" s="288"/>
      <c r="DT40" s="288"/>
      <c r="DU40" s="288"/>
      <c r="DV40" s="151"/>
      <c r="DW40" s="288"/>
      <c r="DX40" s="288"/>
      <c r="DY40" s="288"/>
      <c r="DZ40" s="288"/>
      <c r="EA40" s="288"/>
      <c r="EB40" s="288"/>
      <c r="EC40" s="151"/>
      <c r="ED40" s="288"/>
      <c r="EE40" s="288"/>
      <c r="EF40" s="288"/>
      <c r="EG40" s="288"/>
      <c r="EH40" s="288"/>
      <c r="EI40" s="288"/>
      <c r="EJ40" s="292"/>
      <c r="EK40" s="292"/>
      <c r="EL40" s="292"/>
      <c r="EM40" s="292"/>
      <c r="EN40" s="292"/>
      <c r="EO40" s="292"/>
      <c r="EP40" s="292"/>
      <c r="EQ40" s="152"/>
      <c r="ER40" s="288"/>
      <c r="ES40" s="288"/>
      <c r="ET40" s="288"/>
      <c r="EU40" s="288"/>
      <c r="EV40" s="288"/>
      <c r="EW40" s="288"/>
      <c r="EX40" s="141"/>
      <c r="EY40" s="288"/>
      <c r="EZ40" s="288"/>
      <c r="FA40" s="288"/>
      <c r="FB40" s="288"/>
      <c r="FC40" s="288"/>
      <c r="FD40" s="152"/>
      <c r="FE40" s="292"/>
      <c r="FF40" s="292"/>
      <c r="FG40" s="292"/>
      <c r="FH40" s="292"/>
      <c r="FI40" s="292"/>
      <c r="FJ40" s="292"/>
      <c r="FK40" s="292"/>
      <c r="FL40" s="146"/>
      <c r="FM40" s="288"/>
      <c r="FN40" s="288"/>
      <c r="FO40" s="288"/>
      <c r="FP40" s="288"/>
      <c r="FQ40" s="288"/>
      <c r="FR40" s="151"/>
      <c r="FS40" s="146"/>
      <c r="FT40" s="288"/>
      <c r="FU40" s="288"/>
      <c r="FV40" s="288"/>
      <c r="FW40" s="288"/>
      <c r="FX40" s="288"/>
      <c r="FY40" s="144"/>
      <c r="FZ40" s="289"/>
      <c r="GA40" s="289"/>
      <c r="GB40" s="289"/>
      <c r="GC40" s="289"/>
      <c r="GD40" s="289"/>
      <c r="GE40" s="289"/>
      <c r="GF40" s="289"/>
    </row>
    <row r="41" spans="1:192" ht="2.25" customHeight="1" x14ac:dyDescent="0.15">
      <c r="A41" s="95"/>
      <c r="B41" s="106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293"/>
      <c r="CN41" s="293"/>
      <c r="CO41" s="293"/>
      <c r="CP41" s="293"/>
      <c r="CQ41" s="293"/>
      <c r="CR41" s="293"/>
      <c r="CS41" s="293"/>
      <c r="CT41" s="293"/>
      <c r="CU41" s="293"/>
      <c r="CV41" s="293"/>
      <c r="CW41" s="293"/>
      <c r="CX41" s="293"/>
      <c r="CY41" s="293"/>
      <c r="CZ41" s="293"/>
      <c r="DA41" s="293"/>
      <c r="DB41" s="293"/>
      <c r="DC41" s="293"/>
      <c r="DD41" s="293"/>
      <c r="DE41" s="293"/>
      <c r="DF41" s="105"/>
      <c r="DG41" s="105"/>
      <c r="DH41" s="105"/>
      <c r="DI41" s="288"/>
      <c r="DJ41" s="288"/>
      <c r="DK41" s="288"/>
      <c r="DL41" s="288"/>
      <c r="DM41" s="288"/>
      <c r="DN41" s="288"/>
      <c r="DO41" s="151"/>
      <c r="DP41" s="288"/>
      <c r="DQ41" s="288"/>
      <c r="DR41" s="288"/>
      <c r="DS41" s="288"/>
      <c r="DT41" s="288"/>
      <c r="DU41" s="288"/>
      <c r="DV41" s="151"/>
      <c r="DW41" s="288"/>
      <c r="DX41" s="288"/>
      <c r="DY41" s="288"/>
      <c r="DZ41" s="288"/>
      <c r="EA41" s="288"/>
      <c r="EB41" s="288"/>
      <c r="EC41" s="151"/>
      <c r="ED41" s="288"/>
      <c r="EE41" s="288"/>
      <c r="EF41" s="288"/>
      <c r="EG41" s="288"/>
      <c r="EH41" s="288"/>
      <c r="EI41" s="288"/>
      <c r="EJ41" s="292"/>
      <c r="EK41" s="292"/>
      <c r="EL41" s="292"/>
      <c r="EM41" s="292"/>
      <c r="EN41" s="292"/>
      <c r="EO41" s="292"/>
      <c r="EP41" s="292"/>
      <c r="EQ41" s="152"/>
      <c r="ER41" s="288"/>
      <c r="ES41" s="288"/>
      <c r="ET41" s="288"/>
      <c r="EU41" s="288"/>
      <c r="EV41" s="288"/>
      <c r="EW41" s="288"/>
      <c r="EX41" s="141"/>
      <c r="EY41" s="288"/>
      <c r="EZ41" s="288"/>
      <c r="FA41" s="288"/>
      <c r="FB41" s="288"/>
      <c r="FC41" s="288"/>
      <c r="FD41" s="152"/>
      <c r="FE41" s="292"/>
      <c r="FF41" s="292"/>
      <c r="FG41" s="292"/>
      <c r="FH41" s="292"/>
      <c r="FI41" s="292"/>
      <c r="FJ41" s="292"/>
      <c r="FK41" s="292"/>
      <c r="FL41" s="146"/>
      <c r="FM41" s="288"/>
      <c r="FN41" s="288"/>
      <c r="FO41" s="288"/>
      <c r="FP41" s="288"/>
      <c r="FQ41" s="288"/>
      <c r="FR41" s="151"/>
      <c r="FS41" s="146"/>
      <c r="FT41" s="288"/>
      <c r="FU41" s="288"/>
      <c r="FV41" s="288"/>
      <c r="FW41" s="288"/>
      <c r="FX41" s="288"/>
      <c r="FY41" s="144"/>
      <c r="FZ41" s="289"/>
      <c r="GA41" s="289"/>
      <c r="GB41" s="289"/>
      <c r="GC41" s="289"/>
      <c r="GD41" s="289"/>
      <c r="GE41" s="289"/>
      <c r="GF41" s="289"/>
    </row>
    <row r="42" spans="1:192" ht="2.25" customHeight="1" x14ac:dyDescent="0.15">
      <c r="A42" s="95"/>
      <c r="B42" s="106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288"/>
      <c r="DJ42" s="288"/>
      <c r="DK42" s="288"/>
      <c r="DL42" s="288"/>
      <c r="DM42" s="288"/>
      <c r="DN42" s="288"/>
      <c r="DO42" s="151"/>
      <c r="DP42" s="288"/>
      <c r="DQ42" s="288"/>
      <c r="DR42" s="288"/>
      <c r="DS42" s="288"/>
      <c r="DT42" s="288"/>
      <c r="DU42" s="288"/>
      <c r="DV42" s="151"/>
      <c r="DW42" s="288"/>
      <c r="DX42" s="288"/>
      <c r="DY42" s="288"/>
      <c r="DZ42" s="288"/>
      <c r="EA42" s="288"/>
      <c r="EB42" s="288"/>
      <c r="EC42" s="151"/>
      <c r="ED42" s="288"/>
      <c r="EE42" s="288"/>
      <c r="EF42" s="288"/>
      <c r="EG42" s="288"/>
      <c r="EH42" s="288"/>
      <c r="EI42" s="288"/>
      <c r="EJ42" s="292"/>
      <c r="EK42" s="292"/>
      <c r="EL42" s="292"/>
      <c r="EM42" s="292"/>
      <c r="EN42" s="292"/>
      <c r="EO42" s="292"/>
      <c r="EP42" s="292"/>
      <c r="EQ42" s="152"/>
      <c r="ER42" s="288"/>
      <c r="ES42" s="288"/>
      <c r="ET42" s="288"/>
      <c r="EU42" s="288"/>
      <c r="EV42" s="288"/>
      <c r="EW42" s="288"/>
      <c r="EX42" s="141"/>
      <c r="EY42" s="288"/>
      <c r="EZ42" s="288"/>
      <c r="FA42" s="288"/>
      <c r="FB42" s="288"/>
      <c r="FC42" s="288"/>
      <c r="FD42" s="152"/>
      <c r="FE42" s="292"/>
      <c r="FF42" s="292"/>
      <c r="FG42" s="292"/>
      <c r="FH42" s="292"/>
      <c r="FI42" s="292"/>
      <c r="FJ42" s="292"/>
      <c r="FK42" s="292"/>
      <c r="FL42" s="146"/>
      <c r="FM42" s="288"/>
      <c r="FN42" s="288"/>
      <c r="FO42" s="288"/>
      <c r="FP42" s="288"/>
      <c r="FQ42" s="288"/>
      <c r="FR42" s="151"/>
      <c r="FS42" s="146"/>
      <c r="FT42" s="288"/>
      <c r="FU42" s="288"/>
      <c r="FV42" s="288"/>
      <c r="FW42" s="288"/>
      <c r="FX42" s="288"/>
      <c r="FY42" s="144"/>
      <c r="FZ42" s="289"/>
      <c r="GA42" s="289"/>
      <c r="GB42" s="289"/>
      <c r="GC42" s="289"/>
      <c r="GD42" s="289"/>
      <c r="GE42" s="289"/>
      <c r="GF42" s="289"/>
    </row>
    <row r="43" spans="1:192" ht="2.25" customHeight="1" x14ac:dyDescent="0.15">
      <c r="A43" s="87"/>
      <c r="B43" s="87"/>
      <c r="C43" s="87"/>
      <c r="D43" s="91"/>
      <c r="E43" s="91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288"/>
      <c r="DJ43" s="288"/>
      <c r="DK43" s="288"/>
      <c r="DL43" s="288"/>
      <c r="DM43" s="288"/>
      <c r="DN43" s="288"/>
      <c r="DO43" s="153"/>
      <c r="DP43" s="288"/>
      <c r="DQ43" s="288"/>
      <c r="DR43" s="288"/>
      <c r="DS43" s="288"/>
      <c r="DT43" s="288"/>
      <c r="DU43" s="288"/>
      <c r="DV43" s="153"/>
      <c r="DW43" s="288"/>
      <c r="DX43" s="288"/>
      <c r="DY43" s="288"/>
      <c r="DZ43" s="288"/>
      <c r="EA43" s="288"/>
      <c r="EB43" s="288"/>
      <c r="EC43" s="153"/>
      <c r="ED43" s="288"/>
      <c r="EE43" s="288"/>
      <c r="EF43" s="288"/>
      <c r="EG43" s="288"/>
      <c r="EH43" s="288"/>
      <c r="EI43" s="288"/>
      <c r="EJ43" s="146"/>
      <c r="EK43" s="146"/>
      <c r="EL43" s="146"/>
      <c r="EM43" s="146"/>
      <c r="EN43" s="146"/>
      <c r="EO43" s="146"/>
      <c r="EP43" s="146"/>
      <c r="EQ43" s="146"/>
      <c r="ER43" s="288"/>
      <c r="ES43" s="288"/>
      <c r="ET43" s="288"/>
      <c r="EU43" s="288"/>
      <c r="EV43" s="288"/>
      <c r="EW43" s="288"/>
      <c r="EX43" s="141"/>
      <c r="EY43" s="288"/>
      <c r="EZ43" s="288"/>
      <c r="FA43" s="288"/>
      <c r="FB43" s="288"/>
      <c r="FC43" s="288"/>
      <c r="FD43" s="146"/>
      <c r="FE43" s="146"/>
      <c r="FF43" s="146"/>
      <c r="FG43" s="146"/>
      <c r="FH43" s="146"/>
      <c r="FI43" s="146"/>
      <c r="FJ43" s="146"/>
      <c r="FK43" s="146"/>
      <c r="FL43" s="146"/>
      <c r="FM43" s="288"/>
      <c r="FN43" s="288"/>
      <c r="FO43" s="288"/>
      <c r="FP43" s="288"/>
      <c r="FQ43" s="288"/>
      <c r="FR43" s="153"/>
      <c r="FS43" s="146"/>
      <c r="FT43" s="288"/>
      <c r="FU43" s="288"/>
      <c r="FV43" s="288"/>
      <c r="FW43" s="288"/>
      <c r="FX43" s="288"/>
      <c r="FY43" s="142"/>
      <c r="FZ43" s="142"/>
      <c r="GA43" s="142"/>
      <c r="GB43" s="142"/>
      <c r="GC43" s="142"/>
      <c r="GD43" s="142"/>
      <c r="GE43" s="145"/>
      <c r="GF43" s="145"/>
    </row>
    <row r="44" spans="1:192" ht="2.25" customHeight="1" x14ac:dyDescent="0.15">
      <c r="A44" s="87"/>
      <c r="B44" s="87"/>
      <c r="C44" s="87"/>
      <c r="D44" s="109"/>
      <c r="E44" s="109"/>
      <c r="F44" s="110"/>
      <c r="G44" s="110"/>
      <c r="H44" s="110"/>
      <c r="I44" s="123"/>
      <c r="J44" s="123"/>
      <c r="K44" s="123"/>
      <c r="L44" s="123"/>
      <c r="M44" s="123"/>
      <c r="N44" s="123"/>
      <c r="O44" s="123"/>
      <c r="P44" s="123"/>
      <c r="Q44" s="113"/>
      <c r="R44" s="113"/>
      <c r="S44" s="113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</row>
    <row r="45" spans="1:192" ht="2.25" customHeight="1" x14ac:dyDescent="0.15">
      <c r="A45" s="87"/>
      <c r="B45" s="87"/>
      <c r="C45" s="87"/>
      <c r="D45" s="109"/>
      <c r="E45" s="109"/>
      <c r="F45" s="110"/>
      <c r="G45" s="110"/>
      <c r="H45" s="110"/>
      <c r="I45" s="123"/>
      <c r="J45" s="123"/>
      <c r="K45" s="123"/>
      <c r="L45" s="123"/>
      <c r="M45" s="123"/>
      <c r="N45" s="123"/>
      <c r="O45" s="123"/>
      <c r="P45" s="123"/>
      <c r="Q45" s="113"/>
      <c r="R45" s="113"/>
      <c r="S45" s="113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</row>
    <row r="46" spans="1:192" ht="2.25" customHeight="1" x14ac:dyDescent="0.15">
      <c r="A46" s="87"/>
      <c r="B46" s="87"/>
      <c r="C46" s="87"/>
      <c r="D46" s="109"/>
      <c r="E46" s="109"/>
      <c r="F46" s="110"/>
      <c r="G46" s="110"/>
      <c r="H46" s="110"/>
      <c r="I46" s="123"/>
      <c r="J46" s="123"/>
      <c r="K46" s="123"/>
      <c r="L46" s="123"/>
      <c r="M46" s="123"/>
      <c r="N46" s="123"/>
      <c r="O46" s="123"/>
      <c r="P46" s="123"/>
      <c r="Q46" s="113"/>
      <c r="R46" s="113"/>
      <c r="S46" s="113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</row>
    <row r="47" spans="1:192" ht="2.25" customHeight="1" x14ac:dyDescent="0.15">
      <c r="A47" s="87"/>
      <c r="B47" s="87"/>
      <c r="C47" s="87"/>
      <c r="D47" s="109"/>
      <c r="E47" s="109"/>
      <c r="F47" s="91"/>
      <c r="G47" s="91"/>
      <c r="H47" s="91"/>
      <c r="I47" s="91"/>
      <c r="J47" s="110"/>
      <c r="K47" s="110"/>
      <c r="L47" s="110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  <c r="CM47" s="286"/>
      <c r="CN47" s="286"/>
      <c r="CO47" s="286"/>
      <c r="CP47" s="286"/>
      <c r="CQ47" s="286"/>
      <c r="CR47" s="286"/>
      <c r="CS47" s="286"/>
      <c r="CT47" s="286"/>
      <c r="CU47" s="286"/>
      <c r="CV47" s="286"/>
      <c r="CW47" s="126"/>
      <c r="CX47" s="126"/>
      <c r="CY47" s="126"/>
      <c r="CZ47" s="126"/>
      <c r="DA47" s="126"/>
      <c r="DB47" s="126"/>
      <c r="DC47" s="286"/>
      <c r="DD47" s="286"/>
      <c r="DE47" s="286"/>
      <c r="DF47" s="286"/>
      <c r="DG47" s="286"/>
      <c r="DH47" s="286"/>
      <c r="DI47" s="286"/>
      <c r="DJ47" s="286"/>
      <c r="DK47" s="286"/>
      <c r="DL47" s="286"/>
      <c r="DM47" s="286"/>
      <c r="DN47" s="286"/>
      <c r="DO47" s="286"/>
      <c r="DP47" s="286"/>
      <c r="DQ47" s="286"/>
      <c r="DR47" s="286"/>
      <c r="DS47" s="286"/>
      <c r="DT47" s="286"/>
      <c r="DU47" s="286"/>
      <c r="DV47" s="286"/>
      <c r="DW47" s="286"/>
      <c r="DX47" s="286"/>
      <c r="DY47" s="286"/>
      <c r="DZ47" s="286"/>
      <c r="EA47" s="286"/>
      <c r="EB47" s="286"/>
      <c r="EC47" s="286"/>
      <c r="ED47" s="286"/>
      <c r="EE47" s="286"/>
      <c r="EF47" s="286"/>
      <c r="EG47" s="286"/>
      <c r="EH47" s="286"/>
      <c r="EI47" s="286"/>
      <c r="EJ47" s="286"/>
      <c r="EK47" s="286"/>
      <c r="EL47" s="286"/>
      <c r="EM47" s="286"/>
      <c r="EN47" s="286"/>
      <c r="EO47" s="286"/>
      <c r="EP47" s="286"/>
      <c r="EQ47" s="286"/>
      <c r="ER47" s="286"/>
      <c r="ES47" s="286"/>
      <c r="ET47" s="286"/>
      <c r="EU47" s="286"/>
      <c r="EV47" s="286"/>
      <c r="EW47" s="286"/>
      <c r="EX47" s="286"/>
      <c r="EY47" s="286"/>
      <c r="EZ47" s="286"/>
      <c r="FA47" s="286"/>
      <c r="FB47" s="286"/>
      <c r="FC47" s="286"/>
      <c r="FD47" s="286"/>
      <c r="FE47" s="286"/>
      <c r="FF47" s="286"/>
      <c r="FG47" s="286"/>
      <c r="FH47" s="286"/>
      <c r="FI47" s="286"/>
      <c r="FJ47" s="286"/>
      <c r="FK47" s="286"/>
      <c r="FL47" s="286"/>
      <c r="FM47" s="286"/>
      <c r="FN47" s="286"/>
      <c r="FO47" s="286"/>
      <c r="FP47" s="286"/>
      <c r="FQ47" s="286"/>
      <c r="FR47" s="286"/>
      <c r="FS47" s="286"/>
      <c r="FT47" s="286"/>
      <c r="FU47" s="286"/>
      <c r="FV47" s="286"/>
      <c r="FW47" s="286"/>
      <c r="FX47" s="286"/>
      <c r="FY47" s="286"/>
      <c r="FZ47" s="286"/>
      <c r="GA47" s="286"/>
      <c r="GB47" s="286"/>
      <c r="GC47" s="286"/>
      <c r="GD47" s="286"/>
      <c r="GE47" s="286"/>
      <c r="GF47" s="286"/>
      <c r="GG47" s="286"/>
      <c r="GH47" s="286"/>
      <c r="GI47" s="286"/>
      <c r="GJ47" s="286"/>
    </row>
    <row r="48" spans="1:192" ht="2.25" customHeight="1" x14ac:dyDescent="0.1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126"/>
      <c r="CX48" s="126"/>
      <c r="CY48" s="126"/>
      <c r="CZ48" s="126"/>
      <c r="DA48" s="126"/>
      <c r="DB48" s="126"/>
      <c r="DC48" s="286"/>
      <c r="DD48" s="286"/>
      <c r="DE48" s="286"/>
      <c r="DF48" s="286"/>
      <c r="DG48" s="286"/>
      <c r="DH48" s="286"/>
      <c r="DI48" s="286"/>
      <c r="DJ48" s="286"/>
      <c r="DK48" s="286"/>
      <c r="DL48" s="286"/>
      <c r="DM48" s="286"/>
      <c r="DN48" s="286"/>
      <c r="DO48" s="286"/>
      <c r="DP48" s="286"/>
      <c r="DQ48" s="286"/>
      <c r="DR48" s="286"/>
      <c r="DS48" s="286"/>
      <c r="DT48" s="286"/>
      <c r="DU48" s="286"/>
      <c r="DV48" s="286"/>
      <c r="DW48" s="286"/>
      <c r="DX48" s="286"/>
      <c r="DY48" s="286"/>
      <c r="DZ48" s="286"/>
      <c r="EA48" s="286"/>
      <c r="EB48" s="286"/>
      <c r="EC48" s="286"/>
      <c r="ED48" s="286"/>
      <c r="EE48" s="286"/>
      <c r="EF48" s="286"/>
      <c r="EG48" s="286"/>
      <c r="EH48" s="286"/>
      <c r="EI48" s="286"/>
      <c r="EJ48" s="286"/>
      <c r="EK48" s="286"/>
      <c r="EL48" s="286"/>
      <c r="EM48" s="286"/>
      <c r="EN48" s="286"/>
      <c r="EO48" s="286"/>
      <c r="EP48" s="286"/>
      <c r="EQ48" s="286"/>
      <c r="ER48" s="286"/>
      <c r="ES48" s="286"/>
      <c r="ET48" s="286"/>
      <c r="EU48" s="286"/>
      <c r="EV48" s="286"/>
      <c r="EW48" s="286"/>
      <c r="EX48" s="286"/>
      <c r="EY48" s="286"/>
      <c r="EZ48" s="286"/>
      <c r="FA48" s="286"/>
      <c r="FB48" s="286"/>
      <c r="FC48" s="286"/>
      <c r="FD48" s="286"/>
      <c r="FE48" s="286"/>
      <c r="FF48" s="286"/>
      <c r="FG48" s="286"/>
      <c r="FH48" s="286"/>
      <c r="FI48" s="286"/>
      <c r="FJ48" s="286"/>
      <c r="FK48" s="286"/>
      <c r="FL48" s="286"/>
      <c r="FM48" s="286"/>
      <c r="FN48" s="286"/>
      <c r="FO48" s="286"/>
      <c r="FP48" s="286"/>
      <c r="FQ48" s="286"/>
      <c r="FR48" s="286"/>
      <c r="FS48" s="286"/>
      <c r="FT48" s="286"/>
      <c r="FU48" s="286"/>
      <c r="FV48" s="286"/>
      <c r="FW48" s="286"/>
      <c r="FX48" s="286"/>
      <c r="FY48" s="286"/>
      <c r="FZ48" s="286"/>
      <c r="GA48" s="286"/>
      <c r="GB48" s="286"/>
      <c r="GC48" s="286"/>
      <c r="GD48" s="286"/>
      <c r="GE48" s="286"/>
      <c r="GF48" s="286"/>
      <c r="GG48" s="286"/>
      <c r="GH48" s="286"/>
      <c r="GI48" s="286"/>
      <c r="GJ48" s="286"/>
    </row>
    <row r="49" spans="1:192" ht="2.25" customHeight="1" x14ac:dyDescent="0.15">
      <c r="A49" s="95"/>
      <c r="B49" s="9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6"/>
      <c r="BO49" s="286"/>
      <c r="BP49" s="286"/>
      <c r="BQ49" s="286"/>
      <c r="BR49" s="286"/>
      <c r="BS49" s="286"/>
      <c r="BT49" s="286"/>
      <c r="BU49" s="286"/>
      <c r="BV49" s="286"/>
      <c r="BW49" s="286"/>
      <c r="BX49" s="286"/>
      <c r="BY49" s="286"/>
      <c r="BZ49" s="286"/>
      <c r="CA49" s="286"/>
      <c r="CB49" s="286"/>
      <c r="CC49" s="286"/>
      <c r="CD49" s="286"/>
      <c r="CE49" s="286"/>
      <c r="CF49" s="286"/>
      <c r="CG49" s="286"/>
      <c r="CH49" s="286"/>
      <c r="CI49" s="286"/>
      <c r="CJ49" s="286"/>
      <c r="CK49" s="286"/>
      <c r="CL49" s="286"/>
      <c r="CM49" s="286"/>
      <c r="CN49" s="286"/>
      <c r="CO49" s="286"/>
      <c r="CP49" s="286"/>
      <c r="CQ49" s="286"/>
      <c r="CR49" s="286"/>
      <c r="CS49" s="286"/>
      <c r="CT49" s="286"/>
      <c r="CU49" s="286"/>
      <c r="CV49" s="286"/>
      <c r="CW49" s="105"/>
      <c r="CX49" s="105"/>
      <c r="CY49" s="105"/>
      <c r="CZ49" s="105"/>
      <c r="DA49" s="105"/>
      <c r="DB49" s="105"/>
      <c r="DC49" s="286"/>
      <c r="DD49" s="286"/>
      <c r="DE49" s="286"/>
      <c r="DF49" s="286"/>
      <c r="DG49" s="286"/>
      <c r="DH49" s="286"/>
      <c r="DI49" s="286"/>
      <c r="DJ49" s="286"/>
      <c r="DK49" s="286"/>
      <c r="DL49" s="286"/>
      <c r="DM49" s="286"/>
      <c r="DN49" s="286"/>
      <c r="DO49" s="286"/>
      <c r="DP49" s="286"/>
      <c r="DQ49" s="286"/>
      <c r="DR49" s="286"/>
      <c r="DS49" s="286"/>
      <c r="DT49" s="286"/>
      <c r="DU49" s="286"/>
      <c r="DV49" s="286"/>
      <c r="DW49" s="286"/>
      <c r="DX49" s="286"/>
      <c r="DY49" s="286"/>
      <c r="DZ49" s="286"/>
      <c r="EA49" s="286"/>
      <c r="EB49" s="286"/>
      <c r="EC49" s="286"/>
      <c r="ED49" s="286"/>
      <c r="EE49" s="286"/>
      <c r="EF49" s="286"/>
      <c r="EG49" s="286"/>
      <c r="EH49" s="286"/>
      <c r="EI49" s="286"/>
      <c r="EJ49" s="286"/>
      <c r="EK49" s="286"/>
      <c r="EL49" s="286"/>
      <c r="EM49" s="286"/>
      <c r="EN49" s="286"/>
      <c r="EO49" s="286"/>
      <c r="EP49" s="286"/>
      <c r="EQ49" s="286"/>
      <c r="ER49" s="286"/>
      <c r="ES49" s="286"/>
      <c r="ET49" s="286"/>
      <c r="EU49" s="286"/>
      <c r="EV49" s="286"/>
      <c r="EW49" s="286"/>
      <c r="EX49" s="286"/>
      <c r="EY49" s="286"/>
      <c r="EZ49" s="286"/>
      <c r="FA49" s="286"/>
      <c r="FB49" s="286"/>
      <c r="FC49" s="286"/>
      <c r="FD49" s="286"/>
      <c r="FE49" s="286"/>
      <c r="FF49" s="286"/>
      <c r="FG49" s="286"/>
      <c r="FH49" s="286"/>
      <c r="FI49" s="286"/>
      <c r="FJ49" s="286"/>
      <c r="FK49" s="286"/>
      <c r="FL49" s="286"/>
      <c r="FM49" s="286"/>
      <c r="FN49" s="286"/>
      <c r="FO49" s="286"/>
      <c r="FP49" s="286"/>
      <c r="FQ49" s="286"/>
      <c r="FR49" s="286"/>
      <c r="FS49" s="286"/>
      <c r="FT49" s="286"/>
      <c r="FU49" s="286"/>
      <c r="FV49" s="286"/>
      <c r="FW49" s="286"/>
      <c r="FX49" s="286"/>
      <c r="FY49" s="286"/>
      <c r="FZ49" s="286"/>
      <c r="GA49" s="286"/>
      <c r="GB49" s="286"/>
      <c r="GC49" s="286"/>
      <c r="GD49" s="286"/>
      <c r="GE49" s="286"/>
      <c r="GF49" s="286"/>
      <c r="GG49" s="286"/>
      <c r="GH49" s="286"/>
      <c r="GI49" s="286"/>
      <c r="GJ49" s="286"/>
    </row>
    <row r="50" spans="1:192" ht="2.25" customHeight="1" x14ac:dyDescent="0.15">
      <c r="A50" s="87"/>
      <c r="B50" s="87"/>
      <c r="C50" s="87"/>
      <c r="D50" s="91"/>
      <c r="E50" s="91"/>
      <c r="F50" s="92"/>
      <c r="G50" s="92"/>
      <c r="H50" s="92"/>
      <c r="I50" s="92"/>
      <c r="J50" s="92"/>
      <c r="K50" s="92"/>
      <c r="L50" s="92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87"/>
      <c r="CX50" s="87"/>
      <c r="CY50" s="87"/>
      <c r="CZ50" s="87"/>
      <c r="DA50" s="87"/>
      <c r="DB50" s="87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  <c r="ES50" s="286"/>
      <c r="ET50" s="286"/>
      <c r="EU50" s="286"/>
      <c r="EV50" s="286"/>
      <c r="EW50" s="286"/>
      <c r="EX50" s="286"/>
      <c r="EY50" s="286"/>
      <c r="EZ50" s="286"/>
      <c r="FA50" s="286"/>
      <c r="FB50" s="286"/>
      <c r="FC50" s="286"/>
      <c r="FD50" s="286"/>
      <c r="FE50" s="286"/>
      <c r="FF50" s="286"/>
      <c r="FG50" s="286"/>
      <c r="FH50" s="286"/>
      <c r="FI50" s="286"/>
      <c r="FJ50" s="286"/>
      <c r="FK50" s="286"/>
      <c r="FL50" s="286"/>
      <c r="FM50" s="286"/>
      <c r="FN50" s="286"/>
      <c r="FO50" s="286"/>
      <c r="FP50" s="286"/>
      <c r="FQ50" s="286"/>
      <c r="FR50" s="286"/>
      <c r="FS50" s="286"/>
      <c r="FT50" s="286"/>
      <c r="FU50" s="286"/>
      <c r="FV50" s="286"/>
      <c r="FW50" s="286"/>
      <c r="FX50" s="286"/>
      <c r="FY50" s="286"/>
      <c r="FZ50" s="286"/>
      <c r="GA50" s="286"/>
      <c r="GB50" s="286"/>
      <c r="GC50" s="286"/>
      <c r="GD50" s="286"/>
      <c r="GE50" s="286"/>
      <c r="GF50" s="286"/>
      <c r="GG50" s="286"/>
      <c r="GH50" s="286"/>
      <c r="GI50" s="286"/>
      <c r="GJ50" s="286"/>
    </row>
    <row r="51" spans="1:192" ht="2.25" customHeight="1" x14ac:dyDescent="0.15">
      <c r="A51" s="87"/>
      <c r="B51" s="87"/>
      <c r="C51" s="87"/>
      <c r="D51" s="109"/>
      <c r="E51" s="109"/>
      <c r="F51" s="110"/>
      <c r="G51" s="110"/>
      <c r="H51" s="110"/>
      <c r="I51" s="123"/>
      <c r="J51" s="123"/>
      <c r="K51" s="123"/>
      <c r="L51" s="123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6"/>
      <c r="CW51" s="114"/>
      <c r="CX51" s="114"/>
      <c r="CY51" s="114"/>
      <c r="CZ51" s="114"/>
      <c r="DA51" s="114"/>
      <c r="DB51" s="114"/>
      <c r="DC51" s="286"/>
      <c r="DD51" s="286"/>
      <c r="DE51" s="286"/>
      <c r="DF51" s="286"/>
      <c r="DG51" s="286"/>
      <c r="DH51" s="286"/>
      <c r="DI51" s="286"/>
      <c r="DJ51" s="286"/>
      <c r="DK51" s="286"/>
      <c r="DL51" s="286"/>
      <c r="DM51" s="286"/>
      <c r="DN51" s="286"/>
      <c r="DO51" s="286"/>
      <c r="DP51" s="286"/>
      <c r="DQ51" s="286"/>
      <c r="DR51" s="286"/>
      <c r="DS51" s="286"/>
      <c r="DT51" s="286"/>
      <c r="DU51" s="286"/>
      <c r="DV51" s="286"/>
      <c r="DW51" s="286"/>
      <c r="DX51" s="286"/>
      <c r="DY51" s="286"/>
      <c r="DZ51" s="286"/>
      <c r="EA51" s="286"/>
      <c r="EB51" s="286"/>
      <c r="EC51" s="286"/>
      <c r="ED51" s="286"/>
      <c r="EE51" s="286"/>
      <c r="EF51" s="286"/>
      <c r="EG51" s="286"/>
      <c r="EH51" s="286"/>
      <c r="EI51" s="286"/>
      <c r="EJ51" s="286"/>
      <c r="EK51" s="286"/>
      <c r="EL51" s="286"/>
      <c r="EM51" s="286"/>
      <c r="EN51" s="286"/>
      <c r="EO51" s="286"/>
      <c r="EP51" s="286"/>
      <c r="EQ51" s="286"/>
      <c r="ER51" s="286"/>
      <c r="ES51" s="286"/>
      <c r="ET51" s="286"/>
      <c r="EU51" s="286"/>
      <c r="EV51" s="286"/>
      <c r="EW51" s="286"/>
      <c r="EX51" s="286"/>
      <c r="EY51" s="286"/>
      <c r="EZ51" s="286"/>
      <c r="FA51" s="286"/>
      <c r="FB51" s="286"/>
      <c r="FC51" s="286"/>
      <c r="FD51" s="286"/>
      <c r="FE51" s="286"/>
      <c r="FF51" s="286"/>
      <c r="FG51" s="286"/>
      <c r="FH51" s="286"/>
      <c r="FI51" s="286"/>
      <c r="FJ51" s="286"/>
      <c r="FK51" s="286"/>
      <c r="FL51" s="286"/>
      <c r="FM51" s="286"/>
      <c r="FN51" s="286"/>
      <c r="FO51" s="286"/>
      <c r="FP51" s="286"/>
      <c r="FQ51" s="286"/>
      <c r="FR51" s="286"/>
      <c r="FS51" s="286"/>
      <c r="FT51" s="286"/>
      <c r="FU51" s="286"/>
      <c r="FV51" s="286"/>
      <c r="FW51" s="286"/>
      <c r="FX51" s="286"/>
      <c r="FY51" s="286"/>
      <c r="FZ51" s="286"/>
      <c r="GA51" s="286"/>
      <c r="GB51" s="286"/>
      <c r="GC51" s="286"/>
      <c r="GD51" s="286"/>
      <c r="GE51" s="286"/>
      <c r="GF51" s="286"/>
      <c r="GG51" s="286"/>
      <c r="GH51" s="286"/>
      <c r="GI51" s="286"/>
      <c r="GJ51" s="286"/>
    </row>
    <row r="52" spans="1:192" ht="2.25" customHeight="1" x14ac:dyDescent="0.15">
      <c r="A52" s="87"/>
      <c r="B52" s="87"/>
      <c r="C52" s="87"/>
      <c r="D52" s="109"/>
      <c r="E52" s="109"/>
      <c r="F52" s="110"/>
      <c r="G52" s="110"/>
      <c r="H52" s="110"/>
      <c r="I52" s="123"/>
      <c r="J52" s="123"/>
      <c r="K52" s="123"/>
      <c r="L52" s="123"/>
      <c r="M52" s="123"/>
      <c r="N52" s="123"/>
      <c r="O52" s="123"/>
      <c r="P52" s="123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291"/>
      <c r="DH52" s="291"/>
      <c r="DI52" s="291"/>
      <c r="DJ52" s="291"/>
      <c r="DK52" s="291"/>
      <c r="DL52" s="291"/>
      <c r="DM52" s="291"/>
      <c r="DN52" s="291"/>
      <c r="DO52" s="291"/>
      <c r="DP52" s="291"/>
      <c r="DQ52" s="291"/>
      <c r="DR52" s="291"/>
      <c r="DS52" s="291"/>
      <c r="DT52" s="291"/>
      <c r="DU52" s="291"/>
      <c r="DV52" s="291"/>
      <c r="DW52" s="291"/>
      <c r="DX52" s="291"/>
      <c r="DY52" s="291"/>
      <c r="DZ52" s="291"/>
      <c r="EA52" s="291"/>
      <c r="EB52" s="291"/>
      <c r="EC52" s="291"/>
      <c r="ED52" s="291"/>
      <c r="EE52" s="291"/>
      <c r="EF52" s="291"/>
      <c r="EG52" s="291"/>
      <c r="EH52" s="291"/>
      <c r="EI52" s="291"/>
      <c r="EJ52" s="291"/>
      <c r="EK52" s="291"/>
      <c r="EL52" s="291"/>
      <c r="EM52" s="291"/>
      <c r="EN52" s="291"/>
      <c r="EO52" s="291"/>
      <c r="EP52" s="291"/>
      <c r="EQ52" s="291"/>
      <c r="ER52" s="291"/>
      <c r="ES52" s="291"/>
      <c r="ET52" s="291"/>
      <c r="EU52" s="291"/>
      <c r="EV52" s="291"/>
      <c r="EW52" s="291"/>
      <c r="EX52" s="291"/>
      <c r="EY52" s="291"/>
      <c r="EZ52" s="291"/>
      <c r="FA52" s="291"/>
      <c r="FB52" s="291"/>
      <c r="FC52" s="291"/>
      <c r="FD52" s="291"/>
      <c r="FE52" s="291"/>
      <c r="FF52" s="291"/>
      <c r="FG52" s="291"/>
      <c r="FH52" s="291"/>
      <c r="FI52" s="291"/>
      <c r="FJ52" s="291"/>
      <c r="FK52" s="291"/>
      <c r="FL52" s="291"/>
      <c r="FM52" s="291"/>
      <c r="FN52" s="291"/>
      <c r="FO52" s="291"/>
      <c r="FP52" s="291"/>
      <c r="FQ52" s="291"/>
      <c r="FR52" s="291"/>
      <c r="FS52" s="291"/>
      <c r="FT52" s="291"/>
      <c r="FU52" s="291"/>
      <c r="FV52" s="291"/>
      <c r="FW52" s="291"/>
      <c r="FX52" s="291"/>
      <c r="FY52" s="291"/>
      <c r="FZ52" s="291"/>
      <c r="GA52" s="291"/>
      <c r="GB52" s="291"/>
      <c r="GC52" s="291"/>
      <c r="GD52" s="291"/>
      <c r="GE52" s="291"/>
      <c r="GF52" s="291"/>
      <c r="GG52" s="291"/>
      <c r="GH52" s="291"/>
      <c r="GI52" s="291"/>
      <c r="GJ52" s="291"/>
    </row>
    <row r="53" spans="1:192" ht="2.25" customHeight="1" x14ac:dyDescent="0.15">
      <c r="A53" s="87"/>
      <c r="B53" s="87"/>
      <c r="C53" s="87"/>
      <c r="D53" s="109"/>
      <c r="E53" s="109"/>
      <c r="F53" s="110"/>
      <c r="G53" s="110"/>
      <c r="H53" s="110"/>
      <c r="I53" s="123"/>
      <c r="J53" s="123"/>
      <c r="K53" s="123"/>
      <c r="L53" s="123"/>
      <c r="M53" s="123"/>
      <c r="N53" s="123"/>
      <c r="O53" s="123"/>
      <c r="P53" s="123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291"/>
      <c r="EC53" s="291"/>
      <c r="ED53" s="291"/>
      <c r="EE53" s="291"/>
      <c r="EF53" s="291"/>
      <c r="EG53" s="291"/>
      <c r="EH53" s="291"/>
      <c r="EI53" s="291"/>
      <c r="EJ53" s="291"/>
      <c r="EK53" s="291"/>
      <c r="EL53" s="291"/>
      <c r="EM53" s="291"/>
      <c r="EN53" s="291"/>
      <c r="EO53" s="291"/>
      <c r="EP53" s="291"/>
      <c r="EQ53" s="291"/>
      <c r="ER53" s="291"/>
      <c r="ES53" s="291"/>
      <c r="ET53" s="291"/>
      <c r="EU53" s="291"/>
      <c r="EV53" s="291"/>
      <c r="EW53" s="291"/>
      <c r="EX53" s="291"/>
      <c r="EY53" s="291"/>
      <c r="EZ53" s="291"/>
      <c r="FA53" s="291"/>
      <c r="FB53" s="291"/>
      <c r="FC53" s="291"/>
      <c r="FD53" s="291"/>
      <c r="FE53" s="291"/>
      <c r="FF53" s="291"/>
      <c r="FG53" s="291"/>
      <c r="FH53" s="291"/>
      <c r="FI53" s="291"/>
      <c r="FJ53" s="291"/>
      <c r="FK53" s="291"/>
      <c r="FL53" s="291"/>
      <c r="FM53" s="291"/>
      <c r="FN53" s="291"/>
      <c r="FO53" s="291"/>
      <c r="FP53" s="291"/>
      <c r="FQ53" s="291"/>
      <c r="FR53" s="291"/>
      <c r="FS53" s="291"/>
      <c r="FT53" s="291"/>
      <c r="FU53" s="291"/>
      <c r="FV53" s="291"/>
      <c r="FW53" s="291"/>
      <c r="FX53" s="291"/>
      <c r="FY53" s="291"/>
      <c r="FZ53" s="291"/>
      <c r="GA53" s="291"/>
      <c r="GB53" s="291"/>
      <c r="GC53" s="291"/>
      <c r="GD53" s="291"/>
      <c r="GE53" s="291"/>
      <c r="GF53" s="291"/>
      <c r="GG53" s="291"/>
      <c r="GH53" s="291"/>
      <c r="GI53" s="291"/>
      <c r="GJ53" s="291"/>
    </row>
    <row r="54" spans="1:192" ht="2.25" customHeight="1" x14ac:dyDescent="0.15">
      <c r="A54" s="87"/>
      <c r="B54" s="87"/>
      <c r="C54" s="87"/>
      <c r="D54" s="109"/>
      <c r="E54" s="109"/>
      <c r="F54" s="110"/>
      <c r="G54" s="110"/>
      <c r="H54" s="110"/>
      <c r="I54" s="123"/>
      <c r="J54" s="123"/>
      <c r="K54" s="123"/>
      <c r="L54" s="123"/>
      <c r="M54" s="123"/>
      <c r="N54" s="123"/>
      <c r="O54" s="123"/>
      <c r="P54" s="123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291"/>
      <c r="DH54" s="291"/>
      <c r="DI54" s="291"/>
      <c r="DJ54" s="291"/>
      <c r="DK54" s="291"/>
      <c r="DL54" s="291"/>
      <c r="DM54" s="291"/>
      <c r="DN54" s="291"/>
      <c r="DO54" s="291"/>
      <c r="DP54" s="291"/>
      <c r="DQ54" s="291"/>
      <c r="DR54" s="291"/>
      <c r="DS54" s="291"/>
      <c r="DT54" s="291"/>
      <c r="DU54" s="291"/>
      <c r="DV54" s="291"/>
      <c r="DW54" s="291"/>
      <c r="DX54" s="291"/>
      <c r="DY54" s="291"/>
      <c r="DZ54" s="291"/>
      <c r="EA54" s="291"/>
      <c r="EB54" s="291"/>
      <c r="EC54" s="291"/>
      <c r="ED54" s="291"/>
      <c r="EE54" s="291"/>
      <c r="EF54" s="291"/>
      <c r="EG54" s="291"/>
      <c r="EH54" s="291"/>
      <c r="EI54" s="291"/>
      <c r="EJ54" s="291"/>
      <c r="EK54" s="291"/>
      <c r="EL54" s="291"/>
      <c r="EM54" s="291"/>
      <c r="EN54" s="291"/>
      <c r="EO54" s="291"/>
      <c r="EP54" s="291"/>
      <c r="EQ54" s="291"/>
      <c r="ER54" s="291"/>
      <c r="ES54" s="291"/>
      <c r="ET54" s="291"/>
      <c r="EU54" s="291"/>
      <c r="EV54" s="291"/>
      <c r="EW54" s="291"/>
      <c r="EX54" s="291"/>
      <c r="EY54" s="291"/>
      <c r="EZ54" s="291"/>
      <c r="FA54" s="291"/>
      <c r="FB54" s="291"/>
      <c r="FC54" s="291"/>
      <c r="FD54" s="291"/>
      <c r="FE54" s="291"/>
      <c r="FF54" s="291"/>
      <c r="FG54" s="291"/>
      <c r="FH54" s="291"/>
      <c r="FI54" s="291"/>
      <c r="FJ54" s="291"/>
      <c r="FK54" s="291"/>
      <c r="FL54" s="291"/>
      <c r="FM54" s="291"/>
      <c r="FN54" s="291"/>
      <c r="FO54" s="291"/>
      <c r="FP54" s="291"/>
      <c r="FQ54" s="291"/>
      <c r="FR54" s="291"/>
      <c r="FS54" s="291"/>
      <c r="FT54" s="291"/>
      <c r="FU54" s="291"/>
      <c r="FV54" s="291"/>
      <c r="FW54" s="291"/>
      <c r="FX54" s="291"/>
      <c r="FY54" s="291"/>
      <c r="FZ54" s="291"/>
      <c r="GA54" s="291"/>
      <c r="GB54" s="291"/>
      <c r="GC54" s="291"/>
      <c r="GD54" s="291"/>
      <c r="GE54" s="291"/>
      <c r="GF54" s="291"/>
      <c r="GG54" s="291"/>
      <c r="GH54" s="291"/>
      <c r="GI54" s="291"/>
      <c r="GJ54" s="291"/>
    </row>
    <row r="55" spans="1:192" ht="2.25" customHeight="1" x14ac:dyDescent="0.15">
      <c r="A55" s="87"/>
      <c r="B55" s="87"/>
      <c r="C55" s="87"/>
      <c r="D55" s="109"/>
      <c r="E55" s="109"/>
      <c r="F55" s="91"/>
      <c r="G55" s="91"/>
      <c r="H55" s="91"/>
      <c r="I55" s="91"/>
      <c r="J55" s="110"/>
      <c r="K55" s="110"/>
      <c r="L55" s="110"/>
      <c r="M55" s="110"/>
      <c r="N55" s="110"/>
      <c r="O55" s="91"/>
      <c r="P55" s="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291"/>
      <c r="EB55" s="291"/>
      <c r="EC55" s="291"/>
      <c r="ED55" s="291"/>
      <c r="EE55" s="291"/>
      <c r="EF55" s="291"/>
      <c r="EG55" s="291"/>
      <c r="EH55" s="291"/>
      <c r="EI55" s="291"/>
      <c r="EJ55" s="291"/>
      <c r="EK55" s="291"/>
      <c r="EL55" s="291"/>
      <c r="EM55" s="291"/>
      <c r="EN55" s="291"/>
      <c r="EO55" s="291"/>
      <c r="EP55" s="291"/>
      <c r="EQ55" s="291"/>
      <c r="ER55" s="291"/>
      <c r="ES55" s="291"/>
      <c r="ET55" s="291"/>
      <c r="EU55" s="291"/>
      <c r="EV55" s="291"/>
      <c r="EW55" s="291"/>
      <c r="EX55" s="291"/>
      <c r="EY55" s="291"/>
      <c r="EZ55" s="291"/>
      <c r="FA55" s="291"/>
      <c r="FB55" s="291"/>
      <c r="FC55" s="291"/>
      <c r="FD55" s="291"/>
      <c r="FE55" s="291"/>
      <c r="FF55" s="291"/>
      <c r="FG55" s="291"/>
      <c r="FH55" s="291"/>
      <c r="FI55" s="291"/>
      <c r="FJ55" s="291"/>
      <c r="FK55" s="291"/>
      <c r="FL55" s="291"/>
      <c r="FM55" s="291"/>
      <c r="FN55" s="291"/>
      <c r="FO55" s="291"/>
      <c r="FP55" s="291"/>
      <c r="FQ55" s="291"/>
      <c r="FR55" s="291"/>
      <c r="FS55" s="291"/>
      <c r="FT55" s="291"/>
      <c r="FU55" s="291"/>
      <c r="FV55" s="291"/>
      <c r="FW55" s="291"/>
      <c r="FX55" s="291"/>
      <c r="FY55" s="291"/>
      <c r="FZ55" s="291"/>
      <c r="GA55" s="291"/>
      <c r="GB55" s="291"/>
      <c r="GC55" s="291"/>
      <c r="GD55" s="291"/>
      <c r="GE55" s="291"/>
      <c r="GF55" s="291"/>
      <c r="GG55" s="291"/>
      <c r="GH55" s="291"/>
      <c r="GI55" s="291"/>
      <c r="GJ55" s="291"/>
    </row>
    <row r="56" spans="1:192" ht="2.25" customHeight="1" x14ac:dyDescent="0.1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291"/>
      <c r="EB56" s="291"/>
      <c r="EC56" s="291"/>
      <c r="ED56" s="291"/>
      <c r="EE56" s="291"/>
      <c r="EF56" s="291"/>
      <c r="EG56" s="291"/>
      <c r="EH56" s="291"/>
      <c r="EI56" s="291"/>
      <c r="EJ56" s="291"/>
      <c r="EK56" s="291"/>
      <c r="EL56" s="291"/>
      <c r="EM56" s="291"/>
      <c r="EN56" s="291"/>
      <c r="EO56" s="291"/>
      <c r="EP56" s="291"/>
      <c r="EQ56" s="291"/>
      <c r="ER56" s="291"/>
      <c r="ES56" s="291"/>
      <c r="ET56" s="291"/>
      <c r="EU56" s="291"/>
      <c r="EV56" s="291"/>
      <c r="EW56" s="291"/>
      <c r="EX56" s="291"/>
      <c r="EY56" s="291"/>
      <c r="EZ56" s="291"/>
      <c r="FA56" s="291"/>
      <c r="FB56" s="291"/>
      <c r="FC56" s="291"/>
      <c r="FD56" s="291"/>
      <c r="FE56" s="291"/>
      <c r="FF56" s="291"/>
      <c r="FG56" s="291"/>
      <c r="FH56" s="291"/>
      <c r="FI56" s="291"/>
      <c r="FJ56" s="291"/>
      <c r="FK56" s="291"/>
      <c r="FL56" s="291"/>
      <c r="FM56" s="291"/>
      <c r="FN56" s="291"/>
      <c r="FO56" s="291"/>
      <c r="FP56" s="291"/>
      <c r="FQ56" s="291"/>
      <c r="FR56" s="291"/>
      <c r="FS56" s="291"/>
      <c r="FT56" s="291"/>
      <c r="FU56" s="291"/>
      <c r="FV56" s="291"/>
      <c r="FW56" s="291"/>
      <c r="FX56" s="291"/>
      <c r="FY56" s="291"/>
      <c r="FZ56" s="291"/>
      <c r="GA56" s="291"/>
      <c r="GB56" s="291"/>
      <c r="GC56" s="291"/>
      <c r="GD56" s="291"/>
      <c r="GE56" s="291"/>
      <c r="GF56" s="291"/>
      <c r="GG56" s="291"/>
      <c r="GH56" s="291"/>
      <c r="GI56" s="291"/>
      <c r="GJ56" s="291"/>
    </row>
    <row r="57" spans="1:192" ht="2.25" customHeight="1" x14ac:dyDescent="0.15">
      <c r="A57" s="95"/>
      <c r="B57" s="9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291"/>
      <c r="DH57" s="291"/>
      <c r="DI57" s="291"/>
      <c r="DJ57" s="291"/>
      <c r="DK57" s="291"/>
      <c r="DL57" s="291"/>
      <c r="DM57" s="291"/>
      <c r="DN57" s="291"/>
      <c r="DO57" s="291"/>
      <c r="DP57" s="291"/>
      <c r="DQ57" s="291"/>
      <c r="DR57" s="291"/>
      <c r="DS57" s="291"/>
      <c r="DT57" s="291"/>
      <c r="DU57" s="291"/>
      <c r="DV57" s="291"/>
      <c r="DW57" s="291"/>
      <c r="DX57" s="291"/>
      <c r="DY57" s="291"/>
      <c r="DZ57" s="291"/>
      <c r="EA57" s="291"/>
      <c r="EB57" s="291"/>
      <c r="EC57" s="291"/>
      <c r="ED57" s="291"/>
      <c r="EE57" s="291"/>
      <c r="EF57" s="291"/>
      <c r="EG57" s="291"/>
      <c r="EH57" s="291"/>
      <c r="EI57" s="291"/>
      <c r="EJ57" s="291"/>
      <c r="EK57" s="291"/>
      <c r="EL57" s="291"/>
      <c r="EM57" s="291"/>
      <c r="EN57" s="291"/>
      <c r="EO57" s="291"/>
      <c r="EP57" s="291"/>
      <c r="EQ57" s="291"/>
      <c r="ER57" s="291"/>
      <c r="ES57" s="291"/>
      <c r="ET57" s="291"/>
      <c r="EU57" s="291"/>
      <c r="EV57" s="291"/>
      <c r="EW57" s="291"/>
      <c r="EX57" s="291"/>
      <c r="EY57" s="291"/>
      <c r="EZ57" s="291"/>
      <c r="FA57" s="291"/>
      <c r="FB57" s="291"/>
      <c r="FC57" s="291"/>
      <c r="FD57" s="291"/>
      <c r="FE57" s="291"/>
      <c r="FF57" s="291"/>
      <c r="FG57" s="291"/>
      <c r="FH57" s="291"/>
      <c r="FI57" s="291"/>
      <c r="FJ57" s="291"/>
      <c r="FK57" s="291"/>
      <c r="FL57" s="291"/>
      <c r="FM57" s="291"/>
      <c r="FN57" s="291"/>
      <c r="FO57" s="291"/>
      <c r="FP57" s="291"/>
      <c r="FQ57" s="291"/>
      <c r="FR57" s="291"/>
      <c r="FS57" s="291"/>
      <c r="FT57" s="291"/>
      <c r="FU57" s="291"/>
      <c r="FV57" s="291"/>
      <c r="FW57" s="291"/>
      <c r="FX57" s="291"/>
      <c r="FY57" s="291"/>
      <c r="FZ57" s="291"/>
      <c r="GA57" s="291"/>
      <c r="GB57" s="291"/>
      <c r="GC57" s="291"/>
      <c r="GD57" s="291"/>
      <c r="GE57" s="291"/>
      <c r="GF57" s="291"/>
      <c r="GG57" s="291"/>
      <c r="GH57" s="291"/>
      <c r="GI57" s="291"/>
      <c r="GJ57" s="291"/>
    </row>
    <row r="58" spans="1:192" ht="2.25" customHeight="1" x14ac:dyDescent="0.15">
      <c r="A58" s="87"/>
      <c r="B58" s="87"/>
      <c r="C58" s="87"/>
      <c r="D58" s="91"/>
      <c r="E58" s="91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291"/>
      <c r="EB58" s="291"/>
      <c r="EC58" s="291"/>
      <c r="ED58" s="291"/>
      <c r="EE58" s="291"/>
      <c r="EF58" s="291"/>
      <c r="EG58" s="291"/>
      <c r="EH58" s="291"/>
      <c r="EI58" s="291"/>
      <c r="EJ58" s="291"/>
      <c r="EK58" s="291"/>
      <c r="EL58" s="291"/>
      <c r="EM58" s="291"/>
      <c r="EN58" s="291"/>
      <c r="EO58" s="291"/>
      <c r="EP58" s="291"/>
      <c r="EQ58" s="291"/>
      <c r="ER58" s="291"/>
      <c r="ES58" s="291"/>
      <c r="ET58" s="291"/>
      <c r="EU58" s="291"/>
      <c r="EV58" s="291"/>
      <c r="EW58" s="291"/>
      <c r="EX58" s="291"/>
      <c r="EY58" s="291"/>
      <c r="EZ58" s="291"/>
      <c r="FA58" s="291"/>
      <c r="FB58" s="291"/>
      <c r="FC58" s="291"/>
      <c r="FD58" s="291"/>
      <c r="FE58" s="291"/>
      <c r="FF58" s="291"/>
      <c r="FG58" s="291"/>
      <c r="FH58" s="291"/>
      <c r="FI58" s="291"/>
      <c r="FJ58" s="291"/>
      <c r="FK58" s="291"/>
      <c r="FL58" s="291"/>
      <c r="FM58" s="291"/>
      <c r="FN58" s="291"/>
      <c r="FO58" s="291"/>
      <c r="FP58" s="291"/>
      <c r="FQ58" s="291"/>
      <c r="FR58" s="291"/>
      <c r="FS58" s="291"/>
      <c r="FT58" s="291"/>
      <c r="FU58" s="291"/>
      <c r="FV58" s="291"/>
      <c r="FW58" s="291"/>
      <c r="FX58" s="291"/>
      <c r="FY58" s="291"/>
      <c r="FZ58" s="291"/>
      <c r="GA58" s="291"/>
      <c r="GB58" s="291"/>
      <c r="GC58" s="291"/>
      <c r="GD58" s="291"/>
      <c r="GE58" s="291"/>
      <c r="GF58" s="291"/>
      <c r="GG58" s="291"/>
      <c r="GH58" s="291"/>
      <c r="GI58" s="291"/>
      <c r="GJ58" s="291"/>
    </row>
    <row r="59" spans="1:192" ht="2.25" customHeight="1" x14ac:dyDescent="0.15">
      <c r="A59" s="87"/>
      <c r="B59" s="87"/>
      <c r="C59" s="87"/>
      <c r="D59" s="109"/>
      <c r="E59" s="109"/>
      <c r="F59" s="110"/>
      <c r="G59" s="110"/>
      <c r="H59" s="110"/>
      <c r="I59" s="123"/>
      <c r="J59" s="123"/>
      <c r="K59" s="123"/>
      <c r="L59" s="123"/>
      <c r="M59" s="123"/>
      <c r="N59" s="123"/>
      <c r="O59" s="123"/>
      <c r="P59" s="123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  <c r="FH59" s="291"/>
      <c r="FI59" s="291"/>
      <c r="FJ59" s="291"/>
      <c r="FK59" s="291"/>
      <c r="FL59" s="291"/>
      <c r="FM59" s="291"/>
      <c r="FN59" s="291"/>
      <c r="FO59" s="291"/>
      <c r="FP59" s="291"/>
      <c r="FQ59" s="291"/>
      <c r="FR59" s="291"/>
      <c r="FS59" s="291"/>
      <c r="FT59" s="291"/>
      <c r="FU59" s="291"/>
      <c r="FV59" s="291"/>
      <c r="FW59" s="291"/>
      <c r="FX59" s="291"/>
      <c r="FY59" s="291"/>
      <c r="FZ59" s="291"/>
      <c r="GA59" s="291"/>
      <c r="GB59" s="291"/>
      <c r="GC59" s="291"/>
      <c r="GD59" s="291"/>
      <c r="GE59" s="291"/>
      <c r="GF59" s="291"/>
      <c r="GG59" s="291"/>
      <c r="GH59" s="291"/>
      <c r="GI59" s="291"/>
      <c r="GJ59" s="291"/>
    </row>
    <row r="60" spans="1:192" ht="2.25" customHeight="1" x14ac:dyDescent="0.15">
      <c r="A60" s="87"/>
      <c r="B60" s="87"/>
      <c r="C60" s="87"/>
      <c r="D60" s="109"/>
      <c r="E60" s="109"/>
      <c r="F60" s="110"/>
      <c r="G60" s="110"/>
      <c r="H60" s="110"/>
      <c r="I60" s="123"/>
      <c r="J60" s="123"/>
      <c r="K60" s="123"/>
      <c r="L60" s="123"/>
      <c r="M60" s="123"/>
      <c r="N60" s="123"/>
      <c r="O60" s="123"/>
      <c r="P60" s="123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291"/>
      <c r="DH60" s="291"/>
      <c r="DI60" s="291"/>
      <c r="DJ60" s="291"/>
      <c r="DK60" s="291"/>
      <c r="DL60" s="291"/>
      <c r="DM60" s="291"/>
      <c r="DN60" s="291"/>
      <c r="DO60" s="291"/>
      <c r="DP60" s="291"/>
      <c r="DQ60" s="291"/>
      <c r="DR60" s="291"/>
      <c r="DS60" s="291"/>
      <c r="DT60" s="291"/>
      <c r="DU60" s="291"/>
      <c r="DV60" s="291"/>
      <c r="DW60" s="291"/>
      <c r="DX60" s="291"/>
      <c r="DY60" s="291"/>
      <c r="DZ60" s="291"/>
      <c r="EA60" s="291"/>
      <c r="EB60" s="291"/>
      <c r="EC60" s="291"/>
      <c r="ED60" s="291"/>
      <c r="EE60" s="291"/>
      <c r="EF60" s="291"/>
      <c r="EG60" s="291"/>
      <c r="EH60" s="291"/>
      <c r="EI60" s="291"/>
      <c r="EJ60" s="291"/>
      <c r="EK60" s="291"/>
      <c r="EL60" s="291"/>
      <c r="EM60" s="291"/>
      <c r="EN60" s="291"/>
      <c r="EO60" s="291"/>
      <c r="EP60" s="291"/>
      <c r="EQ60" s="291"/>
      <c r="ER60" s="291"/>
      <c r="ES60" s="291"/>
      <c r="ET60" s="291"/>
      <c r="EU60" s="291"/>
      <c r="EV60" s="291"/>
      <c r="EW60" s="291"/>
      <c r="EX60" s="291"/>
      <c r="EY60" s="291"/>
      <c r="EZ60" s="291"/>
      <c r="FA60" s="291"/>
      <c r="FB60" s="291"/>
      <c r="FC60" s="291"/>
      <c r="FD60" s="291"/>
      <c r="FE60" s="291"/>
      <c r="FF60" s="291"/>
      <c r="FG60" s="291"/>
      <c r="FH60" s="291"/>
      <c r="FI60" s="291"/>
      <c r="FJ60" s="291"/>
      <c r="FK60" s="291"/>
      <c r="FL60" s="291"/>
      <c r="FM60" s="291"/>
      <c r="FN60" s="291"/>
      <c r="FO60" s="291"/>
      <c r="FP60" s="291"/>
      <c r="FQ60" s="291"/>
      <c r="FR60" s="291"/>
      <c r="FS60" s="291"/>
      <c r="FT60" s="291"/>
      <c r="FU60" s="291"/>
      <c r="FV60" s="291"/>
      <c r="FW60" s="291"/>
      <c r="FX60" s="291"/>
      <c r="FY60" s="291"/>
      <c r="FZ60" s="291"/>
      <c r="GA60" s="291"/>
      <c r="GB60" s="291"/>
      <c r="GC60" s="291"/>
      <c r="GD60" s="291"/>
      <c r="GE60" s="291"/>
      <c r="GF60" s="291"/>
      <c r="GG60" s="291"/>
      <c r="GH60" s="291"/>
      <c r="GI60" s="291"/>
      <c r="GJ60" s="291"/>
    </row>
    <row r="61" spans="1:192" ht="2.25" customHeight="1" x14ac:dyDescent="0.15">
      <c r="A61" s="87"/>
      <c r="B61" s="87"/>
      <c r="C61" s="87"/>
      <c r="D61" s="109"/>
      <c r="E61" s="109"/>
      <c r="F61" s="91"/>
      <c r="G61" s="91"/>
      <c r="H61" s="91"/>
      <c r="I61" s="91"/>
      <c r="J61" s="110"/>
      <c r="K61" s="110"/>
      <c r="L61" s="110"/>
      <c r="M61" s="110"/>
      <c r="N61" s="110"/>
      <c r="O61" s="91"/>
      <c r="P61" s="91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  <c r="FH61" s="291"/>
      <c r="FI61" s="291"/>
      <c r="FJ61" s="291"/>
      <c r="FK61" s="291"/>
      <c r="FL61" s="291"/>
      <c r="FM61" s="291"/>
      <c r="FN61" s="291"/>
      <c r="FO61" s="291"/>
      <c r="FP61" s="291"/>
      <c r="FQ61" s="291"/>
      <c r="FR61" s="291"/>
      <c r="FS61" s="291"/>
      <c r="FT61" s="291"/>
      <c r="FU61" s="291"/>
      <c r="FV61" s="291"/>
      <c r="FW61" s="291"/>
      <c r="FX61" s="291"/>
      <c r="FY61" s="291"/>
      <c r="FZ61" s="291"/>
      <c r="GA61" s="291"/>
      <c r="GB61" s="291"/>
      <c r="GC61" s="291"/>
      <c r="GD61" s="291"/>
      <c r="GE61" s="291"/>
      <c r="GF61" s="291"/>
      <c r="GG61" s="291"/>
      <c r="GH61" s="291"/>
      <c r="GI61" s="291"/>
      <c r="GJ61" s="291"/>
    </row>
    <row r="62" spans="1:192" ht="2.25" customHeight="1" x14ac:dyDescent="0.1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291"/>
      <c r="DH62" s="291"/>
      <c r="DI62" s="291"/>
      <c r="DJ62" s="291"/>
      <c r="DK62" s="291"/>
      <c r="DL62" s="291"/>
      <c r="DM62" s="291"/>
      <c r="DN62" s="291"/>
      <c r="DO62" s="291"/>
      <c r="DP62" s="291"/>
      <c r="DQ62" s="291"/>
      <c r="DR62" s="291"/>
      <c r="DS62" s="291"/>
      <c r="DT62" s="291"/>
      <c r="DU62" s="291"/>
      <c r="DV62" s="291"/>
      <c r="DW62" s="291"/>
      <c r="DX62" s="291"/>
      <c r="DY62" s="291"/>
      <c r="DZ62" s="291"/>
      <c r="EA62" s="291"/>
      <c r="EB62" s="291"/>
      <c r="EC62" s="291"/>
      <c r="ED62" s="291"/>
      <c r="EE62" s="291"/>
      <c r="EF62" s="291"/>
      <c r="EG62" s="291"/>
      <c r="EH62" s="291"/>
      <c r="EI62" s="291"/>
      <c r="EJ62" s="291"/>
      <c r="EK62" s="291"/>
      <c r="EL62" s="291"/>
      <c r="EM62" s="291"/>
      <c r="EN62" s="291"/>
      <c r="EO62" s="291"/>
      <c r="EP62" s="291"/>
      <c r="EQ62" s="291"/>
      <c r="ER62" s="291"/>
      <c r="ES62" s="291"/>
      <c r="ET62" s="291"/>
      <c r="EU62" s="291"/>
      <c r="EV62" s="291"/>
      <c r="EW62" s="291"/>
      <c r="EX62" s="291"/>
      <c r="EY62" s="291"/>
      <c r="EZ62" s="291"/>
      <c r="FA62" s="291"/>
      <c r="FB62" s="291"/>
      <c r="FC62" s="291"/>
      <c r="FD62" s="291"/>
      <c r="FE62" s="291"/>
      <c r="FF62" s="291"/>
      <c r="FG62" s="291"/>
      <c r="FH62" s="291"/>
      <c r="FI62" s="291"/>
      <c r="FJ62" s="291"/>
      <c r="FK62" s="291"/>
      <c r="FL62" s="291"/>
      <c r="FM62" s="291"/>
      <c r="FN62" s="291"/>
      <c r="FO62" s="291"/>
      <c r="FP62" s="291"/>
      <c r="FQ62" s="291"/>
      <c r="FR62" s="291"/>
      <c r="FS62" s="291"/>
      <c r="FT62" s="291"/>
      <c r="FU62" s="291"/>
      <c r="FV62" s="291"/>
      <c r="FW62" s="291"/>
      <c r="FX62" s="291"/>
      <c r="FY62" s="291"/>
      <c r="FZ62" s="291"/>
      <c r="GA62" s="291"/>
      <c r="GB62" s="291"/>
      <c r="GC62" s="291"/>
      <c r="GD62" s="291"/>
      <c r="GE62" s="291"/>
      <c r="GF62" s="291"/>
      <c r="GG62" s="291"/>
      <c r="GH62" s="291"/>
      <c r="GI62" s="291"/>
      <c r="GJ62" s="291"/>
    </row>
    <row r="63" spans="1:192" ht="2.25" customHeight="1" x14ac:dyDescent="0.15">
      <c r="A63" s="95"/>
      <c r="B63" s="9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291"/>
      <c r="DH63" s="291"/>
      <c r="DI63" s="291"/>
      <c r="DJ63" s="291"/>
      <c r="DK63" s="291"/>
      <c r="DL63" s="291"/>
      <c r="DM63" s="291"/>
      <c r="DN63" s="291"/>
      <c r="DO63" s="291"/>
      <c r="DP63" s="291"/>
      <c r="DQ63" s="291"/>
      <c r="DR63" s="291"/>
      <c r="DS63" s="291"/>
      <c r="DT63" s="291"/>
      <c r="DU63" s="291"/>
      <c r="DV63" s="291"/>
      <c r="DW63" s="291"/>
      <c r="DX63" s="291"/>
      <c r="DY63" s="291"/>
      <c r="DZ63" s="291"/>
      <c r="EA63" s="291"/>
      <c r="EB63" s="291"/>
      <c r="EC63" s="291"/>
      <c r="ED63" s="291"/>
      <c r="EE63" s="291"/>
      <c r="EF63" s="291"/>
      <c r="EG63" s="291"/>
      <c r="EH63" s="291"/>
      <c r="EI63" s="291"/>
      <c r="EJ63" s="291"/>
      <c r="EK63" s="291"/>
      <c r="EL63" s="291"/>
      <c r="EM63" s="291"/>
      <c r="EN63" s="291"/>
      <c r="EO63" s="291"/>
      <c r="EP63" s="291"/>
      <c r="EQ63" s="291"/>
      <c r="ER63" s="291"/>
      <c r="ES63" s="291"/>
      <c r="ET63" s="291"/>
      <c r="EU63" s="291"/>
      <c r="EV63" s="291"/>
      <c r="EW63" s="291"/>
      <c r="EX63" s="291"/>
      <c r="EY63" s="291"/>
      <c r="EZ63" s="291"/>
      <c r="FA63" s="291"/>
      <c r="FB63" s="291"/>
      <c r="FC63" s="291"/>
      <c r="FD63" s="291"/>
      <c r="FE63" s="291"/>
      <c r="FF63" s="291"/>
      <c r="FG63" s="291"/>
      <c r="FH63" s="291"/>
      <c r="FI63" s="291"/>
      <c r="FJ63" s="291"/>
      <c r="FK63" s="291"/>
      <c r="FL63" s="291"/>
      <c r="FM63" s="291"/>
      <c r="FN63" s="291"/>
      <c r="FO63" s="291"/>
      <c r="FP63" s="291"/>
      <c r="FQ63" s="291"/>
      <c r="FR63" s="291"/>
      <c r="FS63" s="291"/>
      <c r="FT63" s="291"/>
      <c r="FU63" s="291"/>
      <c r="FV63" s="291"/>
      <c r="FW63" s="291"/>
      <c r="FX63" s="291"/>
      <c r="FY63" s="291"/>
      <c r="FZ63" s="291"/>
      <c r="GA63" s="291"/>
      <c r="GB63" s="291"/>
      <c r="GC63" s="291"/>
      <c r="GD63" s="291"/>
      <c r="GE63" s="291"/>
      <c r="GF63" s="291"/>
      <c r="GG63" s="291"/>
      <c r="GH63" s="291"/>
      <c r="GI63" s="291"/>
      <c r="GJ63" s="291"/>
    </row>
    <row r="64" spans="1:192" ht="2.25" customHeight="1" x14ac:dyDescent="0.15">
      <c r="A64" s="87"/>
      <c r="B64" s="87"/>
      <c r="C64" s="87"/>
      <c r="D64" s="91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91"/>
      <c r="DH64" s="291"/>
      <c r="DI64" s="291"/>
      <c r="DJ64" s="291"/>
      <c r="DK64" s="291"/>
      <c r="DL64" s="291"/>
      <c r="DM64" s="291"/>
      <c r="DN64" s="291"/>
      <c r="DO64" s="291"/>
      <c r="DP64" s="291"/>
      <c r="DQ64" s="291"/>
      <c r="DR64" s="291"/>
      <c r="DS64" s="291"/>
      <c r="DT64" s="291"/>
      <c r="DU64" s="291"/>
      <c r="DV64" s="291"/>
      <c r="DW64" s="291"/>
      <c r="DX64" s="291"/>
      <c r="DY64" s="291"/>
      <c r="DZ64" s="291"/>
      <c r="EA64" s="291"/>
      <c r="EB64" s="291"/>
      <c r="EC64" s="291"/>
      <c r="ED64" s="291"/>
      <c r="EE64" s="291"/>
      <c r="EF64" s="291"/>
      <c r="EG64" s="291"/>
      <c r="EH64" s="291"/>
      <c r="EI64" s="291"/>
      <c r="EJ64" s="291"/>
      <c r="EK64" s="291"/>
      <c r="EL64" s="291"/>
      <c r="EM64" s="291"/>
      <c r="EN64" s="291"/>
      <c r="EO64" s="291"/>
      <c r="EP64" s="291"/>
      <c r="EQ64" s="291"/>
      <c r="ER64" s="291"/>
      <c r="ES64" s="291"/>
      <c r="ET64" s="291"/>
      <c r="EU64" s="291"/>
      <c r="EV64" s="291"/>
      <c r="EW64" s="291"/>
      <c r="EX64" s="291"/>
      <c r="EY64" s="291"/>
      <c r="EZ64" s="291"/>
      <c r="FA64" s="291"/>
      <c r="FB64" s="291"/>
      <c r="FC64" s="291"/>
      <c r="FD64" s="291"/>
      <c r="FE64" s="291"/>
      <c r="FF64" s="291"/>
      <c r="FG64" s="291"/>
      <c r="FH64" s="291"/>
      <c r="FI64" s="291"/>
      <c r="FJ64" s="291"/>
      <c r="FK64" s="291"/>
      <c r="FL64" s="291"/>
      <c r="FM64" s="291"/>
      <c r="FN64" s="291"/>
      <c r="FO64" s="291"/>
      <c r="FP64" s="291"/>
      <c r="FQ64" s="291"/>
      <c r="FR64" s="291"/>
      <c r="FS64" s="291"/>
      <c r="FT64" s="291"/>
      <c r="FU64" s="291"/>
      <c r="FV64" s="291"/>
      <c r="FW64" s="291"/>
      <c r="FX64" s="291"/>
      <c r="FY64" s="291"/>
      <c r="FZ64" s="291"/>
      <c r="GA64" s="291"/>
      <c r="GB64" s="291"/>
      <c r="GC64" s="291"/>
      <c r="GD64" s="291"/>
      <c r="GE64" s="291"/>
      <c r="GF64" s="291"/>
      <c r="GG64" s="291"/>
      <c r="GH64" s="291"/>
      <c r="GI64" s="291"/>
      <c r="GJ64" s="291"/>
    </row>
    <row r="65" spans="1:197" ht="2.25" customHeight="1" x14ac:dyDescent="0.15">
      <c r="A65" s="87"/>
      <c r="B65" s="87"/>
      <c r="C65" s="87"/>
      <c r="D65" s="109"/>
      <c r="E65" s="109"/>
      <c r="F65" s="110"/>
      <c r="G65" s="110"/>
      <c r="H65" s="110"/>
      <c r="I65" s="123"/>
      <c r="J65" s="123"/>
      <c r="K65" s="123"/>
      <c r="L65" s="123"/>
      <c r="M65" s="123"/>
      <c r="N65" s="123"/>
      <c r="O65" s="123"/>
      <c r="P65" s="123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291"/>
      <c r="DH65" s="291"/>
      <c r="DI65" s="291"/>
      <c r="DJ65" s="291"/>
      <c r="DK65" s="291"/>
      <c r="DL65" s="291"/>
      <c r="DM65" s="291"/>
      <c r="DN65" s="291"/>
      <c r="DO65" s="291"/>
      <c r="DP65" s="291"/>
      <c r="DQ65" s="291"/>
      <c r="DR65" s="291"/>
      <c r="DS65" s="291"/>
      <c r="DT65" s="291"/>
      <c r="DU65" s="291"/>
      <c r="DV65" s="291"/>
      <c r="DW65" s="291"/>
      <c r="DX65" s="291"/>
      <c r="DY65" s="291"/>
      <c r="DZ65" s="291"/>
      <c r="EA65" s="291"/>
      <c r="EB65" s="291"/>
      <c r="EC65" s="291"/>
      <c r="ED65" s="291"/>
      <c r="EE65" s="291"/>
      <c r="EF65" s="291"/>
      <c r="EG65" s="291"/>
      <c r="EH65" s="291"/>
      <c r="EI65" s="291"/>
      <c r="EJ65" s="291"/>
      <c r="EK65" s="291"/>
      <c r="EL65" s="291"/>
      <c r="EM65" s="291"/>
      <c r="EN65" s="291"/>
      <c r="EO65" s="291"/>
      <c r="EP65" s="291"/>
      <c r="EQ65" s="291"/>
      <c r="ER65" s="291"/>
      <c r="ES65" s="291"/>
      <c r="ET65" s="291"/>
      <c r="EU65" s="291"/>
      <c r="EV65" s="291"/>
      <c r="EW65" s="291"/>
      <c r="EX65" s="291"/>
      <c r="EY65" s="291"/>
      <c r="EZ65" s="291"/>
      <c r="FA65" s="291"/>
      <c r="FB65" s="291"/>
      <c r="FC65" s="291"/>
      <c r="FD65" s="291"/>
      <c r="FE65" s="291"/>
      <c r="FF65" s="291"/>
      <c r="FG65" s="291"/>
      <c r="FH65" s="291"/>
      <c r="FI65" s="291"/>
      <c r="FJ65" s="291"/>
      <c r="FK65" s="291"/>
      <c r="FL65" s="291"/>
      <c r="FM65" s="291"/>
      <c r="FN65" s="291"/>
      <c r="FO65" s="291"/>
      <c r="FP65" s="291"/>
      <c r="FQ65" s="291"/>
      <c r="FR65" s="291"/>
      <c r="FS65" s="291"/>
      <c r="FT65" s="291"/>
      <c r="FU65" s="291"/>
      <c r="FV65" s="291"/>
      <c r="FW65" s="291"/>
      <c r="FX65" s="291"/>
      <c r="FY65" s="291"/>
      <c r="FZ65" s="291"/>
      <c r="GA65" s="291"/>
      <c r="GB65" s="291"/>
      <c r="GC65" s="291"/>
      <c r="GD65" s="291"/>
      <c r="GE65" s="291"/>
      <c r="GF65" s="291"/>
      <c r="GG65" s="291"/>
      <c r="GH65" s="291"/>
      <c r="GI65" s="291"/>
      <c r="GJ65" s="291"/>
    </row>
    <row r="66" spans="1:197" ht="2.25" customHeight="1" x14ac:dyDescent="0.15">
      <c r="A66" s="87"/>
      <c r="B66" s="87"/>
      <c r="C66" s="87"/>
      <c r="D66" s="109"/>
      <c r="E66" s="109"/>
      <c r="F66" s="110"/>
      <c r="G66" s="110"/>
      <c r="H66" s="110"/>
      <c r="I66" s="123"/>
      <c r="J66" s="123"/>
      <c r="K66" s="123"/>
      <c r="L66" s="123"/>
      <c r="M66" s="123"/>
      <c r="N66" s="123"/>
      <c r="O66" s="123"/>
      <c r="P66" s="123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291"/>
      <c r="DH66" s="291"/>
      <c r="DI66" s="291"/>
      <c r="DJ66" s="291"/>
      <c r="DK66" s="291"/>
      <c r="DL66" s="291"/>
      <c r="DM66" s="291"/>
      <c r="DN66" s="291"/>
      <c r="DO66" s="291"/>
      <c r="DP66" s="291"/>
      <c r="DQ66" s="291"/>
      <c r="DR66" s="291"/>
      <c r="DS66" s="291"/>
      <c r="DT66" s="291"/>
      <c r="DU66" s="291"/>
      <c r="DV66" s="291"/>
      <c r="DW66" s="291"/>
      <c r="DX66" s="291"/>
      <c r="DY66" s="291"/>
      <c r="DZ66" s="291"/>
      <c r="EA66" s="291"/>
      <c r="EB66" s="291"/>
      <c r="EC66" s="291"/>
      <c r="ED66" s="291"/>
      <c r="EE66" s="291"/>
      <c r="EF66" s="291"/>
      <c r="EG66" s="291"/>
      <c r="EH66" s="291"/>
      <c r="EI66" s="291"/>
      <c r="EJ66" s="291"/>
      <c r="EK66" s="291"/>
      <c r="EL66" s="291"/>
      <c r="EM66" s="291"/>
      <c r="EN66" s="291"/>
      <c r="EO66" s="291"/>
      <c r="EP66" s="291"/>
      <c r="EQ66" s="291"/>
      <c r="ER66" s="291"/>
      <c r="ES66" s="291"/>
      <c r="ET66" s="291"/>
      <c r="EU66" s="291"/>
      <c r="EV66" s="291"/>
      <c r="EW66" s="291"/>
      <c r="EX66" s="291"/>
      <c r="EY66" s="291"/>
      <c r="EZ66" s="291"/>
      <c r="FA66" s="291"/>
      <c r="FB66" s="291"/>
      <c r="FC66" s="291"/>
      <c r="FD66" s="291"/>
      <c r="FE66" s="291"/>
      <c r="FF66" s="291"/>
      <c r="FG66" s="291"/>
      <c r="FH66" s="291"/>
      <c r="FI66" s="291"/>
      <c r="FJ66" s="291"/>
      <c r="FK66" s="291"/>
      <c r="FL66" s="291"/>
      <c r="FM66" s="291"/>
      <c r="FN66" s="291"/>
      <c r="FO66" s="291"/>
      <c r="FP66" s="291"/>
      <c r="FQ66" s="291"/>
      <c r="FR66" s="291"/>
      <c r="FS66" s="291"/>
      <c r="FT66" s="291"/>
      <c r="FU66" s="291"/>
      <c r="FV66" s="291"/>
      <c r="FW66" s="291"/>
      <c r="FX66" s="291"/>
      <c r="FY66" s="291"/>
      <c r="FZ66" s="291"/>
      <c r="GA66" s="291"/>
      <c r="GB66" s="291"/>
      <c r="GC66" s="291"/>
      <c r="GD66" s="291"/>
      <c r="GE66" s="291"/>
      <c r="GF66" s="291"/>
      <c r="GG66" s="291"/>
      <c r="GH66" s="291"/>
      <c r="GI66" s="291"/>
      <c r="GJ66" s="291"/>
    </row>
    <row r="67" spans="1:197" ht="2.25" customHeight="1" x14ac:dyDescent="0.15">
      <c r="A67" s="87"/>
      <c r="B67" s="87"/>
      <c r="C67" s="87"/>
      <c r="D67" s="109"/>
      <c r="E67" s="109"/>
      <c r="F67" s="110"/>
      <c r="G67" s="110"/>
      <c r="H67" s="110"/>
      <c r="I67" s="123"/>
      <c r="J67" s="123"/>
      <c r="K67" s="123"/>
      <c r="L67" s="123"/>
      <c r="M67" s="123"/>
      <c r="N67" s="123"/>
      <c r="O67" s="123"/>
      <c r="P67" s="123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291"/>
      <c r="DH67" s="291"/>
      <c r="DI67" s="291"/>
      <c r="DJ67" s="291"/>
      <c r="DK67" s="291"/>
      <c r="DL67" s="291"/>
      <c r="DM67" s="291"/>
      <c r="DN67" s="291"/>
      <c r="DO67" s="291"/>
      <c r="DP67" s="291"/>
      <c r="DQ67" s="291"/>
      <c r="DR67" s="291"/>
      <c r="DS67" s="291"/>
      <c r="DT67" s="291"/>
      <c r="DU67" s="291"/>
      <c r="DV67" s="291"/>
      <c r="DW67" s="291"/>
      <c r="DX67" s="291"/>
      <c r="DY67" s="291"/>
      <c r="DZ67" s="291"/>
      <c r="EA67" s="291"/>
      <c r="EB67" s="291"/>
      <c r="EC67" s="291"/>
      <c r="ED67" s="291"/>
      <c r="EE67" s="291"/>
      <c r="EF67" s="291"/>
      <c r="EG67" s="291"/>
      <c r="EH67" s="291"/>
      <c r="EI67" s="291"/>
      <c r="EJ67" s="291"/>
      <c r="EK67" s="291"/>
      <c r="EL67" s="291"/>
      <c r="EM67" s="291"/>
      <c r="EN67" s="291"/>
      <c r="EO67" s="291"/>
      <c r="EP67" s="291"/>
      <c r="EQ67" s="291"/>
      <c r="ER67" s="291"/>
      <c r="ES67" s="291"/>
      <c r="ET67" s="291"/>
      <c r="EU67" s="291"/>
      <c r="EV67" s="291"/>
      <c r="EW67" s="291"/>
      <c r="EX67" s="291"/>
      <c r="EY67" s="291"/>
      <c r="EZ67" s="291"/>
      <c r="FA67" s="291"/>
      <c r="FB67" s="291"/>
      <c r="FC67" s="291"/>
      <c r="FD67" s="291"/>
      <c r="FE67" s="291"/>
      <c r="FF67" s="291"/>
      <c r="FG67" s="291"/>
      <c r="FH67" s="291"/>
      <c r="FI67" s="291"/>
      <c r="FJ67" s="291"/>
      <c r="FK67" s="291"/>
      <c r="FL67" s="291"/>
      <c r="FM67" s="291"/>
      <c r="FN67" s="291"/>
      <c r="FO67" s="291"/>
      <c r="FP67" s="291"/>
      <c r="FQ67" s="291"/>
      <c r="FR67" s="291"/>
      <c r="FS67" s="291"/>
      <c r="FT67" s="291"/>
      <c r="FU67" s="291"/>
      <c r="FV67" s="291"/>
      <c r="FW67" s="291"/>
      <c r="FX67" s="291"/>
      <c r="FY67" s="291"/>
      <c r="FZ67" s="291"/>
      <c r="GA67" s="291"/>
      <c r="GB67" s="291"/>
      <c r="GC67" s="291"/>
      <c r="GD67" s="291"/>
      <c r="GE67" s="291"/>
      <c r="GF67" s="291"/>
      <c r="GG67" s="291"/>
      <c r="GH67" s="291"/>
      <c r="GI67" s="291"/>
      <c r="GJ67" s="291"/>
    </row>
    <row r="68" spans="1:197" ht="2.25" customHeight="1" x14ac:dyDescent="0.15">
      <c r="A68" s="87"/>
      <c r="B68" s="87"/>
      <c r="C68" s="87"/>
      <c r="D68" s="109"/>
      <c r="E68" s="109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91"/>
      <c r="DH68" s="291"/>
      <c r="DI68" s="291"/>
      <c r="DJ68" s="291"/>
      <c r="DK68" s="291"/>
      <c r="DL68" s="291"/>
      <c r="DM68" s="291"/>
      <c r="DN68" s="291"/>
      <c r="DO68" s="291"/>
      <c r="DP68" s="291"/>
      <c r="DQ68" s="291"/>
      <c r="DR68" s="291"/>
      <c r="DS68" s="291"/>
      <c r="DT68" s="291"/>
      <c r="DU68" s="291"/>
      <c r="DV68" s="291"/>
      <c r="DW68" s="291"/>
      <c r="DX68" s="291"/>
      <c r="DY68" s="291"/>
      <c r="DZ68" s="291"/>
      <c r="EA68" s="291"/>
      <c r="EB68" s="291"/>
      <c r="EC68" s="291"/>
      <c r="ED68" s="291"/>
      <c r="EE68" s="291"/>
      <c r="EF68" s="291"/>
      <c r="EG68" s="291"/>
      <c r="EH68" s="291"/>
      <c r="EI68" s="291"/>
      <c r="EJ68" s="291"/>
      <c r="EK68" s="291"/>
      <c r="EL68" s="291"/>
      <c r="EM68" s="291"/>
      <c r="EN68" s="291"/>
      <c r="EO68" s="291"/>
      <c r="EP68" s="291"/>
      <c r="EQ68" s="291"/>
      <c r="ER68" s="291"/>
      <c r="ES68" s="291"/>
      <c r="ET68" s="291"/>
      <c r="EU68" s="291"/>
      <c r="EV68" s="291"/>
      <c r="EW68" s="291"/>
      <c r="EX68" s="291"/>
      <c r="EY68" s="291"/>
      <c r="EZ68" s="291"/>
      <c r="FA68" s="291"/>
      <c r="FB68" s="291"/>
      <c r="FC68" s="291"/>
      <c r="FD68" s="291"/>
      <c r="FE68" s="291"/>
      <c r="FF68" s="291"/>
      <c r="FG68" s="291"/>
      <c r="FH68" s="291"/>
      <c r="FI68" s="291"/>
      <c r="FJ68" s="291"/>
      <c r="FK68" s="291"/>
      <c r="FL68" s="291"/>
      <c r="FM68" s="291"/>
      <c r="FN68" s="291"/>
      <c r="FO68" s="291"/>
      <c r="FP68" s="291"/>
      <c r="FQ68" s="291"/>
      <c r="FR68" s="291"/>
      <c r="FS68" s="291"/>
      <c r="FT68" s="291"/>
      <c r="FU68" s="291"/>
      <c r="FV68" s="291"/>
      <c r="FW68" s="291"/>
      <c r="FX68" s="291"/>
      <c r="FY68" s="291"/>
      <c r="FZ68" s="291"/>
      <c r="GA68" s="291"/>
      <c r="GB68" s="291"/>
      <c r="GC68" s="291"/>
      <c r="GD68" s="291"/>
      <c r="GE68" s="291"/>
      <c r="GF68" s="291"/>
      <c r="GG68" s="291"/>
      <c r="GH68" s="291"/>
      <c r="GI68" s="291"/>
      <c r="GJ68" s="291"/>
    </row>
    <row r="69" spans="1:197" ht="2.25" customHeight="1" x14ac:dyDescent="0.15">
      <c r="A69" s="87"/>
      <c r="B69" s="87"/>
      <c r="C69" s="87"/>
      <c r="D69" s="109"/>
      <c r="E69" s="109"/>
      <c r="F69" s="131"/>
      <c r="G69" s="131"/>
      <c r="H69" s="131"/>
      <c r="I69" s="131"/>
      <c r="J69" s="131"/>
      <c r="K69" s="131"/>
      <c r="L69" s="131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6"/>
      <c r="BE69" s="286"/>
      <c r="BF69" s="286"/>
      <c r="BG69" s="286"/>
      <c r="BH69" s="286"/>
      <c r="BI69" s="286"/>
      <c r="BJ69" s="286"/>
      <c r="BK69" s="286"/>
      <c r="BL69" s="286"/>
      <c r="BM69" s="286"/>
      <c r="BN69" s="286"/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  <c r="CA69" s="286"/>
      <c r="CB69" s="286"/>
      <c r="CC69" s="286"/>
      <c r="CD69" s="286"/>
      <c r="CE69" s="286"/>
      <c r="CF69" s="286"/>
      <c r="CG69" s="286"/>
      <c r="CH69" s="286"/>
      <c r="CI69" s="286"/>
      <c r="CJ69" s="286"/>
      <c r="CK69" s="286"/>
      <c r="CL69" s="286"/>
      <c r="CM69" s="286"/>
      <c r="CN69" s="286"/>
      <c r="CO69" s="286"/>
      <c r="CP69" s="286"/>
      <c r="CQ69" s="286"/>
      <c r="CR69" s="286"/>
      <c r="CS69" s="286"/>
      <c r="CT69" s="286"/>
      <c r="CU69" s="286"/>
      <c r="CV69" s="286"/>
      <c r="CW69" s="87"/>
      <c r="CX69" s="87"/>
      <c r="CY69" s="87"/>
      <c r="CZ69" s="87"/>
      <c r="DA69" s="87"/>
      <c r="DB69" s="87"/>
      <c r="DC69" s="87"/>
      <c r="DD69" s="132"/>
      <c r="DE69" s="132"/>
      <c r="DF69" s="132"/>
      <c r="DG69" s="291"/>
      <c r="DH69" s="291"/>
      <c r="DI69" s="291"/>
      <c r="DJ69" s="291"/>
      <c r="DK69" s="291"/>
      <c r="DL69" s="291"/>
      <c r="DM69" s="291"/>
      <c r="DN69" s="291"/>
      <c r="DO69" s="291"/>
      <c r="DP69" s="291"/>
      <c r="DQ69" s="291"/>
      <c r="DR69" s="291"/>
      <c r="DS69" s="291"/>
      <c r="DT69" s="291"/>
      <c r="DU69" s="291"/>
      <c r="DV69" s="291"/>
      <c r="DW69" s="291"/>
      <c r="DX69" s="291"/>
      <c r="DY69" s="291"/>
      <c r="DZ69" s="291"/>
      <c r="EA69" s="291"/>
      <c r="EB69" s="291"/>
      <c r="EC69" s="291"/>
      <c r="ED69" s="291"/>
      <c r="EE69" s="291"/>
      <c r="EF69" s="291"/>
      <c r="EG69" s="291"/>
      <c r="EH69" s="291"/>
      <c r="EI69" s="291"/>
      <c r="EJ69" s="291"/>
      <c r="EK69" s="291"/>
      <c r="EL69" s="291"/>
      <c r="EM69" s="291"/>
      <c r="EN69" s="291"/>
      <c r="EO69" s="291"/>
      <c r="EP69" s="291"/>
      <c r="EQ69" s="291"/>
      <c r="ER69" s="291"/>
      <c r="ES69" s="291"/>
      <c r="ET69" s="291"/>
      <c r="EU69" s="291"/>
      <c r="EV69" s="291"/>
      <c r="EW69" s="291"/>
      <c r="EX69" s="291"/>
      <c r="EY69" s="291"/>
      <c r="EZ69" s="291"/>
      <c r="FA69" s="291"/>
      <c r="FB69" s="291"/>
      <c r="FC69" s="291"/>
      <c r="FD69" s="291"/>
      <c r="FE69" s="291"/>
      <c r="FF69" s="291"/>
      <c r="FG69" s="291"/>
      <c r="FH69" s="291"/>
      <c r="FI69" s="291"/>
      <c r="FJ69" s="291"/>
      <c r="FK69" s="291"/>
      <c r="FL69" s="291"/>
      <c r="FM69" s="291"/>
      <c r="FN69" s="291"/>
      <c r="FO69" s="291"/>
      <c r="FP69" s="291"/>
      <c r="FQ69" s="291"/>
      <c r="FR69" s="291"/>
      <c r="FS69" s="291"/>
      <c r="FT69" s="291"/>
      <c r="FU69" s="291"/>
      <c r="FV69" s="291"/>
      <c r="FW69" s="291"/>
      <c r="FX69" s="291"/>
      <c r="FY69" s="291"/>
      <c r="FZ69" s="291"/>
      <c r="GA69" s="291"/>
      <c r="GB69" s="291"/>
      <c r="GC69" s="291"/>
      <c r="GD69" s="291"/>
      <c r="GE69" s="291"/>
      <c r="GF69" s="291"/>
      <c r="GG69" s="291"/>
      <c r="GH69" s="291"/>
      <c r="GI69" s="291"/>
      <c r="GJ69" s="291"/>
    </row>
    <row r="70" spans="1:197" ht="2.25" customHeight="1" x14ac:dyDescent="0.15">
      <c r="A70" s="87"/>
      <c r="B70" s="87"/>
      <c r="C70" s="87"/>
      <c r="D70" s="109"/>
      <c r="E70" s="109"/>
      <c r="F70" s="131"/>
      <c r="G70" s="131"/>
      <c r="H70" s="131"/>
      <c r="I70" s="131"/>
      <c r="J70" s="131"/>
      <c r="K70" s="131"/>
      <c r="L70" s="131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  <c r="CG70" s="286"/>
      <c r="CH70" s="286"/>
      <c r="CI70" s="286"/>
      <c r="CJ70" s="286"/>
      <c r="CK70" s="286"/>
      <c r="CL70" s="286"/>
      <c r="CM70" s="286"/>
      <c r="CN70" s="286"/>
      <c r="CO70" s="286"/>
      <c r="CP70" s="286"/>
      <c r="CQ70" s="286"/>
      <c r="CR70" s="286"/>
      <c r="CS70" s="286"/>
      <c r="CT70" s="286"/>
      <c r="CU70" s="286"/>
      <c r="CV70" s="286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91"/>
      <c r="DH70" s="291"/>
      <c r="DI70" s="291"/>
      <c r="DJ70" s="291"/>
      <c r="DK70" s="291"/>
      <c r="DL70" s="291"/>
      <c r="DM70" s="291"/>
      <c r="DN70" s="291"/>
      <c r="DO70" s="291"/>
      <c r="DP70" s="291"/>
      <c r="DQ70" s="291"/>
      <c r="DR70" s="291"/>
      <c r="DS70" s="291"/>
      <c r="DT70" s="291"/>
      <c r="DU70" s="291"/>
      <c r="DV70" s="291"/>
      <c r="DW70" s="291"/>
      <c r="DX70" s="291"/>
      <c r="DY70" s="291"/>
      <c r="DZ70" s="291"/>
      <c r="EA70" s="291"/>
      <c r="EB70" s="291"/>
      <c r="EC70" s="291"/>
      <c r="ED70" s="291"/>
      <c r="EE70" s="291"/>
      <c r="EF70" s="291"/>
      <c r="EG70" s="291"/>
      <c r="EH70" s="291"/>
      <c r="EI70" s="291"/>
      <c r="EJ70" s="291"/>
      <c r="EK70" s="291"/>
      <c r="EL70" s="291"/>
      <c r="EM70" s="291"/>
      <c r="EN70" s="291"/>
      <c r="EO70" s="291"/>
      <c r="EP70" s="291"/>
      <c r="EQ70" s="291"/>
      <c r="ER70" s="291"/>
      <c r="ES70" s="291"/>
      <c r="ET70" s="291"/>
      <c r="EU70" s="291"/>
      <c r="EV70" s="291"/>
      <c r="EW70" s="291"/>
      <c r="EX70" s="291"/>
      <c r="EY70" s="291"/>
      <c r="EZ70" s="291"/>
      <c r="FA70" s="291"/>
      <c r="FB70" s="291"/>
      <c r="FC70" s="291"/>
      <c r="FD70" s="291"/>
      <c r="FE70" s="291"/>
      <c r="FF70" s="291"/>
      <c r="FG70" s="291"/>
      <c r="FH70" s="291"/>
      <c r="FI70" s="291"/>
      <c r="FJ70" s="291"/>
      <c r="FK70" s="291"/>
      <c r="FL70" s="291"/>
      <c r="FM70" s="291"/>
      <c r="FN70" s="291"/>
      <c r="FO70" s="291"/>
      <c r="FP70" s="291"/>
      <c r="FQ70" s="291"/>
      <c r="FR70" s="291"/>
      <c r="FS70" s="291"/>
      <c r="FT70" s="291"/>
      <c r="FU70" s="291"/>
      <c r="FV70" s="291"/>
      <c r="FW70" s="291"/>
      <c r="FX70" s="291"/>
      <c r="FY70" s="291"/>
      <c r="FZ70" s="291"/>
      <c r="GA70" s="291"/>
      <c r="GB70" s="291"/>
      <c r="GC70" s="291"/>
      <c r="GD70" s="291"/>
      <c r="GE70" s="291"/>
      <c r="GF70" s="291"/>
      <c r="GG70" s="291"/>
      <c r="GH70" s="291"/>
      <c r="GI70" s="291"/>
      <c r="GJ70" s="291"/>
    </row>
    <row r="71" spans="1:197" ht="2.25" customHeight="1" x14ac:dyDescent="0.15"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DG71" s="291"/>
      <c r="DH71" s="291"/>
      <c r="DI71" s="291"/>
      <c r="DJ71" s="291"/>
      <c r="DK71" s="291"/>
      <c r="DL71" s="291"/>
      <c r="DM71" s="291"/>
      <c r="DN71" s="291"/>
      <c r="DO71" s="291"/>
      <c r="DP71" s="291"/>
      <c r="DQ71" s="291"/>
      <c r="DR71" s="291"/>
      <c r="DS71" s="291"/>
      <c r="DT71" s="291"/>
      <c r="DU71" s="291"/>
      <c r="DV71" s="291"/>
      <c r="DW71" s="291"/>
      <c r="DX71" s="291"/>
      <c r="DY71" s="291"/>
      <c r="DZ71" s="291"/>
      <c r="EA71" s="291"/>
      <c r="EB71" s="291"/>
      <c r="EC71" s="291"/>
      <c r="ED71" s="291"/>
      <c r="EE71" s="291"/>
      <c r="EF71" s="291"/>
      <c r="EG71" s="291"/>
      <c r="EH71" s="291"/>
      <c r="EI71" s="291"/>
      <c r="EJ71" s="291"/>
      <c r="EK71" s="291"/>
      <c r="EL71" s="291"/>
      <c r="EM71" s="291"/>
      <c r="EN71" s="291"/>
      <c r="EO71" s="291"/>
      <c r="EP71" s="291"/>
      <c r="EQ71" s="291"/>
      <c r="ER71" s="291"/>
      <c r="ES71" s="291"/>
      <c r="ET71" s="291"/>
      <c r="EU71" s="291"/>
      <c r="EV71" s="291"/>
      <c r="EW71" s="291"/>
      <c r="EX71" s="291"/>
      <c r="EY71" s="291"/>
      <c r="EZ71" s="291"/>
      <c r="FA71" s="291"/>
      <c r="FB71" s="291"/>
      <c r="FC71" s="291"/>
      <c r="FD71" s="291"/>
      <c r="FE71" s="291"/>
      <c r="FF71" s="291"/>
      <c r="FG71" s="291"/>
      <c r="FH71" s="291"/>
      <c r="FI71" s="291"/>
      <c r="FJ71" s="291"/>
      <c r="FK71" s="291"/>
      <c r="FL71" s="291"/>
      <c r="FM71" s="291"/>
      <c r="FN71" s="291"/>
      <c r="FO71" s="291"/>
      <c r="FP71" s="291"/>
      <c r="FQ71" s="291"/>
      <c r="FR71" s="291"/>
      <c r="FS71" s="291"/>
      <c r="FT71" s="291"/>
      <c r="FU71" s="291"/>
      <c r="FV71" s="291"/>
      <c r="FW71" s="291"/>
      <c r="FX71" s="291"/>
      <c r="FY71" s="291"/>
      <c r="FZ71" s="291"/>
      <c r="GA71" s="291"/>
      <c r="GB71" s="291"/>
      <c r="GC71" s="291"/>
      <c r="GD71" s="291"/>
      <c r="GE71" s="291"/>
      <c r="GF71" s="291"/>
      <c r="GG71" s="291"/>
      <c r="GH71" s="291"/>
      <c r="GI71" s="291"/>
      <c r="GJ71" s="291"/>
    </row>
    <row r="72" spans="1:197" ht="2.25" customHeight="1" x14ac:dyDescent="0.15"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/>
      <c r="BZ72" s="286"/>
      <c r="CA72" s="286"/>
      <c r="CB72" s="286"/>
      <c r="CC72" s="286"/>
      <c r="CD72" s="286"/>
      <c r="CE72" s="286"/>
      <c r="CF72" s="286"/>
      <c r="CG72" s="286"/>
      <c r="CH72" s="286"/>
      <c r="CI72" s="286"/>
      <c r="CJ72" s="286"/>
      <c r="CK72" s="286"/>
      <c r="CL72" s="286"/>
      <c r="CM72" s="286"/>
      <c r="CN72" s="286"/>
      <c r="CO72" s="286"/>
      <c r="CP72" s="286"/>
      <c r="CQ72" s="286"/>
      <c r="CR72" s="286"/>
      <c r="CS72" s="286"/>
      <c r="CT72" s="286"/>
      <c r="CU72" s="286"/>
      <c r="CV72" s="286"/>
      <c r="DG72" s="291"/>
      <c r="DH72" s="291"/>
      <c r="DI72" s="291"/>
      <c r="DJ72" s="291"/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1"/>
      <c r="EC72" s="291"/>
      <c r="ED72" s="291"/>
      <c r="EE72" s="291"/>
      <c r="EF72" s="291"/>
      <c r="EG72" s="291"/>
      <c r="EH72" s="291"/>
      <c r="EI72" s="291"/>
      <c r="EJ72" s="291"/>
      <c r="EK72" s="291"/>
      <c r="EL72" s="291"/>
      <c r="EM72" s="291"/>
      <c r="EN72" s="291"/>
      <c r="EO72" s="291"/>
      <c r="EP72" s="291"/>
      <c r="EQ72" s="291"/>
      <c r="ER72" s="291"/>
      <c r="ES72" s="291"/>
      <c r="ET72" s="291"/>
      <c r="EU72" s="291"/>
      <c r="EV72" s="291"/>
      <c r="EW72" s="291"/>
      <c r="EX72" s="291"/>
      <c r="EY72" s="291"/>
      <c r="EZ72" s="291"/>
      <c r="FA72" s="291"/>
      <c r="FB72" s="291"/>
      <c r="FC72" s="291"/>
      <c r="FD72" s="291"/>
      <c r="FE72" s="291"/>
      <c r="FF72" s="291"/>
      <c r="FG72" s="291"/>
      <c r="FH72" s="291"/>
      <c r="FI72" s="291"/>
      <c r="FJ72" s="291"/>
      <c r="FK72" s="291"/>
      <c r="FL72" s="291"/>
      <c r="FM72" s="291"/>
      <c r="FN72" s="291"/>
      <c r="FO72" s="291"/>
      <c r="FP72" s="291"/>
      <c r="FQ72" s="291"/>
      <c r="FR72" s="291"/>
      <c r="FS72" s="291"/>
      <c r="FT72" s="291"/>
      <c r="FU72" s="291"/>
      <c r="FV72" s="291"/>
      <c r="FW72" s="291"/>
      <c r="FX72" s="291"/>
      <c r="FY72" s="291"/>
      <c r="FZ72" s="291"/>
      <c r="GA72" s="291"/>
      <c r="GB72" s="291"/>
      <c r="GC72" s="291"/>
      <c r="GD72" s="291"/>
      <c r="GE72" s="291"/>
      <c r="GF72" s="291"/>
      <c r="GG72" s="291"/>
      <c r="GH72" s="291"/>
      <c r="GI72" s="291"/>
      <c r="GJ72" s="291"/>
    </row>
    <row r="73" spans="1:197" ht="2.25" customHeight="1" x14ac:dyDescent="0.15">
      <c r="L73" s="112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291"/>
      <c r="DH73" s="291"/>
      <c r="DI73" s="291"/>
      <c r="DJ73" s="291"/>
      <c r="DK73" s="291"/>
      <c r="DL73" s="291"/>
      <c r="DM73" s="291"/>
      <c r="DN73" s="291"/>
      <c r="DO73" s="291"/>
      <c r="DP73" s="291"/>
      <c r="DQ73" s="291"/>
      <c r="DR73" s="291"/>
      <c r="DS73" s="291"/>
      <c r="DT73" s="291"/>
      <c r="DU73" s="291"/>
      <c r="DV73" s="291"/>
      <c r="DW73" s="291"/>
      <c r="DX73" s="291"/>
      <c r="DY73" s="291"/>
      <c r="DZ73" s="291"/>
      <c r="EA73" s="291"/>
      <c r="EB73" s="291"/>
      <c r="EC73" s="291"/>
      <c r="ED73" s="291"/>
      <c r="EE73" s="291"/>
      <c r="EF73" s="291"/>
      <c r="EG73" s="291"/>
      <c r="EH73" s="291"/>
      <c r="EI73" s="291"/>
      <c r="EJ73" s="291"/>
      <c r="EK73" s="291"/>
      <c r="EL73" s="291"/>
      <c r="EM73" s="291"/>
      <c r="EN73" s="291"/>
      <c r="EO73" s="291"/>
      <c r="EP73" s="291"/>
      <c r="EQ73" s="291"/>
      <c r="ER73" s="291"/>
      <c r="ES73" s="291"/>
      <c r="ET73" s="291"/>
      <c r="EU73" s="291"/>
      <c r="EV73" s="291"/>
      <c r="EW73" s="291"/>
      <c r="EX73" s="291"/>
      <c r="EY73" s="291"/>
      <c r="EZ73" s="291"/>
      <c r="FA73" s="291"/>
      <c r="FB73" s="291"/>
      <c r="FC73" s="291"/>
      <c r="FD73" s="291"/>
      <c r="FE73" s="291"/>
      <c r="FF73" s="291"/>
      <c r="FG73" s="291"/>
      <c r="FH73" s="291"/>
      <c r="FI73" s="291"/>
      <c r="FJ73" s="291"/>
      <c r="FK73" s="291"/>
      <c r="FL73" s="291"/>
      <c r="FM73" s="291"/>
      <c r="FN73" s="291"/>
      <c r="FO73" s="291"/>
      <c r="FP73" s="291"/>
      <c r="FQ73" s="291"/>
      <c r="FR73" s="291"/>
      <c r="FS73" s="291"/>
      <c r="FT73" s="291"/>
      <c r="FU73" s="291"/>
      <c r="FV73" s="291"/>
      <c r="FW73" s="291"/>
      <c r="FX73" s="291"/>
      <c r="FY73" s="291"/>
      <c r="FZ73" s="291"/>
      <c r="GA73" s="291"/>
      <c r="GB73" s="291"/>
      <c r="GC73" s="291"/>
      <c r="GD73" s="291"/>
      <c r="GE73" s="291"/>
      <c r="GF73" s="291"/>
      <c r="GG73" s="291"/>
      <c r="GH73" s="291"/>
      <c r="GI73" s="291"/>
      <c r="GJ73" s="291"/>
      <c r="GK73" s="104"/>
      <c r="GL73" s="104"/>
      <c r="GM73" s="104"/>
      <c r="GN73" s="104"/>
      <c r="GO73" s="104"/>
    </row>
    <row r="74" spans="1:197" ht="2.25" customHeight="1" x14ac:dyDescent="0.15">
      <c r="L74" s="112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291"/>
      <c r="DH74" s="291"/>
      <c r="DI74" s="291"/>
      <c r="DJ74" s="291"/>
      <c r="DK74" s="291"/>
      <c r="DL74" s="291"/>
      <c r="DM74" s="291"/>
      <c r="DN74" s="291"/>
      <c r="DO74" s="291"/>
      <c r="DP74" s="291"/>
      <c r="DQ74" s="291"/>
      <c r="DR74" s="291"/>
      <c r="DS74" s="291"/>
      <c r="DT74" s="291"/>
      <c r="DU74" s="291"/>
      <c r="DV74" s="291"/>
      <c r="DW74" s="291"/>
      <c r="DX74" s="291"/>
      <c r="DY74" s="291"/>
      <c r="DZ74" s="291"/>
      <c r="EA74" s="291"/>
      <c r="EB74" s="291"/>
      <c r="EC74" s="291"/>
      <c r="ED74" s="291"/>
      <c r="EE74" s="291"/>
      <c r="EF74" s="291"/>
      <c r="EG74" s="291"/>
      <c r="EH74" s="291"/>
      <c r="EI74" s="291"/>
      <c r="EJ74" s="291"/>
      <c r="EK74" s="291"/>
      <c r="EL74" s="291"/>
      <c r="EM74" s="291"/>
      <c r="EN74" s="291"/>
      <c r="EO74" s="291"/>
      <c r="EP74" s="291"/>
      <c r="EQ74" s="291"/>
      <c r="ER74" s="291"/>
      <c r="ES74" s="291"/>
      <c r="ET74" s="291"/>
      <c r="EU74" s="291"/>
      <c r="EV74" s="291"/>
      <c r="EW74" s="291"/>
      <c r="EX74" s="291"/>
      <c r="EY74" s="291"/>
      <c r="EZ74" s="291"/>
      <c r="FA74" s="291"/>
      <c r="FB74" s="291"/>
      <c r="FC74" s="291"/>
      <c r="FD74" s="291"/>
      <c r="FE74" s="291"/>
      <c r="FF74" s="291"/>
      <c r="FG74" s="291"/>
      <c r="FH74" s="291"/>
      <c r="FI74" s="291"/>
      <c r="FJ74" s="291"/>
      <c r="FK74" s="291"/>
      <c r="FL74" s="291"/>
      <c r="FM74" s="291"/>
      <c r="FN74" s="291"/>
      <c r="FO74" s="291"/>
      <c r="FP74" s="291"/>
      <c r="FQ74" s="291"/>
      <c r="FR74" s="291"/>
      <c r="FS74" s="291"/>
      <c r="FT74" s="291"/>
      <c r="FU74" s="291"/>
      <c r="FV74" s="291"/>
      <c r="FW74" s="291"/>
      <c r="FX74" s="291"/>
      <c r="FY74" s="291"/>
      <c r="FZ74" s="291"/>
      <c r="GA74" s="291"/>
      <c r="GB74" s="291"/>
      <c r="GC74" s="291"/>
      <c r="GD74" s="291"/>
      <c r="GE74" s="291"/>
      <c r="GF74" s="291"/>
      <c r="GG74" s="291"/>
      <c r="GH74" s="291"/>
      <c r="GI74" s="291"/>
      <c r="GJ74" s="291"/>
      <c r="GK74" s="104"/>
      <c r="GL74" s="104"/>
      <c r="GM74" s="104"/>
      <c r="GN74" s="104"/>
      <c r="GO74" s="104"/>
    </row>
    <row r="75" spans="1:197" ht="2.25" customHeight="1" x14ac:dyDescent="0.15">
      <c r="L75" s="112"/>
      <c r="M75" s="112"/>
      <c r="N75" s="112"/>
      <c r="O75" s="112"/>
      <c r="P75" s="112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291"/>
      <c r="DH75" s="291"/>
      <c r="DI75" s="291"/>
      <c r="DJ75" s="291"/>
      <c r="DK75" s="291"/>
      <c r="DL75" s="291"/>
      <c r="DM75" s="291"/>
      <c r="DN75" s="291"/>
      <c r="DO75" s="291"/>
      <c r="DP75" s="291"/>
      <c r="DQ75" s="291"/>
      <c r="DR75" s="291"/>
      <c r="DS75" s="291"/>
      <c r="DT75" s="291"/>
      <c r="DU75" s="291"/>
      <c r="DV75" s="291"/>
      <c r="DW75" s="291"/>
      <c r="DX75" s="291"/>
      <c r="DY75" s="291"/>
      <c r="DZ75" s="291"/>
      <c r="EA75" s="291"/>
      <c r="EB75" s="291"/>
      <c r="EC75" s="291"/>
      <c r="ED75" s="291"/>
      <c r="EE75" s="291"/>
      <c r="EF75" s="291"/>
      <c r="EG75" s="291"/>
      <c r="EH75" s="291"/>
      <c r="EI75" s="291"/>
      <c r="EJ75" s="291"/>
      <c r="EK75" s="291"/>
      <c r="EL75" s="291"/>
      <c r="EM75" s="291"/>
      <c r="EN75" s="291"/>
      <c r="EO75" s="291"/>
      <c r="EP75" s="291"/>
      <c r="EQ75" s="291"/>
      <c r="ER75" s="291"/>
      <c r="ES75" s="291"/>
      <c r="ET75" s="291"/>
      <c r="EU75" s="291"/>
      <c r="EV75" s="291"/>
      <c r="EW75" s="291"/>
      <c r="EX75" s="291"/>
      <c r="EY75" s="291"/>
      <c r="EZ75" s="291"/>
      <c r="FA75" s="291"/>
      <c r="FB75" s="291"/>
      <c r="FC75" s="291"/>
      <c r="FD75" s="291"/>
      <c r="FE75" s="291"/>
      <c r="FF75" s="291"/>
      <c r="FG75" s="291"/>
      <c r="FH75" s="291"/>
      <c r="FI75" s="291"/>
      <c r="FJ75" s="291"/>
      <c r="FK75" s="291"/>
      <c r="FL75" s="291"/>
      <c r="FM75" s="291"/>
      <c r="FN75" s="291"/>
      <c r="FO75" s="291"/>
      <c r="FP75" s="291"/>
      <c r="FQ75" s="291"/>
      <c r="FR75" s="291"/>
      <c r="FS75" s="291"/>
      <c r="FT75" s="291"/>
      <c r="FU75" s="291"/>
      <c r="FV75" s="291"/>
      <c r="FW75" s="291"/>
      <c r="FX75" s="291"/>
      <c r="FY75" s="291"/>
      <c r="FZ75" s="291"/>
      <c r="GA75" s="291"/>
      <c r="GB75" s="291"/>
      <c r="GC75" s="291"/>
      <c r="GD75" s="291"/>
      <c r="GE75" s="291"/>
      <c r="GF75" s="291"/>
      <c r="GG75" s="291"/>
      <c r="GH75" s="291"/>
      <c r="GI75" s="291"/>
      <c r="GJ75" s="291"/>
      <c r="GK75" s="104"/>
      <c r="GL75" s="104"/>
      <c r="GM75" s="104"/>
      <c r="GN75" s="104"/>
      <c r="GO75" s="104"/>
    </row>
    <row r="76" spans="1:197" ht="2.25" customHeight="1" x14ac:dyDescent="0.15">
      <c r="L76" s="112"/>
      <c r="M76" s="112"/>
      <c r="N76" s="112"/>
      <c r="O76" s="112"/>
      <c r="P76" s="112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104"/>
      <c r="CX76" s="104"/>
      <c r="CY76" s="104"/>
      <c r="CZ76" s="104"/>
      <c r="DA76" s="104"/>
      <c r="DB76" s="104"/>
      <c r="DC76" s="104"/>
      <c r="DG76" s="291"/>
      <c r="DH76" s="291"/>
      <c r="DI76" s="291"/>
      <c r="DJ76" s="291"/>
      <c r="DK76" s="291"/>
      <c r="DL76" s="291"/>
      <c r="DM76" s="291"/>
      <c r="DN76" s="291"/>
      <c r="DO76" s="291"/>
      <c r="DP76" s="291"/>
      <c r="DQ76" s="291"/>
      <c r="DR76" s="291"/>
      <c r="DS76" s="291"/>
      <c r="DT76" s="291"/>
      <c r="DU76" s="291"/>
      <c r="DV76" s="291"/>
      <c r="DW76" s="291"/>
      <c r="DX76" s="291"/>
      <c r="DY76" s="291"/>
      <c r="DZ76" s="291"/>
      <c r="EA76" s="291"/>
      <c r="EB76" s="291"/>
      <c r="EC76" s="291"/>
      <c r="ED76" s="291"/>
      <c r="EE76" s="291"/>
      <c r="EF76" s="291"/>
      <c r="EG76" s="291"/>
      <c r="EH76" s="291"/>
      <c r="EI76" s="291"/>
      <c r="EJ76" s="291"/>
      <c r="EK76" s="291"/>
      <c r="EL76" s="291"/>
      <c r="EM76" s="291"/>
      <c r="EN76" s="291"/>
      <c r="EO76" s="291"/>
      <c r="EP76" s="291"/>
      <c r="EQ76" s="291"/>
      <c r="ER76" s="291"/>
      <c r="ES76" s="291"/>
      <c r="ET76" s="291"/>
      <c r="EU76" s="291"/>
      <c r="EV76" s="291"/>
      <c r="EW76" s="291"/>
      <c r="EX76" s="291"/>
      <c r="EY76" s="291"/>
      <c r="EZ76" s="291"/>
      <c r="FA76" s="291"/>
      <c r="FB76" s="291"/>
      <c r="FC76" s="291"/>
      <c r="FD76" s="291"/>
      <c r="FE76" s="291"/>
      <c r="FF76" s="291"/>
      <c r="FG76" s="291"/>
      <c r="FH76" s="291"/>
      <c r="FI76" s="291"/>
      <c r="FJ76" s="291"/>
      <c r="FK76" s="291"/>
      <c r="FL76" s="291"/>
      <c r="FM76" s="291"/>
      <c r="FN76" s="291"/>
      <c r="FO76" s="291"/>
      <c r="FP76" s="291"/>
      <c r="FQ76" s="291"/>
      <c r="FR76" s="291"/>
      <c r="FS76" s="291"/>
      <c r="FT76" s="291"/>
      <c r="FU76" s="291"/>
      <c r="FV76" s="291"/>
      <c r="FW76" s="291"/>
      <c r="FX76" s="291"/>
      <c r="FY76" s="291"/>
      <c r="FZ76" s="291"/>
      <c r="GA76" s="291"/>
      <c r="GB76" s="291"/>
      <c r="GC76" s="291"/>
      <c r="GD76" s="291"/>
      <c r="GE76" s="291"/>
      <c r="GF76" s="291"/>
      <c r="GG76" s="291"/>
      <c r="GH76" s="291"/>
      <c r="GI76" s="291"/>
      <c r="GJ76" s="291"/>
      <c r="GK76" s="104"/>
      <c r="GL76" s="104"/>
      <c r="GM76" s="104"/>
      <c r="GN76" s="104"/>
      <c r="GO76" s="104"/>
    </row>
    <row r="77" spans="1:197" ht="2.25" customHeight="1" x14ac:dyDescent="0.15">
      <c r="L77" s="112"/>
      <c r="M77" s="112"/>
      <c r="N77" s="112"/>
      <c r="O77" s="112"/>
      <c r="P77" s="112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104"/>
      <c r="CX77" s="104"/>
      <c r="CY77" s="104"/>
      <c r="CZ77" s="104"/>
      <c r="DA77" s="104"/>
      <c r="DB77" s="104"/>
      <c r="DC77" s="286"/>
      <c r="DD77" s="286"/>
      <c r="DE77" s="286"/>
      <c r="DF77" s="286"/>
      <c r="DG77" s="286"/>
      <c r="DH77" s="286"/>
      <c r="DI77" s="286"/>
      <c r="DJ77" s="286"/>
      <c r="DK77" s="286"/>
      <c r="DL77" s="286"/>
      <c r="DM77" s="286"/>
      <c r="DN77" s="286"/>
      <c r="DO77" s="286"/>
      <c r="DP77" s="286"/>
      <c r="DQ77" s="286"/>
      <c r="DR77" s="286"/>
      <c r="DS77" s="286"/>
      <c r="DT77" s="286"/>
      <c r="DU77" s="286"/>
      <c r="DV77" s="286"/>
      <c r="DW77" s="286"/>
      <c r="DX77" s="286"/>
      <c r="DY77" s="286"/>
      <c r="DZ77" s="286"/>
      <c r="EA77" s="286"/>
      <c r="EB77" s="286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6"/>
      <c r="ET77" s="286"/>
      <c r="EU77" s="286"/>
      <c r="EV77" s="286"/>
      <c r="EW77" s="286"/>
      <c r="EX77" s="286"/>
      <c r="EY77" s="286"/>
      <c r="EZ77" s="286"/>
      <c r="FA77" s="286"/>
      <c r="FB77" s="286"/>
      <c r="FC77" s="286"/>
      <c r="FD77" s="286"/>
      <c r="FE77" s="286"/>
      <c r="FF77" s="286"/>
      <c r="FG77" s="286"/>
      <c r="FH77" s="286"/>
      <c r="FI77" s="286"/>
      <c r="FJ77" s="286"/>
      <c r="FK77" s="286"/>
      <c r="FL77" s="286"/>
      <c r="FM77" s="286"/>
      <c r="FN77" s="286"/>
      <c r="FO77" s="286"/>
      <c r="FP77" s="286"/>
      <c r="FQ77" s="286"/>
      <c r="FR77" s="286"/>
      <c r="FS77" s="286"/>
      <c r="FT77" s="286"/>
      <c r="FU77" s="286"/>
      <c r="FV77" s="286"/>
      <c r="FW77" s="286"/>
      <c r="FX77" s="286"/>
      <c r="FY77" s="286"/>
      <c r="FZ77" s="286"/>
      <c r="GA77" s="286"/>
      <c r="GB77" s="286"/>
      <c r="GC77" s="286"/>
      <c r="GD77" s="286"/>
      <c r="GE77" s="286"/>
      <c r="GF77" s="286"/>
      <c r="GG77" s="286"/>
      <c r="GH77" s="286"/>
      <c r="GI77" s="286"/>
      <c r="GJ77" s="286"/>
      <c r="GK77" s="104"/>
      <c r="GL77" s="104"/>
      <c r="GM77" s="104"/>
      <c r="GN77" s="104"/>
      <c r="GO77" s="104"/>
    </row>
    <row r="78" spans="1:197" ht="2.25" customHeight="1" x14ac:dyDescent="0.15">
      <c r="L78" s="112"/>
      <c r="M78" s="112"/>
      <c r="N78" s="112"/>
      <c r="O78" s="112"/>
      <c r="P78" s="112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104"/>
      <c r="CX78" s="104"/>
      <c r="CY78" s="104"/>
      <c r="CZ78" s="104"/>
      <c r="DA78" s="104"/>
      <c r="DB78" s="104"/>
      <c r="DC78" s="286"/>
      <c r="DD78" s="286"/>
      <c r="DE78" s="286"/>
      <c r="DF78" s="286"/>
      <c r="DG78" s="286"/>
      <c r="DH78" s="286"/>
      <c r="DI78" s="286"/>
      <c r="DJ78" s="286"/>
      <c r="DK78" s="286"/>
      <c r="DL78" s="286"/>
      <c r="DM78" s="286"/>
      <c r="DN78" s="286"/>
      <c r="DO78" s="286"/>
      <c r="DP78" s="286"/>
      <c r="DQ78" s="286"/>
      <c r="DR78" s="286"/>
      <c r="DS78" s="286"/>
      <c r="DT78" s="286"/>
      <c r="DU78" s="286"/>
      <c r="DV78" s="286"/>
      <c r="DW78" s="286"/>
      <c r="DX78" s="286"/>
      <c r="DY78" s="286"/>
      <c r="DZ78" s="286"/>
      <c r="EA78" s="286"/>
      <c r="EB78" s="286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6"/>
      <c r="ET78" s="286"/>
      <c r="EU78" s="286"/>
      <c r="EV78" s="286"/>
      <c r="EW78" s="286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286"/>
      <c r="FW78" s="286"/>
      <c r="FX78" s="286"/>
      <c r="FY78" s="286"/>
      <c r="FZ78" s="286"/>
      <c r="GA78" s="286"/>
      <c r="GB78" s="286"/>
      <c r="GC78" s="286"/>
      <c r="GD78" s="286"/>
      <c r="GE78" s="286"/>
      <c r="GF78" s="286"/>
      <c r="GG78" s="286"/>
      <c r="GH78" s="286"/>
      <c r="GI78" s="286"/>
      <c r="GJ78" s="286"/>
      <c r="GK78" s="104"/>
      <c r="GL78" s="104"/>
      <c r="GM78" s="104"/>
      <c r="GN78" s="104"/>
      <c r="GO78" s="104"/>
    </row>
    <row r="79" spans="1:197" ht="2.25" customHeight="1" x14ac:dyDescent="0.15">
      <c r="L79" s="112"/>
      <c r="M79" s="112"/>
      <c r="N79" s="112"/>
      <c r="O79" s="112"/>
      <c r="P79" s="112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104"/>
      <c r="CX79" s="104"/>
      <c r="CY79" s="104"/>
      <c r="CZ79" s="104"/>
      <c r="DA79" s="104"/>
      <c r="DB79" s="104"/>
      <c r="DC79" s="286"/>
      <c r="DD79" s="286"/>
      <c r="DE79" s="286"/>
      <c r="DF79" s="286"/>
      <c r="DG79" s="286"/>
      <c r="DH79" s="286"/>
      <c r="DI79" s="286"/>
      <c r="DJ79" s="286"/>
      <c r="DK79" s="286"/>
      <c r="DL79" s="286"/>
      <c r="DM79" s="286"/>
      <c r="DN79" s="286"/>
      <c r="DO79" s="286"/>
      <c r="DP79" s="286"/>
      <c r="DQ79" s="286"/>
      <c r="DR79" s="286"/>
      <c r="DS79" s="286"/>
      <c r="DT79" s="286"/>
      <c r="DU79" s="286"/>
      <c r="DV79" s="286"/>
      <c r="DW79" s="286"/>
      <c r="DX79" s="286"/>
      <c r="DY79" s="286"/>
      <c r="DZ79" s="286"/>
      <c r="EA79" s="286"/>
      <c r="EB79" s="286"/>
      <c r="EC79" s="286"/>
      <c r="ED79" s="286"/>
      <c r="EE79" s="286"/>
      <c r="EF79" s="286"/>
      <c r="EG79" s="286"/>
      <c r="EH79" s="286"/>
      <c r="EI79" s="286"/>
      <c r="EJ79" s="286"/>
      <c r="EK79" s="286"/>
      <c r="EL79" s="286"/>
      <c r="EM79" s="286"/>
      <c r="EN79" s="286"/>
      <c r="EO79" s="286"/>
      <c r="EP79" s="286"/>
      <c r="EQ79" s="286"/>
      <c r="ER79" s="286"/>
      <c r="ES79" s="286"/>
      <c r="ET79" s="286"/>
      <c r="EU79" s="286"/>
      <c r="EV79" s="286"/>
      <c r="EW79" s="286"/>
      <c r="EX79" s="286"/>
      <c r="EY79" s="286"/>
      <c r="EZ79" s="286"/>
      <c r="FA79" s="286"/>
      <c r="FB79" s="286"/>
      <c r="FC79" s="286"/>
      <c r="FD79" s="286"/>
      <c r="FE79" s="286"/>
      <c r="FF79" s="286"/>
      <c r="FG79" s="286"/>
      <c r="FH79" s="286"/>
      <c r="FI79" s="286"/>
      <c r="FJ79" s="286"/>
      <c r="FK79" s="286"/>
      <c r="FL79" s="286"/>
      <c r="FM79" s="286"/>
      <c r="FN79" s="286"/>
      <c r="FO79" s="286"/>
      <c r="FP79" s="286"/>
      <c r="FQ79" s="286"/>
      <c r="FR79" s="286"/>
      <c r="FS79" s="286"/>
      <c r="FT79" s="286"/>
      <c r="FU79" s="286"/>
      <c r="FV79" s="286"/>
      <c r="FW79" s="286"/>
      <c r="FX79" s="286"/>
      <c r="FY79" s="286"/>
      <c r="FZ79" s="286"/>
      <c r="GA79" s="286"/>
      <c r="GB79" s="286"/>
      <c r="GC79" s="286"/>
      <c r="GD79" s="286"/>
      <c r="GE79" s="286"/>
      <c r="GF79" s="286"/>
      <c r="GG79" s="286"/>
      <c r="GH79" s="286"/>
      <c r="GI79" s="286"/>
      <c r="GJ79" s="286"/>
      <c r="GK79" s="104"/>
      <c r="GL79" s="104"/>
      <c r="GM79" s="104"/>
      <c r="GN79" s="104"/>
      <c r="GO79" s="104"/>
    </row>
    <row r="80" spans="1:197" ht="2.25" customHeight="1" x14ac:dyDescent="0.15">
      <c r="L80" s="112"/>
      <c r="M80" s="112"/>
      <c r="N80" s="112"/>
      <c r="O80" s="112"/>
      <c r="P80" s="112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  <c r="BG80" s="291"/>
      <c r="BH80" s="291"/>
      <c r="BI80" s="291"/>
      <c r="BJ80" s="291"/>
      <c r="BK80" s="291"/>
      <c r="BL80" s="291"/>
      <c r="BM80" s="291"/>
      <c r="BN80" s="291"/>
      <c r="BO80" s="291"/>
      <c r="BP80" s="291"/>
      <c r="BQ80" s="291"/>
      <c r="BR80" s="291"/>
      <c r="BS80" s="291"/>
      <c r="BT80" s="291"/>
      <c r="BU80" s="291"/>
      <c r="BV80" s="291"/>
      <c r="BW80" s="291"/>
      <c r="BX80" s="291"/>
      <c r="BY80" s="291"/>
      <c r="BZ80" s="291"/>
      <c r="CA80" s="291"/>
      <c r="CB80" s="291"/>
      <c r="CC80" s="291"/>
      <c r="CD80" s="291"/>
      <c r="CE80" s="291"/>
      <c r="CF80" s="291"/>
      <c r="CG80" s="291"/>
      <c r="CH80" s="291"/>
      <c r="CI80" s="291"/>
      <c r="CJ80" s="291"/>
      <c r="CK80" s="291"/>
      <c r="CL80" s="291"/>
      <c r="CM80" s="291"/>
      <c r="CN80" s="291"/>
      <c r="CO80" s="291"/>
      <c r="CP80" s="291"/>
      <c r="CQ80" s="291"/>
      <c r="CR80" s="291"/>
      <c r="CS80" s="291"/>
      <c r="CT80" s="291"/>
      <c r="CU80" s="291"/>
      <c r="CV80" s="291"/>
      <c r="CW80" s="104"/>
      <c r="CX80" s="104"/>
      <c r="CY80" s="104"/>
      <c r="CZ80" s="104"/>
      <c r="DA80" s="104"/>
      <c r="DB80" s="104"/>
      <c r="DC80" s="286"/>
      <c r="DD80" s="286"/>
      <c r="DE80" s="286"/>
      <c r="DF80" s="286"/>
      <c r="DG80" s="286"/>
      <c r="DH80" s="286"/>
      <c r="DI80" s="286"/>
      <c r="DJ80" s="286"/>
      <c r="DK80" s="286"/>
      <c r="DL80" s="286"/>
      <c r="DM80" s="286"/>
      <c r="DN80" s="286"/>
      <c r="DO80" s="286"/>
      <c r="DP80" s="286"/>
      <c r="DQ80" s="286"/>
      <c r="DR80" s="286"/>
      <c r="DS80" s="286"/>
      <c r="DT80" s="286"/>
      <c r="DU80" s="286"/>
      <c r="DV80" s="286"/>
      <c r="DW80" s="286"/>
      <c r="DX80" s="286"/>
      <c r="DY80" s="286"/>
      <c r="DZ80" s="286"/>
      <c r="EA80" s="286"/>
      <c r="EB80" s="286"/>
      <c r="EC80" s="286"/>
      <c r="ED80" s="286"/>
      <c r="EE80" s="286"/>
      <c r="EF80" s="286"/>
      <c r="EG80" s="286"/>
      <c r="EH80" s="286"/>
      <c r="EI80" s="286"/>
      <c r="EJ80" s="286"/>
      <c r="EK80" s="286"/>
      <c r="EL80" s="286"/>
      <c r="EM80" s="286"/>
      <c r="EN80" s="286"/>
      <c r="EO80" s="286"/>
      <c r="EP80" s="286"/>
      <c r="EQ80" s="286"/>
      <c r="ER80" s="286"/>
      <c r="ES80" s="286"/>
      <c r="ET80" s="286"/>
      <c r="EU80" s="286"/>
      <c r="EV80" s="286"/>
      <c r="EW80" s="286"/>
      <c r="EX80" s="286"/>
      <c r="EY80" s="286"/>
      <c r="EZ80" s="286"/>
      <c r="FA80" s="286"/>
      <c r="FB80" s="286"/>
      <c r="FC80" s="286"/>
      <c r="FD80" s="286"/>
      <c r="FE80" s="286"/>
      <c r="FF80" s="286"/>
      <c r="FG80" s="286"/>
      <c r="FH80" s="286"/>
      <c r="FI80" s="286"/>
      <c r="FJ80" s="286"/>
      <c r="FK80" s="286"/>
      <c r="FL80" s="286"/>
      <c r="FM80" s="286"/>
      <c r="FN80" s="286"/>
      <c r="FO80" s="286"/>
      <c r="FP80" s="286"/>
      <c r="FQ80" s="286"/>
      <c r="FR80" s="286"/>
      <c r="FS80" s="286"/>
      <c r="FT80" s="286"/>
      <c r="FU80" s="286"/>
      <c r="FV80" s="286"/>
      <c r="FW80" s="286"/>
      <c r="FX80" s="286"/>
      <c r="FY80" s="286"/>
      <c r="FZ80" s="286"/>
      <c r="GA80" s="286"/>
      <c r="GB80" s="286"/>
      <c r="GC80" s="286"/>
      <c r="GD80" s="286"/>
      <c r="GE80" s="286"/>
      <c r="GF80" s="286"/>
      <c r="GG80" s="286"/>
      <c r="GH80" s="286"/>
      <c r="GI80" s="286"/>
      <c r="GJ80" s="286"/>
      <c r="GK80" s="104"/>
      <c r="GL80" s="104"/>
      <c r="GM80" s="104"/>
      <c r="GN80" s="104"/>
      <c r="GO80" s="104"/>
    </row>
    <row r="81" spans="12:197" ht="2.25" customHeight="1" x14ac:dyDescent="0.15">
      <c r="L81" s="112"/>
      <c r="M81" s="112"/>
      <c r="N81" s="112"/>
      <c r="O81" s="112"/>
      <c r="P81" s="112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91"/>
      <c r="CG81" s="291"/>
      <c r="CH81" s="291"/>
      <c r="CI81" s="291"/>
      <c r="CJ81" s="291"/>
      <c r="CK81" s="291"/>
      <c r="CL81" s="291"/>
      <c r="CM81" s="291"/>
      <c r="CN81" s="291"/>
      <c r="CO81" s="291"/>
      <c r="CP81" s="291"/>
      <c r="CQ81" s="291"/>
      <c r="CR81" s="291"/>
      <c r="CS81" s="291"/>
      <c r="CT81" s="291"/>
      <c r="CU81" s="291"/>
      <c r="CV81" s="291"/>
      <c r="CW81" s="104"/>
      <c r="CX81" s="104"/>
      <c r="CY81" s="104"/>
      <c r="CZ81" s="104"/>
      <c r="DA81" s="104"/>
      <c r="DB81" s="104"/>
      <c r="DC81" s="286"/>
      <c r="DD81" s="286"/>
      <c r="DE81" s="286"/>
      <c r="DF81" s="286"/>
      <c r="DG81" s="286"/>
      <c r="DH81" s="286"/>
      <c r="DI81" s="286"/>
      <c r="DJ81" s="286"/>
      <c r="DK81" s="286"/>
      <c r="DL81" s="286"/>
      <c r="DM81" s="286"/>
      <c r="DN81" s="286"/>
      <c r="DO81" s="286"/>
      <c r="DP81" s="286"/>
      <c r="DQ81" s="286"/>
      <c r="DR81" s="286"/>
      <c r="DS81" s="286"/>
      <c r="DT81" s="286"/>
      <c r="DU81" s="286"/>
      <c r="DV81" s="286"/>
      <c r="DW81" s="286"/>
      <c r="DX81" s="286"/>
      <c r="DY81" s="286"/>
      <c r="DZ81" s="286"/>
      <c r="EA81" s="286"/>
      <c r="EB81" s="286"/>
      <c r="EC81" s="286"/>
      <c r="ED81" s="286"/>
      <c r="EE81" s="286"/>
      <c r="EF81" s="286"/>
      <c r="EG81" s="286"/>
      <c r="EH81" s="286"/>
      <c r="EI81" s="286"/>
      <c r="EJ81" s="286"/>
      <c r="EK81" s="286"/>
      <c r="EL81" s="286"/>
      <c r="EM81" s="286"/>
      <c r="EN81" s="286"/>
      <c r="EO81" s="286"/>
      <c r="EP81" s="286"/>
      <c r="EQ81" s="286"/>
      <c r="ER81" s="286"/>
      <c r="ES81" s="286"/>
      <c r="ET81" s="286"/>
      <c r="EU81" s="286"/>
      <c r="EV81" s="286"/>
      <c r="EW81" s="286"/>
      <c r="EX81" s="286"/>
      <c r="EY81" s="286"/>
      <c r="EZ81" s="286"/>
      <c r="FA81" s="286"/>
      <c r="FB81" s="286"/>
      <c r="FC81" s="286"/>
      <c r="FD81" s="286"/>
      <c r="FE81" s="286"/>
      <c r="FF81" s="286"/>
      <c r="FG81" s="286"/>
      <c r="FH81" s="286"/>
      <c r="FI81" s="286"/>
      <c r="FJ81" s="286"/>
      <c r="FK81" s="286"/>
      <c r="FL81" s="286"/>
      <c r="FM81" s="286"/>
      <c r="FN81" s="286"/>
      <c r="FO81" s="286"/>
      <c r="FP81" s="286"/>
      <c r="FQ81" s="286"/>
      <c r="FR81" s="286"/>
      <c r="FS81" s="286"/>
      <c r="FT81" s="286"/>
      <c r="FU81" s="286"/>
      <c r="FV81" s="286"/>
      <c r="FW81" s="286"/>
      <c r="FX81" s="286"/>
      <c r="FY81" s="286"/>
      <c r="FZ81" s="286"/>
      <c r="GA81" s="286"/>
      <c r="GB81" s="286"/>
      <c r="GC81" s="286"/>
      <c r="GD81" s="286"/>
      <c r="GE81" s="286"/>
      <c r="GF81" s="286"/>
      <c r="GG81" s="286"/>
      <c r="GH81" s="286"/>
      <c r="GI81" s="286"/>
      <c r="GJ81" s="286"/>
      <c r="GK81" s="104"/>
      <c r="GL81" s="104"/>
      <c r="GM81" s="104"/>
      <c r="GN81" s="104"/>
      <c r="GO81" s="104"/>
    </row>
    <row r="82" spans="12:197" ht="2.25" customHeight="1" x14ac:dyDescent="0.15">
      <c r="L82" s="112"/>
      <c r="M82" s="112"/>
      <c r="N82" s="112"/>
      <c r="O82" s="112"/>
      <c r="P82" s="112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/>
      <c r="BM82" s="291"/>
      <c r="BN82" s="291"/>
      <c r="BO82" s="291"/>
      <c r="BP82" s="291"/>
      <c r="BQ82" s="291"/>
      <c r="BR82" s="291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91"/>
      <c r="CG82" s="291"/>
      <c r="CH82" s="291"/>
      <c r="CI82" s="291"/>
      <c r="CJ82" s="291"/>
      <c r="CK82" s="291"/>
      <c r="CL82" s="291"/>
      <c r="CM82" s="291"/>
      <c r="CN82" s="291"/>
      <c r="CO82" s="291"/>
      <c r="CP82" s="291"/>
      <c r="CQ82" s="291"/>
      <c r="CR82" s="291"/>
      <c r="CS82" s="291"/>
      <c r="CT82" s="291"/>
      <c r="CU82" s="291"/>
      <c r="CV82" s="291"/>
      <c r="CW82" s="104"/>
      <c r="CX82" s="104"/>
      <c r="CY82" s="104"/>
      <c r="CZ82" s="104"/>
      <c r="DA82" s="104"/>
      <c r="DB82" s="104"/>
      <c r="DG82" s="291"/>
      <c r="DH82" s="291"/>
      <c r="DI82" s="291"/>
      <c r="DJ82" s="291"/>
      <c r="DK82" s="291"/>
      <c r="DL82" s="291"/>
      <c r="DM82" s="291"/>
      <c r="DN82" s="291"/>
      <c r="DO82" s="291"/>
      <c r="DP82" s="291"/>
      <c r="DQ82" s="291"/>
      <c r="DR82" s="291"/>
      <c r="DS82" s="291"/>
      <c r="DT82" s="291"/>
      <c r="DU82" s="291"/>
      <c r="DV82" s="291"/>
      <c r="DW82" s="291"/>
      <c r="DX82" s="291"/>
      <c r="DY82" s="291"/>
      <c r="DZ82" s="291"/>
      <c r="EA82" s="291"/>
      <c r="EB82" s="291"/>
      <c r="EC82" s="291"/>
      <c r="ED82" s="291"/>
      <c r="EE82" s="291"/>
      <c r="EF82" s="291"/>
      <c r="EG82" s="291"/>
      <c r="EH82" s="291"/>
      <c r="EI82" s="291"/>
      <c r="EJ82" s="291"/>
      <c r="EK82" s="291"/>
      <c r="EL82" s="291"/>
      <c r="EM82" s="291"/>
      <c r="EN82" s="291"/>
      <c r="EO82" s="291"/>
      <c r="EP82" s="291"/>
      <c r="EQ82" s="291"/>
      <c r="ER82" s="291"/>
      <c r="ES82" s="291"/>
      <c r="ET82" s="291"/>
      <c r="EU82" s="291"/>
      <c r="EV82" s="291"/>
      <c r="EW82" s="291"/>
      <c r="EX82" s="291"/>
      <c r="EY82" s="291"/>
      <c r="EZ82" s="291"/>
      <c r="FA82" s="291"/>
      <c r="FB82" s="291"/>
      <c r="FC82" s="291"/>
      <c r="FD82" s="291"/>
      <c r="FE82" s="291"/>
      <c r="FF82" s="291"/>
      <c r="FG82" s="291"/>
      <c r="FH82" s="291"/>
      <c r="FI82" s="291"/>
      <c r="FJ82" s="291"/>
      <c r="FK82" s="291"/>
      <c r="FL82" s="291"/>
      <c r="FM82" s="291"/>
      <c r="FN82" s="291"/>
      <c r="FO82" s="291"/>
      <c r="FP82" s="291"/>
      <c r="FQ82" s="291"/>
      <c r="FR82" s="291"/>
      <c r="FS82" s="291"/>
      <c r="FT82" s="291"/>
      <c r="FU82" s="291"/>
      <c r="FV82" s="291"/>
      <c r="FW82" s="291"/>
      <c r="FX82" s="291"/>
      <c r="FY82" s="291"/>
      <c r="FZ82" s="291"/>
      <c r="GA82" s="291"/>
      <c r="GB82" s="291"/>
      <c r="GC82" s="291"/>
      <c r="GD82" s="291"/>
      <c r="GE82" s="291"/>
      <c r="GF82" s="291"/>
      <c r="GG82" s="291"/>
      <c r="GH82" s="291"/>
      <c r="GI82" s="291"/>
      <c r="GJ82" s="291"/>
      <c r="GK82" s="104"/>
      <c r="GL82" s="104"/>
      <c r="GM82" s="104"/>
      <c r="GN82" s="104"/>
      <c r="GO82" s="104"/>
    </row>
    <row r="83" spans="12:197" ht="2.25" customHeight="1" x14ac:dyDescent="0.15">
      <c r="L83" s="112"/>
      <c r="M83" s="112"/>
      <c r="N83" s="112"/>
      <c r="O83" s="112"/>
      <c r="P83" s="112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  <c r="BG83" s="291"/>
      <c r="BH83" s="291"/>
      <c r="BI83" s="291"/>
      <c r="BJ83" s="291"/>
      <c r="BK83" s="291"/>
      <c r="BL83" s="291"/>
      <c r="BM83" s="291"/>
      <c r="BN83" s="291"/>
      <c r="BO83" s="291"/>
      <c r="BP83" s="291"/>
      <c r="BQ83" s="291"/>
      <c r="BR83" s="291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91"/>
      <c r="CG83" s="291"/>
      <c r="CH83" s="291"/>
      <c r="CI83" s="291"/>
      <c r="CJ83" s="291"/>
      <c r="CK83" s="291"/>
      <c r="CL83" s="291"/>
      <c r="CM83" s="291"/>
      <c r="CN83" s="291"/>
      <c r="CO83" s="291"/>
      <c r="CP83" s="291"/>
      <c r="CQ83" s="291"/>
      <c r="CR83" s="291"/>
      <c r="CS83" s="291"/>
      <c r="CT83" s="291"/>
      <c r="CU83" s="291"/>
      <c r="CV83" s="291"/>
      <c r="CW83" s="104"/>
      <c r="CX83" s="104"/>
      <c r="CY83" s="104"/>
      <c r="CZ83" s="104"/>
      <c r="DA83" s="104"/>
      <c r="DB83" s="104"/>
      <c r="DG83" s="291"/>
      <c r="DH83" s="291"/>
      <c r="DI83" s="291"/>
      <c r="DJ83" s="291"/>
      <c r="DK83" s="291"/>
      <c r="DL83" s="291"/>
      <c r="DM83" s="291"/>
      <c r="DN83" s="291"/>
      <c r="DO83" s="291"/>
      <c r="DP83" s="291"/>
      <c r="DQ83" s="291"/>
      <c r="DR83" s="291"/>
      <c r="DS83" s="291"/>
      <c r="DT83" s="291"/>
      <c r="DU83" s="291"/>
      <c r="DV83" s="291"/>
      <c r="DW83" s="291"/>
      <c r="DX83" s="291"/>
      <c r="DY83" s="291"/>
      <c r="DZ83" s="291"/>
      <c r="EA83" s="291"/>
      <c r="EB83" s="291"/>
      <c r="EC83" s="291"/>
      <c r="ED83" s="291"/>
      <c r="EE83" s="291"/>
      <c r="EF83" s="291"/>
      <c r="EG83" s="291"/>
      <c r="EH83" s="291"/>
      <c r="EI83" s="291"/>
      <c r="EJ83" s="291"/>
      <c r="EK83" s="291"/>
      <c r="EL83" s="291"/>
      <c r="EM83" s="291"/>
      <c r="EN83" s="291"/>
      <c r="EO83" s="291"/>
      <c r="EP83" s="291"/>
      <c r="EQ83" s="291"/>
      <c r="ER83" s="291"/>
      <c r="ES83" s="291"/>
      <c r="ET83" s="291"/>
      <c r="EU83" s="291"/>
      <c r="EV83" s="291"/>
      <c r="EW83" s="291"/>
      <c r="EX83" s="291"/>
      <c r="EY83" s="291"/>
      <c r="EZ83" s="291"/>
      <c r="FA83" s="291"/>
      <c r="FB83" s="291"/>
      <c r="FC83" s="291"/>
      <c r="FD83" s="291"/>
      <c r="FE83" s="291"/>
      <c r="FF83" s="291"/>
      <c r="FG83" s="291"/>
      <c r="FH83" s="291"/>
      <c r="FI83" s="291"/>
      <c r="FJ83" s="291"/>
      <c r="FK83" s="291"/>
      <c r="FL83" s="291"/>
      <c r="FM83" s="291"/>
      <c r="FN83" s="291"/>
      <c r="FO83" s="291"/>
      <c r="FP83" s="291"/>
      <c r="FQ83" s="291"/>
      <c r="FR83" s="291"/>
      <c r="FS83" s="291"/>
      <c r="FT83" s="291"/>
      <c r="FU83" s="291"/>
      <c r="FV83" s="291"/>
      <c r="FW83" s="291"/>
      <c r="FX83" s="291"/>
      <c r="FY83" s="291"/>
      <c r="FZ83" s="291"/>
      <c r="GA83" s="291"/>
      <c r="GB83" s="291"/>
      <c r="GC83" s="291"/>
      <c r="GD83" s="291"/>
      <c r="GE83" s="291"/>
      <c r="GF83" s="291"/>
      <c r="GG83" s="291"/>
      <c r="GH83" s="291"/>
      <c r="GI83" s="291"/>
      <c r="GJ83" s="291"/>
      <c r="GK83" s="104"/>
      <c r="GL83" s="104"/>
      <c r="GM83" s="104"/>
      <c r="GN83" s="104"/>
      <c r="GO83" s="104"/>
    </row>
    <row r="84" spans="12:197" ht="2.25" customHeight="1" x14ac:dyDescent="0.15">
      <c r="L84" s="112"/>
      <c r="M84" s="112"/>
      <c r="N84" s="112"/>
      <c r="O84" s="112"/>
      <c r="P84" s="112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1"/>
      <c r="CJ84" s="291"/>
      <c r="CK84" s="291"/>
      <c r="CL84" s="291"/>
      <c r="CM84" s="291"/>
      <c r="CN84" s="291"/>
      <c r="CO84" s="291"/>
      <c r="CP84" s="291"/>
      <c r="CQ84" s="291"/>
      <c r="CR84" s="291"/>
      <c r="CS84" s="291"/>
      <c r="CT84" s="291"/>
      <c r="CU84" s="291"/>
      <c r="CV84" s="291"/>
      <c r="CW84" s="104"/>
      <c r="CX84" s="104"/>
      <c r="CY84" s="104"/>
      <c r="CZ84" s="104"/>
      <c r="DA84" s="104"/>
      <c r="DB84" s="104"/>
      <c r="DC84" s="104"/>
      <c r="DG84" s="291"/>
      <c r="DH84" s="291"/>
      <c r="DI84" s="291"/>
      <c r="DJ84" s="291"/>
      <c r="DK84" s="291"/>
      <c r="DL84" s="291"/>
      <c r="DM84" s="291"/>
      <c r="DN84" s="291"/>
      <c r="DO84" s="291"/>
      <c r="DP84" s="291"/>
      <c r="DQ84" s="291"/>
      <c r="DR84" s="291"/>
      <c r="DS84" s="291"/>
      <c r="DT84" s="291"/>
      <c r="DU84" s="291"/>
      <c r="DV84" s="291"/>
      <c r="DW84" s="291"/>
      <c r="DX84" s="291"/>
      <c r="DY84" s="291"/>
      <c r="DZ84" s="291"/>
      <c r="EA84" s="291"/>
      <c r="EB84" s="291"/>
      <c r="EC84" s="291"/>
      <c r="ED84" s="291"/>
      <c r="EE84" s="291"/>
      <c r="EF84" s="291"/>
      <c r="EG84" s="291"/>
      <c r="EH84" s="291"/>
      <c r="EI84" s="291"/>
      <c r="EJ84" s="291"/>
      <c r="EK84" s="291"/>
      <c r="EL84" s="291"/>
      <c r="EM84" s="291"/>
      <c r="EN84" s="291"/>
      <c r="EO84" s="291"/>
      <c r="EP84" s="291"/>
      <c r="EQ84" s="291"/>
      <c r="ER84" s="291"/>
      <c r="ES84" s="291"/>
      <c r="ET84" s="291"/>
      <c r="EU84" s="291"/>
      <c r="EV84" s="291"/>
      <c r="EW84" s="291"/>
      <c r="EX84" s="291"/>
      <c r="EY84" s="291"/>
      <c r="EZ84" s="291"/>
      <c r="FA84" s="291"/>
      <c r="FB84" s="291"/>
      <c r="FC84" s="291"/>
      <c r="FD84" s="291"/>
      <c r="FE84" s="291"/>
      <c r="FF84" s="291"/>
      <c r="FG84" s="291"/>
      <c r="FH84" s="291"/>
      <c r="FI84" s="291"/>
      <c r="FJ84" s="291"/>
      <c r="FK84" s="291"/>
      <c r="FL84" s="291"/>
      <c r="FM84" s="291"/>
      <c r="FN84" s="291"/>
      <c r="FO84" s="291"/>
      <c r="FP84" s="291"/>
      <c r="FQ84" s="291"/>
      <c r="FR84" s="291"/>
      <c r="FS84" s="291"/>
      <c r="FT84" s="291"/>
      <c r="FU84" s="291"/>
      <c r="FV84" s="291"/>
      <c r="FW84" s="291"/>
      <c r="FX84" s="291"/>
      <c r="FY84" s="291"/>
      <c r="FZ84" s="291"/>
      <c r="GA84" s="291"/>
      <c r="GB84" s="291"/>
      <c r="GC84" s="291"/>
      <c r="GD84" s="291"/>
      <c r="GE84" s="291"/>
      <c r="GF84" s="291"/>
      <c r="GG84" s="291"/>
      <c r="GH84" s="291"/>
      <c r="GI84" s="291"/>
      <c r="GJ84" s="291"/>
      <c r="GK84" s="104"/>
      <c r="GL84" s="104"/>
      <c r="GM84" s="104"/>
      <c r="GN84" s="104"/>
      <c r="GO84" s="104"/>
    </row>
    <row r="85" spans="12:197" ht="2.25" customHeight="1" x14ac:dyDescent="0.15">
      <c r="L85" s="112"/>
      <c r="M85" s="112"/>
      <c r="N85" s="112"/>
      <c r="O85" s="112"/>
      <c r="P85" s="112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1"/>
      <c r="BR85" s="291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91"/>
      <c r="CG85" s="291"/>
      <c r="CH85" s="291"/>
      <c r="CI85" s="291"/>
      <c r="CJ85" s="291"/>
      <c r="CK85" s="291"/>
      <c r="CL85" s="291"/>
      <c r="CM85" s="291"/>
      <c r="CN85" s="291"/>
      <c r="CO85" s="291"/>
      <c r="CP85" s="291"/>
      <c r="CQ85" s="291"/>
      <c r="CR85" s="291"/>
      <c r="CS85" s="291"/>
      <c r="CT85" s="291"/>
      <c r="CU85" s="291"/>
      <c r="CV85" s="291"/>
      <c r="CW85" s="104"/>
      <c r="CX85" s="104"/>
      <c r="CY85" s="104"/>
      <c r="CZ85" s="104"/>
      <c r="DA85" s="104"/>
      <c r="DB85" s="104"/>
      <c r="DC85" s="104"/>
      <c r="DG85" s="291"/>
      <c r="DH85" s="291"/>
      <c r="DI85" s="291"/>
      <c r="DJ85" s="291"/>
      <c r="DK85" s="291"/>
      <c r="DL85" s="291"/>
      <c r="DM85" s="291"/>
      <c r="DN85" s="291"/>
      <c r="DO85" s="291"/>
      <c r="DP85" s="291"/>
      <c r="DQ85" s="291"/>
      <c r="DR85" s="291"/>
      <c r="DS85" s="291"/>
      <c r="DT85" s="291"/>
      <c r="DU85" s="291"/>
      <c r="DV85" s="291"/>
      <c r="DW85" s="291"/>
      <c r="DX85" s="291"/>
      <c r="DY85" s="291"/>
      <c r="DZ85" s="291"/>
      <c r="EA85" s="291"/>
      <c r="EB85" s="291"/>
      <c r="EC85" s="291"/>
      <c r="ED85" s="291"/>
      <c r="EE85" s="291"/>
      <c r="EF85" s="291"/>
      <c r="EG85" s="291"/>
      <c r="EH85" s="291"/>
      <c r="EI85" s="291"/>
      <c r="EJ85" s="291"/>
      <c r="EK85" s="291"/>
      <c r="EL85" s="291"/>
      <c r="EM85" s="291"/>
      <c r="EN85" s="291"/>
      <c r="EO85" s="291"/>
      <c r="EP85" s="291"/>
      <c r="EQ85" s="291"/>
      <c r="ER85" s="291"/>
      <c r="ES85" s="291"/>
      <c r="ET85" s="291"/>
      <c r="EU85" s="291"/>
      <c r="EV85" s="291"/>
      <c r="EW85" s="291"/>
      <c r="EX85" s="291"/>
      <c r="EY85" s="291"/>
      <c r="EZ85" s="291"/>
      <c r="FA85" s="291"/>
      <c r="FB85" s="291"/>
      <c r="FC85" s="291"/>
      <c r="FD85" s="291"/>
      <c r="FE85" s="291"/>
      <c r="FF85" s="291"/>
      <c r="FG85" s="291"/>
      <c r="FH85" s="291"/>
      <c r="FI85" s="291"/>
      <c r="FJ85" s="291"/>
      <c r="FK85" s="291"/>
      <c r="FL85" s="291"/>
      <c r="FM85" s="291"/>
      <c r="FN85" s="291"/>
      <c r="FO85" s="291"/>
      <c r="FP85" s="291"/>
      <c r="FQ85" s="291"/>
      <c r="FR85" s="291"/>
      <c r="FS85" s="291"/>
      <c r="FT85" s="291"/>
      <c r="FU85" s="291"/>
      <c r="FV85" s="291"/>
      <c r="FW85" s="291"/>
      <c r="FX85" s="291"/>
      <c r="FY85" s="291"/>
      <c r="FZ85" s="291"/>
      <c r="GA85" s="291"/>
      <c r="GB85" s="291"/>
      <c r="GC85" s="291"/>
      <c r="GD85" s="291"/>
      <c r="GE85" s="291"/>
      <c r="GF85" s="291"/>
      <c r="GG85" s="291"/>
      <c r="GH85" s="291"/>
      <c r="GI85" s="291"/>
      <c r="GJ85" s="291"/>
      <c r="GK85" s="104"/>
      <c r="GL85" s="104"/>
      <c r="GM85" s="104"/>
      <c r="GN85" s="104"/>
      <c r="GO85" s="104"/>
    </row>
    <row r="86" spans="12:197" ht="2.25" customHeight="1" x14ac:dyDescent="0.15">
      <c r="L86" s="112"/>
      <c r="M86" s="112"/>
      <c r="N86" s="112"/>
      <c r="O86" s="112"/>
      <c r="P86" s="112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91"/>
      <c r="CG86" s="291"/>
      <c r="CH86" s="291"/>
      <c r="CI86" s="291"/>
      <c r="CJ86" s="291"/>
      <c r="CK86" s="291"/>
      <c r="CL86" s="291"/>
      <c r="CM86" s="291"/>
      <c r="CN86" s="291"/>
      <c r="CO86" s="291"/>
      <c r="CP86" s="291"/>
      <c r="CQ86" s="291"/>
      <c r="CR86" s="291"/>
      <c r="CS86" s="291"/>
      <c r="CT86" s="291"/>
      <c r="CU86" s="291"/>
      <c r="CV86" s="291"/>
      <c r="CW86" s="104"/>
      <c r="CX86" s="104"/>
      <c r="CY86" s="104"/>
      <c r="CZ86" s="104"/>
      <c r="DA86" s="104"/>
      <c r="DB86" s="104"/>
      <c r="DC86" s="104"/>
      <c r="DG86" s="291"/>
      <c r="DH86" s="291"/>
      <c r="DI86" s="291"/>
      <c r="DJ86" s="291"/>
      <c r="DK86" s="291"/>
      <c r="DL86" s="291"/>
      <c r="DM86" s="291"/>
      <c r="DN86" s="291"/>
      <c r="DO86" s="291"/>
      <c r="DP86" s="291"/>
      <c r="DQ86" s="291"/>
      <c r="DR86" s="291"/>
      <c r="DS86" s="291"/>
      <c r="DT86" s="291"/>
      <c r="DU86" s="291"/>
      <c r="DV86" s="291"/>
      <c r="DW86" s="291"/>
      <c r="DX86" s="291"/>
      <c r="DY86" s="291"/>
      <c r="DZ86" s="291"/>
      <c r="EA86" s="291"/>
      <c r="EB86" s="291"/>
      <c r="EC86" s="291"/>
      <c r="ED86" s="291"/>
      <c r="EE86" s="291"/>
      <c r="EF86" s="291"/>
      <c r="EG86" s="291"/>
      <c r="EH86" s="291"/>
      <c r="EI86" s="291"/>
      <c r="EJ86" s="291"/>
      <c r="EK86" s="291"/>
      <c r="EL86" s="291"/>
      <c r="EM86" s="291"/>
      <c r="EN86" s="291"/>
      <c r="EO86" s="291"/>
      <c r="EP86" s="291"/>
      <c r="EQ86" s="291"/>
      <c r="ER86" s="291"/>
      <c r="ES86" s="291"/>
      <c r="ET86" s="291"/>
      <c r="EU86" s="291"/>
      <c r="EV86" s="291"/>
      <c r="EW86" s="291"/>
      <c r="EX86" s="291"/>
      <c r="EY86" s="291"/>
      <c r="EZ86" s="291"/>
      <c r="FA86" s="291"/>
      <c r="FB86" s="291"/>
      <c r="FC86" s="291"/>
      <c r="FD86" s="291"/>
      <c r="FE86" s="291"/>
      <c r="FF86" s="291"/>
      <c r="FG86" s="291"/>
      <c r="FH86" s="291"/>
      <c r="FI86" s="291"/>
      <c r="FJ86" s="291"/>
      <c r="FK86" s="291"/>
      <c r="FL86" s="291"/>
      <c r="FM86" s="291"/>
      <c r="FN86" s="291"/>
      <c r="FO86" s="291"/>
      <c r="FP86" s="291"/>
      <c r="FQ86" s="291"/>
      <c r="FR86" s="291"/>
      <c r="FS86" s="291"/>
      <c r="FT86" s="291"/>
      <c r="FU86" s="291"/>
      <c r="FV86" s="291"/>
      <c r="FW86" s="291"/>
      <c r="FX86" s="291"/>
      <c r="FY86" s="291"/>
      <c r="FZ86" s="291"/>
      <c r="GA86" s="291"/>
      <c r="GB86" s="291"/>
      <c r="GC86" s="291"/>
      <c r="GD86" s="291"/>
      <c r="GE86" s="291"/>
      <c r="GF86" s="291"/>
      <c r="GG86" s="291"/>
      <c r="GH86" s="291"/>
      <c r="GI86" s="291"/>
      <c r="GJ86" s="291"/>
      <c r="GK86" s="104"/>
      <c r="GL86" s="104"/>
      <c r="GM86" s="104"/>
      <c r="GN86" s="104"/>
      <c r="GO86" s="104"/>
    </row>
    <row r="87" spans="12:197" ht="2.25" customHeight="1" x14ac:dyDescent="0.15">
      <c r="L87" s="112"/>
      <c r="M87" s="112"/>
      <c r="N87" s="112"/>
      <c r="O87" s="112"/>
      <c r="P87" s="112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1"/>
      <c r="BR87" s="291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91"/>
      <c r="CG87" s="291"/>
      <c r="CH87" s="291"/>
      <c r="CI87" s="291"/>
      <c r="CJ87" s="291"/>
      <c r="CK87" s="291"/>
      <c r="CL87" s="291"/>
      <c r="CM87" s="291"/>
      <c r="CN87" s="291"/>
      <c r="CO87" s="291"/>
      <c r="CP87" s="291"/>
      <c r="CQ87" s="291"/>
      <c r="CR87" s="291"/>
      <c r="CS87" s="291"/>
      <c r="CT87" s="291"/>
      <c r="CU87" s="291"/>
      <c r="CV87" s="291"/>
      <c r="CW87" s="104"/>
      <c r="CX87" s="104"/>
      <c r="CY87" s="104"/>
      <c r="CZ87" s="104"/>
      <c r="DA87" s="104"/>
      <c r="DB87" s="104"/>
      <c r="DC87" s="104"/>
      <c r="DG87" s="291"/>
      <c r="DH87" s="291"/>
      <c r="DI87" s="291"/>
      <c r="DJ87" s="291"/>
      <c r="DK87" s="291"/>
      <c r="DL87" s="291"/>
      <c r="DM87" s="291"/>
      <c r="DN87" s="291"/>
      <c r="DO87" s="291"/>
      <c r="DP87" s="291"/>
      <c r="DQ87" s="291"/>
      <c r="DR87" s="291"/>
      <c r="DS87" s="291"/>
      <c r="DT87" s="291"/>
      <c r="DU87" s="291"/>
      <c r="DV87" s="291"/>
      <c r="DW87" s="291"/>
      <c r="DX87" s="291"/>
      <c r="DY87" s="291"/>
      <c r="DZ87" s="291"/>
      <c r="EA87" s="291"/>
      <c r="EB87" s="291"/>
      <c r="EC87" s="291"/>
      <c r="ED87" s="291"/>
      <c r="EE87" s="291"/>
      <c r="EF87" s="291"/>
      <c r="EG87" s="291"/>
      <c r="EH87" s="291"/>
      <c r="EI87" s="291"/>
      <c r="EJ87" s="291"/>
      <c r="EK87" s="291"/>
      <c r="EL87" s="291"/>
      <c r="EM87" s="291"/>
      <c r="EN87" s="291"/>
      <c r="EO87" s="291"/>
      <c r="EP87" s="291"/>
      <c r="EQ87" s="291"/>
      <c r="ER87" s="291"/>
      <c r="ES87" s="291"/>
      <c r="ET87" s="291"/>
      <c r="EU87" s="291"/>
      <c r="EV87" s="291"/>
      <c r="EW87" s="291"/>
      <c r="EX87" s="291"/>
      <c r="EY87" s="291"/>
      <c r="EZ87" s="291"/>
      <c r="FA87" s="291"/>
      <c r="FB87" s="291"/>
      <c r="FC87" s="291"/>
      <c r="FD87" s="291"/>
      <c r="FE87" s="291"/>
      <c r="FF87" s="291"/>
      <c r="FG87" s="291"/>
      <c r="FH87" s="291"/>
      <c r="FI87" s="291"/>
      <c r="FJ87" s="291"/>
      <c r="FK87" s="291"/>
      <c r="FL87" s="291"/>
      <c r="FM87" s="291"/>
      <c r="FN87" s="291"/>
      <c r="FO87" s="291"/>
      <c r="FP87" s="291"/>
      <c r="FQ87" s="291"/>
      <c r="FR87" s="291"/>
      <c r="FS87" s="291"/>
      <c r="FT87" s="291"/>
      <c r="FU87" s="291"/>
      <c r="FV87" s="291"/>
      <c r="FW87" s="291"/>
      <c r="FX87" s="291"/>
      <c r="FY87" s="291"/>
      <c r="FZ87" s="291"/>
      <c r="GA87" s="291"/>
      <c r="GB87" s="291"/>
      <c r="GC87" s="291"/>
      <c r="GD87" s="291"/>
      <c r="GE87" s="291"/>
      <c r="GF87" s="291"/>
      <c r="GG87" s="291"/>
      <c r="GH87" s="291"/>
      <c r="GI87" s="291"/>
      <c r="GJ87" s="291"/>
      <c r="GK87" s="104"/>
      <c r="GL87" s="104"/>
      <c r="GM87" s="104"/>
      <c r="GN87" s="104"/>
      <c r="GO87" s="104"/>
    </row>
    <row r="88" spans="12:197" ht="2.25" customHeight="1" x14ac:dyDescent="0.15">
      <c r="L88" s="112"/>
      <c r="M88" s="112"/>
      <c r="N88" s="112"/>
      <c r="O88" s="112"/>
      <c r="P88" s="112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  <c r="BG88" s="291"/>
      <c r="BH88" s="291"/>
      <c r="BI88" s="291"/>
      <c r="BJ88" s="291"/>
      <c r="BK88" s="291"/>
      <c r="BL88" s="291"/>
      <c r="BM88" s="291"/>
      <c r="BN88" s="291"/>
      <c r="BO88" s="291"/>
      <c r="BP88" s="291"/>
      <c r="BQ88" s="291"/>
      <c r="BR88" s="291"/>
      <c r="BS88" s="291"/>
      <c r="BT88" s="291"/>
      <c r="BU88" s="291"/>
      <c r="BV88" s="291"/>
      <c r="BW88" s="291"/>
      <c r="BX88" s="291"/>
      <c r="BY88" s="291"/>
      <c r="BZ88" s="291"/>
      <c r="CA88" s="291"/>
      <c r="CB88" s="291"/>
      <c r="CC88" s="291"/>
      <c r="CD88" s="291"/>
      <c r="CE88" s="291"/>
      <c r="CF88" s="291"/>
      <c r="CG88" s="291"/>
      <c r="CH88" s="291"/>
      <c r="CI88" s="291"/>
      <c r="CJ88" s="291"/>
      <c r="CK88" s="291"/>
      <c r="CL88" s="291"/>
      <c r="CM88" s="291"/>
      <c r="CN88" s="291"/>
      <c r="CO88" s="291"/>
      <c r="CP88" s="291"/>
      <c r="CQ88" s="291"/>
      <c r="CR88" s="291"/>
      <c r="CS88" s="291"/>
      <c r="CT88" s="291"/>
      <c r="CU88" s="291"/>
      <c r="CV88" s="291"/>
      <c r="CW88" s="104"/>
      <c r="CX88" s="104"/>
      <c r="CY88" s="104"/>
      <c r="CZ88" s="104"/>
      <c r="DA88" s="104"/>
      <c r="DB88" s="104"/>
      <c r="DC88" s="104"/>
      <c r="DG88" s="291"/>
      <c r="DH88" s="291"/>
      <c r="DI88" s="291"/>
      <c r="DJ88" s="291"/>
      <c r="DK88" s="291"/>
      <c r="DL88" s="291"/>
      <c r="DM88" s="291"/>
      <c r="DN88" s="291"/>
      <c r="DO88" s="291"/>
      <c r="DP88" s="291"/>
      <c r="DQ88" s="291"/>
      <c r="DR88" s="291"/>
      <c r="DS88" s="291"/>
      <c r="DT88" s="291"/>
      <c r="DU88" s="291"/>
      <c r="DV88" s="291"/>
      <c r="DW88" s="291"/>
      <c r="DX88" s="291"/>
      <c r="DY88" s="291"/>
      <c r="DZ88" s="291"/>
      <c r="EA88" s="291"/>
      <c r="EB88" s="291"/>
      <c r="EC88" s="291"/>
      <c r="ED88" s="291"/>
      <c r="EE88" s="291"/>
      <c r="EF88" s="291"/>
      <c r="EG88" s="291"/>
      <c r="EH88" s="291"/>
      <c r="EI88" s="291"/>
      <c r="EJ88" s="291"/>
      <c r="EK88" s="291"/>
      <c r="EL88" s="291"/>
      <c r="EM88" s="291"/>
      <c r="EN88" s="291"/>
      <c r="EO88" s="291"/>
      <c r="EP88" s="291"/>
      <c r="EQ88" s="291"/>
      <c r="ER88" s="291"/>
      <c r="ES88" s="291"/>
      <c r="ET88" s="291"/>
      <c r="EU88" s="291"/>
      <c r="EV88" s="291"/>
      <c r="EW88" s="291"/>
      <c r="EX88" s="291"/>
      <c r="EY88" s="291"/>
      <c r="EZ88" s="291"/>
      <c r="FA88" s="291"/>
      <c r="FB88" s="291"/>
      <c r="FC88" s="291"/>
      <c r="FD88" s="291"/>
      <c r="FE88" s="291"/>
      <c r="FF88" s="291"/>
      <c r="FG88" s="291"/>
      <c r="FH88" s="291"/>
      <c r="FI88" s="291"/>
      <c r="FJ88" s="291"/>
      <c r="FK88" s="291"/>
      <c r="FL88" s="291"/>
      <c r="FM88" s="291"/>
      <c r="FN88" s="291"/>
      <c r="FO88" s="291"/>
      <c r="FP88" s="291"/>
      <c r="FQ88" s="291"/>
      <c r="FR88" s="291"/>
      <c r="FS88" s="291"/>
      <c r="FT88" s="291"/>
      <c r="FU88" s="291"/>
      <c r="FV88" s="291"/>
      <c r="FW88" s="291"/>
      <c r="FX88" s="291"/>
      <c r="FY88" s="291"/>
      <c r="FZ88" s="291"/>
      <c r="GA88" s="291"/>
      <c r="GB88" s="291"/>
      <c r="GC88" s="291"/>
      <c r="GD88" s="291"/>
      <c r="GE88" s="291"/>
      <c r="GF88" s="291"/>
      <c r="GG88" s="291"/>
      <c r="GH88" s="291"/>
      <c r="GI88" s="291"/>
      <c r="GJ88" s="291"/>
      <c r="GK88" s="104"/>
      <c r="GL88" s="104"/>
      <c r="GM88" s="104"/>
      <c r="GN88" s="104"/>
      <c r="GO88" s="104"/>
    </row>
    <row r="89" spans="12:197" ht="2.25" customHeight="1" x14ac:dyDescent="0.15">
      <c r="L89" s="112"/>
      <c r="M89" s="112"/>
      <c r="N89" s="112"/>
      <c r="O89" s="112"/>
      <c r="P89" s="112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291"/>
      <c r="DH89" s="291"/>
      <c r="DI89" s="291"/>
      <c r="DJ89" s="291"/>
      <c r="DK89" s="291"/>
      <c r="DL89" s="291"/>
      <c r="DM89" s="291"/>
      <c r="DN89" s="291"/>
      <c r="DO89" s="291"/>
      <c r="DP89" s="291"/>
      <c r="DQ89" s="291"/>
      <c r="DR89" s="291"/>
      <c r="DS89" s="291"/>
      <c r="DT89" s="291"/>
      <c r="DU89" s="291"/>
      <c r="DV89" s="291"/>
      <c r="DW89" s="291"/>
      <c r="DX89" s="291"/>
      <c r="DY89" s="291"/>
      <c r="DZ89" s="291"/>
      <c r="EA89" s="291"/>
      <c r="EB89" s="291"/>
      <c r="EC89" s="291"/>
      <c r="ED89" s="291"/>
      <c r="EE89" s="291"/>
      <c r="EF89" s="291"/>
      <c r="EG89" s="291"/>
      <c r="EH89" s="291"/>
      <c r="EI89" s="291"/>
      <c r="EJ89" s="291"/>
      <c r="EK89" s="291"/>
      <c r="EL89" s="291"/>
      <c r="EM89" s="291"/>
      <c r="EN89" s="291"/>
      <c r="EO89" s="291"/>
      <c r="EP89" s="291"/>
      <c r="EQ89" s="291"/>
      <c r="ER89" s="291"/>
      <c r="ES89" s="291"/>
      <c r="ET89" s="291"/>
      <c r="EU89" s="291"/>
      <c r="EV89" s="291"/>
      <c r="EW89" s="291"/>
      <c r="EX89" s="291"/>
      <c r="EY89" s="291"/>
      <c r="EZ89" s="291"/>
      <c r="FA89" s="291"/>
      <c r="FB89" s="291"/>
      <c r="FC89" s="291"/>
      <c r="FD89" s="291"/>
      <c r="FE89" s="291"/>
      <c r="FF89" s="291"/>
      <c r="FG89" s="291"/>
      <c r="FH89" s="291"/>
      <c r="FI89" s="291"/>
      <c r="FJ89" s="291"/>
      <c r="FK89" s="291"/>
      <c r="FL89" s="291"/>
      <c r="FM89" s="291"/>
      <c r="FN89" s="291"/>
      <c r="FO89" s="291"/>
      <c r="FP89" s="291"/>
      <c r="FQ89" s="291"/>
      <c r="FR89" s="291"/>
      <c r="FS89" s="291"/>
      <c r="FT89" s="291"/>
      <c r="FU89" s="291"/>
      <c r="FV89" s="291"/>
      <c r="FW89" s="291"/>
      <c r="FX89" s="291"/>
      <c r="FY89" s="291"/>
      <c r="FZ89" s="291"/>
      <c r="GA89" s="291"/>
      <c r="GB89" s="291"/>
      <c r="GC89" s="291"/>
      <c r="GD89" s="291"/>
      <c r="GE89" s="291"/>
      <c r="GF89" s="291"/>
      <c r="GG89" s="291"/>
      <c r="GH89" s="291"/>
      <c r="GI89" s="291"/>
      <c r="GJ89" s="291"/>
      <c r="GK89" s="104"/>
      <c r="GL89" s="104"/>
      <c r="GM89" s="104"/>
      <c r="GN89" s="104"/>
      <c r="GO89" s="104"/>
    </row>
    <row r="90" spans="12:197" ht="2.25" customHeight="1" x14ac:dyDescent="0.15"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291"/>
      <c r="DH90" s="291"/>
      <c r="DI90" s="291"/>
      <c r="DJ90" s="291"/>
      <c r="DK90" s="291"/>
      <c r="DL90" s="291"/>
      <c r="DM90" s="291"/>
      <c r="DN90" s="291"/>
      <c r="DO90" s="291"/>
      <c r="DP90" s="291"/>
      <c r="DQ90" s="291"/>
      <c r="DR90" s="291"/>
      <c r="DS90" s="291"/>
      <c r="DT90" s="291"/>
      <c r="DU90" s="291"/>
      <c r="DV90" s="291"/>
      <c r="DW90" s="291"/>
      <c r="DX90" s="291"/>
      <c r="DY90" s="291"/>
      <c r="DZ90" s="291"/>
      <c r="EA90" s="291"/>
      <c r="EB90" s="291"/>
      <c r="EC90" s="291"/>
      <c r="ED90" s="291"/>
      <c r="EE90" s="291"/>
      <c r="EF90" s="291"/>
      <c r="EG90" s="291"/>
      <c r="EH90" s="291"/>
      <c r="EI90" s="291"/>
      <c r="EJ90" s="291"/>
      <c r="EK90" s="291"/>
      <c r="EL90" s="291"/>
      <c r="EM90" s="291"/>
      <c r="EN90" s="291"/>
      <c r="EO90" s="291"/>
      <c r="EP90" s="291"/>
      <c r="EQ90" s="291"/>
      <c r="ER90" s="291"/>
      <c r="ES90" s="291"/>
      <c r="ET90" s="291"/>
      <c r="EU90" s="291"/>
      <c r="EV90" s="291"/>
      <c r="EW90" s="291"/>
      <c r="EX90" s="291"/>
      <c r="EY90" s="291"/>
      <c r="EZ90" s="291"/>
      <c r="FA90" s="291"/>
      <c r="FB90" s="291"/>
      <c r="FC90" s="291"/>
      <c r="FD90" s="291"/>
      <c r="FE90" s="291"/>
      <c r="FF90" s="291"/>
      <c r="FG90" s="291"/>
      <c r="FH90" s="291"/>
      <c r="FI90" s="291"/>
      <c r="FJ90" s="291"/>
      <c r="FK90" s="291"/>
      <c r="FL90" s="291"/>
      <c r="FM90" s="291"/>
      <c r="FN90" s="291"/>
      <c r="FO90" s="291"/>
      <c r="FP90" s="291"/>
      <c r="FQ90" s="291"/>
      <c r="FR90" s="291"/>
      <c r="FS90" s="291"/>
      <c r="FT90" s="291"/>
      <c r="FU90" s="291"/>
      <c r="FV90" s="291"/>
      <c r="FW90" s="291"/>
      <c r="FX90" s="291"/>
      <c r="FY90" s="291"/>
      <c r="FZ90" s="291"/>
      <c r="GA90" s="291"/>
      <c r="GB90" s="291"/>
      <c r="GC90" s="291"/>
      <c r="GD90" s="291"/>
      <c r="GE90" s="291"/>
      <c r="GF90" s="291"/>
      <c r="GG90" s="291"/>
      <c r="GH90" s="291"/>
      <c r="GI90" s="291"/>
      <c r="GJ90" s="291"/>
      <c r="GK90" s="104"/>
      <c r="GL90" s="104"/>
      <c r="GM90" s="104"/>
      <c r="GN90" s="104"/>
      <c r="GO90" s="104"/>
    </row>
    <row r="91" spans="12:197" ht="2.25" customHeight="1" x14ac:dyDescent="0.15">
      <c r="L91" s="112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286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U91" s="286"/>
      <c r="CV91" s="286"/>
      <c r="CW91" s="104"/>
      <c r="CX91" s="104"/>
      <c r="CY91" s="104"/>
      <c r="CZ91" s="104"/>
      <c r="DA91" s="104"/>
      <c r="DB91" s="104"/>
      <c r="DC91" s="104"/>
      <c r="DG91" s="291"/>
      <c r="DH91" s="291"/>
      <c r="DI91" s="291"/>
      <c r="DJ91" s="291"/>
      <c r="DK91" s="291"/>
      <c r="DL91" s="291"/>
      <c r="DM91" s="291"/>
      <c r="DN91" s="291"/>
      <c r="DO91" s="291"/>
      <c r="DP91" s="291"/>
      <c r="DQ91" s="291"/>
      <c r="DR91" s="291"/>
      <c r="DS91" s="291"/>
      <c r="DT91" s="291"/>
      <c r="DU91" s="291"/>
      <c r="DV91" s="291"/>
      <c r="DW91" s="291"/>
      <c r="DX91" s="291"/>
      <c r="DY91" s="291"/>
      <c r="DZ91" s="291"/>
      <c r="EA91" s="291"/>
      <c r="EB91" s="291"/>
      <c r="EC91" s="291"/>
      <c r="ED91" s="291"/>
      <c r="EE91" s="291"/>
      <c r="EF91" s="291"/>
      <c r="EG91" s="291"/>
      <c r="EH91" s="291"/>
      <c r="EI91" s="291"/>
      <c r="EJ91" s="291"/>
      <c r="EK91" s="291"/>
      <c r="EL91" s="291"/>
      <c r="EM91" s="291"/>
      <c r="EN91" s="291"/>
      <c r="EO91" s="291"/>
      <c r="EP91" s="291"/>
      <c r="EQ91" s="291"/>
      <c r="ER91" s="291"/>
      <c r="ES91" s="291"/>
      <c r="ET91" s="291"/>
      <c r="EU91" s="291"/>
      <c r="EV91" s="291"/>
      <c r="EW91" s="291"/>
      <c r="EX91" s="291"/>
      <c r="EY91" s="291"/>
      <c r="EZ91" s="291"/>
      <c r="FA91" s="291"/>
      <c r="FB91" s="291"/>
      <c r="FC91" s="291"/>
      <c r="FD91" s="291"/>
      <c r="FE91" s="291"/>
      <c r="FF91" s="291"/>
      <c r="FG91" s="291"/>
      <c r="FH91" s="291"/>
      <c r="FI91" s="291"/>
      <c r="FJ91" s="291"/>
      <c r="FK91" s="291"/>
      <c r="FL91" s="291"/>
      <c r="FM91" s="291"/>
      <c r="FN91" s="291"/>
      <c r="FO91" s="291"/>
      <c r="FP91" s="291"/>
      <c r="FQ91" s="291"/>
      <c r="FR91" s="291"/>
      <c r="FS91" s="291"/>
      <c r="FT91" s="291"/>
      <c r="FU91" s="291"/>
      <c r="FV91" s="291"/>
      <c r="FW91" s="291"/>
      <c r="FX91" s="291"/>
      <c r="FY91" s="291"/>
      <c r="FZ91" s="291"/>
      <c r="GA91" s="291"/>
      <c r="GB91" s="291"/>
      <c r="GC91" s="291"/>
      <c r="GD91" s="291"/>
      <c r="GE91" s="291"/>
      <c r="GF91" s="291"/>
      <c r="GG91" s="291"/>
      <c r="GH91" s="291"/>
      <c r="GI91" s="291"/>
      <c r="GJ91" s="291"/>
      <c r="GK91" s="104"/>
      <c r="GL91" s="104"/>
      <c r="GM91" s="104"/>
      <c r="GN91" s="104"/>
      <c r="GO91" s="104"/>
    </row>
    <row r="92" spans="12:197" ht="2.25" customHeight="1" x14ac:dyDescent="0.15">
      <c r="L92" s="112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286"/>
      <c r="BV92" s="286"/>
      <c r="BW92" s="286"/>
      <c r="BX92" s="286"/>
      <c r="BY92" s="286"/>
      <c r="BZ92" s="286"/>
      <c r="CA92" s="286"/>
      <c r="CB92" s="286"/>
      <c r="CC92" s="286"/>
      <c r="CD92" s="286"/>
      <c r="CE92" s="286"/>
      <c r="CF92" s="286"/>
      <c r="CG92" s="286"/>
      <c r="CH92" s="286"/>
      <c r="CI92" s="286"/>
      <c r="CJ92" s="286"/>
      <c r="CK92" s="286"/>
      <c r="CL92" s="286"/>
      <c r="CM92" s="286"/>
      <c r="CN92" s="286"/>
      <c r="CO92" s="286"/>
      <c r="CP92" s="286"/>
      <c r="CQ92" s="286"/>
      <c r="CR92" s="286"/>
      <c r="CS92" s="286"/>
      <c r="CT92" s="286"/>
      <c r="CU92" s="286"/>
      <c r="CV92" s="286"/>
      <c r="CW92" s="104"/>
      <c r="CX92" s="104"/>
      <c r="CY92" s="104"/>
      <c r="CZ92" s="104"/>
      <c r="DA92" s="104"/>
      <c r="DB92" s="104"/>
      <c r="DC92" s="286"/>
      <c r="DD92" s="286"/>
      <c r="DE92" s="286"/>
      <c r="DF92" s="286"/>
      <c r="DG92" s="286"/>
      <c r="DH92" s="286"/>
      <c r="DI92" s="286"/>
      <c r="DJ92" s="286"/>
      <c r="DK92" s="286"/>
      <c r="DL92" s="286"/>
      <c r="DM92" s="286"/>
      <c r="DN92" s="286"/>
      <c r="DO92" s="286"/>
      <c r="DP92" s="286"/>
      <c r="DQ92" s="286"/>
      <c r="DR92" s="286"/>
      <c r="DS92" s="286"/>
      <c r="DT92" s="286"/>
      <c r="DU92" s="286"/>
      <c r="DV92" s="286"/>
      <c r="DW92" s="286"/>
      <c r="DX92" s="286"/>
      <c r="DY92" s="286"/>
      <c r="DZ92" s="286"/>
      <c r="EA92" s="286"/>
      <c r="EB92" s="286"/>
      <c r="EC92" s="286"/>
      <c r="ED92" s="286"/>
      <c r="EE92" s="286"/>
      <c r="EF92" s="286"/>
      <c r="EG92" s="286"/>
      <c r="EH92" s="286"/>
      <c r="EI92" s="286"/>
      <c r="EJ92" s="286"/>
      <c r="EK92" s="286"/>
      <c r="EL92" s="286"/>
      <c r="EM92" s="286"/>
      <c r="EN92" s="286"/>
      <c r="EO92" s="286"/>
      <c r="EP92" s="286"/>
      <c r="EQ92" s="286"/>
      <c r="ER92" s="286"/>
      <c r="ES92" s="286"/>
      <c r="ET92" s="286"/>
      <c r="EU92" s="286"/>
      <c r="EV92" s="286"/>
      <c r="EW92" s="286"/>
      <c r="EX92" s="286"/>
      <c r="EY92" s="286"/>
      <c r="EZ92" s="286"/>
      <c r="FA92" s="286"/>
      <c r="FB92" s="286"/>
      <c r="FC92" s="286"/>
      <c r="FD92" s="286"/>
      <c r="FE92" s="286"/>
      <c r="FF92" s="286"/>
      <c r="FG92" s="286"/>
      <c r="FH92" s="286"/>
      <c r="FI92" s="286"/>
      <c r="FJ92" s="286"/>
      <c r="FK92" s="286"/>
      <c r="FL92" s="286"/>
      <c r="FM92" s="286"/>
      <c r="FN92" s="286"/>
      <c r="FO92" s="286"/>
      <c r="FP92" s="286"/>
      <c r="FQ92" s="286"/>
      <c r="FR92" s="286"/>
      <c r="FS92" s="286"/>
      <c r="FT92" s="286"/>
      <c r="FU92" s="286"/>
      <c r="FV92" s="286"/>
      <c r="FW92" s="286"/>
      <c r="FX92" s="286"/>
      <c r="FY92" s="286"/>
      <c r="FZ92" s="286"/>
      <c r="GA92" s="286"/>
      <c r="GB92" s="286"/>
      <c r="GC92" s="286"/>
      <c r="GD92" s="286"/>
      <c r="GE92" s="286"/>
      <c r="GF92" s="286"/>
      <c r="GG92" s="286"/>
      <c r="GH92" s="286"/>
      <c r="GI92" s="286"/>
      <c r="GJ92" s="286"/>
      <c r="GK92" s="104"/>
      <c r="GL92" s="104"/>
      <c r="GM92" s="104"/>
      <c r="GN92" s="104"/>
      <c r="GO92" s="104"/>
    </row>
    <row r="93" spans="12:197" ht="2.25" customHeight="1" x14ac:dyDescent="0.15">
      <c r="L93" s="112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  <c r="BW93" s="286"/>
      <c r="BX93" s="286"/>
      <c r="BY93" s="286"/>
      <c r="BZ93" s="286"/>
      <c r="CA93" s="286"/>
      <c r="CB93" s="286"/>
      <c r="CC93" s="286"/>
      <c r="CD93" s="286"/>
      <c r="CE93" s="286"/>
      <c r="CF93" s="286"/>
      <c r="CG93" s="286"/>
      <c r="CH93" s="286"/>
      <c r="CI93" s="286"/>
      <c r="CJ93" s="286"/>
      <c r="CK93" s="286"/>
      <c r="CL93" s="286"/>
      <c r="CM93" s="286"/>
      <c r="CN93" s="286"/>
      <c r="CO93" s="286"/>
      <c r="CP93" s="286"/>
      <c r="CQ93" s="286"/>
      <c r="CR93" s="286"/>
      <c r="CS93" s="286"/>
      <c r="CT93" s="286"/>
      <c r="CU93" s="286"/>
      <c r="CV93" s="286"/>
      <c r="CW93" s="104"/>
      <c r="CX93" s="104"/>
      <c r="CY93" s="104"/>
      <c r="CZ93" s="104"/>
      <c r="DA93" s="104"/>
      <c r="DB93" s="104"/>
      <c r="DC93" s="286"/>
      <c r="DD93" s="286"/>
      <c r="DE93" s="286"/>
      <c r="DF93" s="286"/>
      <c r="DG93" s="286"/>
      <c r="DH93" s="286"/>
      <c r="DI93" s="286"/>
      <c r="DJ93" s="286"/>
      <c r="DK93" s="286"/>
      <c r="DL93" s="286"/>
      <c r="DM93" s="286"/>
      <c r="DN93" s="286"/>
      <c r="DO93" s="286"/>
      <c r="DP93" s="286"/>
      <c r="DQ93" s="286"/>
      <c r="DR93" s="286"/>
      <c r="DS93" s="286"/>
      <c r="DT93" s="286"/>
      <c r="DU93" s="286"/>
      <c r="DV93" s="286"/>
      <c r="DW93" s="286"/>
      <c r="DX93" s="286"/>
      <c r="DY93" s="286"/>
      <c r="DZ93" s="286"/>
      <c r="EA93" s="286"/>
      <c r="EB93" s="286"/>
      <c r="EC93" s="286"/>
      <c r="ED93" s="286"/>
      <c r="EE93" s="286"/>
      <c r="EF93" s="286"/>
      <c r="EG93" s="286"/>
      <c r="EH93" s="286"/>
      <c r="EI93" s="286"/>
      <c r="EJ93" s="286"/>
      <c r="EK93" s="286"/>
      <c r="EL93" s="286"/>
      <c r="EM93" s="286"/>
      <c r="EN93" s="286"/>
      <c r="EO93" s="286"/>
      <c r="EP93" s="286"/>
      <c r="EQ93" s="286"/>
      <c r="ER93" s="286"/>
      <c r="ES93" s="286"/>
      <c r="ET93" s="286"/>
      <c r="EU93" s="286"/>
      <c r="EV93" s="286"/>
      <c r="EW93" s="286"/>
      <c r="EX93" s="286"/>
      <c r="EY93" s="286"/>
      <c r="EZ93" s="286"/>
      <c r="FA93" s="286"/>
      <c r="FB93" s="286"/>
      <c r="FC93" s="286"/>
      <c r="FD93" s="286"/>
      <c r="FE93" s="286"/>
      <c r="FF93" s="286"/>
      <c r="FG93" s="286"/>
      <c r="FH93" s="286"/>
      <c r="FI93" s="286"/>
      <c r="FJ93" s="286"/>
      <c r="FK93" s="286"/>
      <c r="FL93" s="286"/>
      <c r="FM93" s="286"/>
      <c r="FN93" s="286"/>
      <c r="FO93" s="286"/>
      <c r="FP93" s="286"/>
      <c r="FQ93" s="286"/>
      <c r="FR93" s="286"/>
      <c r="FS93" s="286"/>
      <c r="FT93" s="286"/>
      <c r="FU93" s="286"/>
      <c r="FV93" s="286"/>
      <c r="FW93" s="286"/>
      <c r="FX93" s="286"/>
      <c r="FY93" s="286"/>
      <c r="FZ93" s="286"/>
      <c r="GA93" s="286"/>
      <c r="GB93" s="286"/>
      <c r="GC93" s="286"/>
      <c r="GD93" s="286"/>
      <c r="GE93" s="286"/>
      <c r="GF93" s="286"/>
      <c r="GG93" s="286"/>
      <c r="GH93" s="286"/>
      <c r="GI93" s="286"/>
      <c r="GJ93" s="286"/>
      <c r="GK93" s="104"/>
      <c r="GL93" s="104"/>
      <c r="GM93" s="104"/>
      <c r="GN93" s="104"/>
      <c r="GO93" s="104"/>
    </row>
    <row r="94" spans="12:197" ht="2.25" customHeight="1" x14ac:dyDescent="0.15">
      <c r="L94" s="112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104"/>
      <c r="CX94" s="104"/>
      <c r="CY94" s="104"/>
      <c r="CZ94" s="104"/>
      <c r="DA94" s="104"/>
      <c r="DB94" s="104"/>
      <c r="DC94" s="286"/>
      <c r="DD94" s="286"/>
      <c r="DE94" s="286"/>
      <c r="DF94" s="286"/>
      <c r="DG94" s="286"/>
      <c r="DH94" s="286"/>
      <c r="DI94" s="286"/>
      <c r="DJ94" s="286"/>
      <c r="DK94" s="286"/>
      <c r="DL94" s="286"/>
      <c r="DM94" s="286"/>
      <c r="DN94" s="286"/>
      <c r="DO94" s="286"/>
      <c r="DP94" s="286"/>
      <c r="DQ94" s="286"/>
      <c r="DR94" s="286"/>
      <c r="DS94" s="286"/>
      <c r="DT94" s="286"/>
      <c r="DU94" s="286"/>
      <c r="DV94" s="286"/>
      <c r="DW94" s="286"/>
      <c r="DX94" s="286"/>
      <c r="DY94" s="286"/>
      <c r="DZ94" s="286"/>
      <c r="EA94" s="286"/>
      <c r="EB94" s="286"/>
      <c r="EC94" s="286"/>
      <c r="ED94" s="286"/>
      <c r="EE94" s="286"/>
      <c r="EF94" s="286"/>
      <c r="EG94" s="286"/>
      <c r="EH94" s="286"/>
      <c r="EI94" s="286"/>
      <c r="EJ94" s="286"/>
      <c r="EK94" s="286"/>
      <c r="EL94" s="286"/>
      <c r="EM94" s="286"/>
      <c r="EN94" s="286"/>
      <c r="EO94" s="286"/>
      <c r="EP94" s="286"/>
      <c r="EQ94" s="286"/>
      <c r="ER94" s="286"/>
      <c r="ES94" s="286"/>
      <c r="ET94" s="286"/>
      <c r="EU94" s="286"/>
      <c r="EV94" s="286"/>
      <c r="EW94" s="286"/>
      <c r="EX94" s="286"/>
      <c r="EY94" s="286"/>
      <c r="EZ94" s="286"/>
      <c r="FA94" s="286"/>
      <c r="FB94" s="286"/>
      <c r="FC94" s="286"/>
      <c r="FD94" s="286"/>
      <c r="FE94" s="286"/>
      <c r="FF94" s="286"/>
      <c r="FG94" s="286"/>
      <c r="FH94" s="286"/>
      <c r="FI94" s="286"/>
      <c r="FJ94" s="286"/>
      <c r="FK94" s="286"/>
      <c r="FL94" s="286"/>
      <c r="FM94" s="286"/>
      <c r="FN94" s="286"/>
      <c r="FO94" s="286"/>
      <c r="FP94" s="286"/>
      <c r="FQ94" s="286"/>
      <c r="FR94" s="286"/>
      <c r="FS94" s="286"/>
      <c r="FT94" s="286"/>
      <c r="FU94" s="286"/>
      <c r="FV94" s="286"/>
      <c r="FW94" s="286"/>
      <c r="FX94" s="286"/>
      <c r="FY94" s="286"/>
      <c r="FZ94" s="286"/>
      <c r="GA94" s="286"/>
      <c r="GB94" s="286"/>
      <c r="GC94" s="286"/>
      <c r="GD94" s="286"/>
      <c r="GE94" s="286"/>
      <c r="GF94" s="286"/>
      <c r="GG94" s="286"/>
      <c r="GH94" s="286"/>
      <c r="GI94" s="286"/>
      <c r="GJ94" s="286"/>
      <c r="GK94" s="104"/>
      <c r="GL94" s="104"/>
      <c r="GM94" s="104"/>
      <c r="GN94" s="104"/>
      <c r="GO94" s="104"/>
    </row>
    <row r="95" spans="12:197" ht="2.25" customHeight="1" x14ac:dyDescent="0.15">
      <c r="L95" s="112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104"/>
      <c r="CX95" s="104"/>
      <c r="CY95" s="104"/>
      <c r="CZ95" s="104"/>
      <c r="DA95" s="104"/>
      <c r="DB95" s="104"/>
      <c r="DC95" s="286"/>
      <c r="DD95" s="286"/>
      <c r="DE95" s="286"/>
      <c r="DF95" s="286"/>
      <c r="DG95" s="286"/>
      <c r="DH95" s="286"/>
      <c r="DI95" s="286"/>
      <c r="DJ95" s="286"/>
      <c r="DK95" s="286"/>
      <c r="DL95" s="286"/>
      <c r="DM95" s="286"/>
      <c r="DN95" s="286"/>
      <c r="DO95" s="286"/>
      <c r="DP95" s="286"/>
      <c r="DQ95" s="286"/>
      <c r="DR95" s="286"/>
      <c r="DS95" s="286"/>
      <c r="DT95" s="286"/>
      <c r="DU95" s="286"/>
      <c r="DV95" s="286"/>
      <c r="DW95" s="286"/>
      <c r="DX95" s="286"/>
      <c r="DY95" s="286"/>
      <c r="DZ95" s="286"/>
      <c r="EA95" s="286"/>
      <c r="EB95" s="286"/>
      <c r="EC95" s="286"/>
      <c r="ED95" s="286"/>
      <c r="EE95" s="286"/>
      <c r="EF95" s="286"/>
      <c r="EG95" s="286"/>
      <c r="EH95" s="286"/>
      <c r="EI95" s="286"/>
      <c r="EJ95" s="286"/>
      <c r="EK95" s="286"/>
      <c r="EL95" s="286"/>
      <c r="EM95" s="286"/>
      <c r="EN95" s="286"/>
      <c r="EO95" s="286"/>
      <c r="EP95" s="286"/>
      <c r="EQ95" s="286"/>
      <c r="ER95" s="286"/>
      <c r="ES95" s="286"/>
      <c r="ET95" s="286"/>
      <c r="EU95" s="286"/>
      <c r="EV95" s="286"/>
      <c r="EW95" s="286"/>
      <c r="EX95" s="286"/>
      <c r="EY95" s="286"/>
      <c r="EZ95" s="286"/>
      <c r="FA95" s="286"/>
      <c r="FB95" s="286"/>
      <c r="FC95" s="286"/>
      <c r="FD95" s="286"/>
      <c r="FE95" s="286"/>
      <c r="FF95" s="286"/>
      <c r="FG95" s="286"/>
      <c r="FH95" s="286"/>
      <c r="FI95" s="286"/>
      <c r="FJ95" s="286"/>
      <c r="FK95" s="286"/>
      <c r="FL95" s="286"/>
      <c r="FM95" s="286"/>
      <c r="FN95" s="286"/>
      <c r="FO95" s="286"/>
      <c r="FP95" s="286"/>
      <c r="FQ95" s="286"/>
      <c r="FR95" s="286"/>
      <c r="FS95" s="286"/>
      <c r="FT95" s="286"/>
      <c r="FU95" s="286"/>
      <c r="FV95" s="286"/>
      <c r="FW95" s="286"/>
      <c r="FX95" s="286"/>
      <c r="FY95" s="286"/>
      <c r="FZ95" s="286"/>
      <c r="GA95" s="286"/>
      <c r="GB95" s="286"/>
      <c r="GC95" s="286"/>
      <c r="GD95" s="286"/>
      <c r="GE95" s="286"/>
      <c r="GF95" s="286"/>
      <c r="GG95" s="286"/>
      <c r="GH95" s="286"/>
      <c r="GI95" s="286"/>
      <c r="GJ95" s="286"/>
      <c r="GK95" s="104"/>
      <c r="GL95" s="104"/>
      <c r="GM95" s="104"/>
      <c r="GN95" s="104"/>
      <c r="GO95" s="104"/>
    </row>
    <row r="96" spans="12:197" ht="2.25" customHeight="1" x14ac:dyDescent="0.15">
      <c r="L96" s="112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1"/>
      <c r="CM96" s="291"/>
      <c r="CN96" s="291"/>
      <c r="CO96" s="291"/>
      <c r="CP96" s="291"/>
      <c r="CQ96" s="291"/>
      <c r="CR96" s="291"/>
      <c r="CS96" s="291"/>
      <c r="CT96" s="291"/>
      <c r="CU96" s="291"/>
      <c r="CV96" s="291"/>
      <c r="CW96" s="104"/>
      <c r="CX96" s="104"/>
      <c r="CY96" s="104"/>
      <c r="CZ96" s="104"/>
      <c r="DA96" s="104"/>
      <c r="DB96" s="104"/>
      <c r="DC96" s="286"/>
      <c r="DD96" s="286"/>
      <c r="DE96" s="286"/>
      <c r="DF96" s="286"/>
      <c r="DG96" s="286"/>
      <c r="DH96" s="286"/>
      <c r="DI96" s="286"/>
      <c r="DJ96" s="286"/>
      <c r="DK96" s="286"/>
      <c r="DL96" s="286"/>
      <c r="DM96" s="286"/>
      <c r="DN96" s="286"/>
      <c r="DO96" s="286"/>
      <c r="DP96" s="286"/>
      <c r="DQ96" s="286"/>
      <c r="DR96" s="286"/>
      <c r="DS96" s="286"/>
      <c r="DT96" s="286"/>
      <c r="DU96" s="286"/>
      <c r="DV96" s="286"/>
      <c r="DW96" s="286"/>
      <c r="DX96" s="286"/>
      <c r="DY96" s="286"/>
      <c r="DZ96" s="286"/>
      <c r="EA96" s="286"/>
      <c r="EB96" s="286"/>
      <c r="EC96" s="286"/>
      <c r="ED96" s="286"/>
      <c r="EE96" s="286"/>
      <c r="EF96" s="286"/>
      <c r="EG96" s="286"/>
      <c r="EH96" s="286"/>
      <c r="EI96" s="286"/>
      <c r="EJ96" s="286"/>
      <c r="EK96" s="286"/>
      <c r="EL96" s="286"/>
      <c r="EM96" s="286"/>
      <c r="EN96" s="286"/>
      <c r="EO96" s="286"/>
      <c r="EP96" s="286"/>
      <c r="EQ96" s="286"/>
      <c r="ER96" s="286"/>
      <c r="ES96" s="286"/>
      <c r="ET96" s="286"/>
      <c r="EU96" s="286"/>
      <c r="EV96" s="286"/>
      <c r="EW96" s="286"/>
      <c r="EX96" s="286"/>
      <c r="EY96" s="286"/>
      <c r="EZ96" s="286"/>
      <c r="FA96" s="286"/>
      <c r="FB96" s="286"/>
      <c r="FC96" s="286"/>
      <c r="FD96" s="286"/>
      <c r="FE96" s="286"/>
      <c r="FF96" s="286"/>
      <c r="FG96" s="286"/>
      <c r="FH96" s="286"/>
      <c r="FI96" s="286"/>
      <c r="FJ96" s="286"/>
      <c r="FK96" s="286"/>
      <c r="FL96" s="286"/>
      <c r="FM96" s="286"/>
      <c r="FN96" s="286"/>
      <c r="FO96" s="286"/>
      <c r="FP96" s="286"/>
      <c r="FQ96" s="286"/>
      <c r="FR96" s="286"/>
      <c r="FS96" s="286"/>
      <c r="FT96" s="286"/>
      <c r="FU96" s="286"/>
      <c r="FV96" s="286"/>
      <c r="FW96" s="286"/>
      <c r="FX96" s="286"/>
      <c r="FY96" s="286"/>
      <c r="FZ96" s="286"/>
      <c r="GA96" s="286"/>
      <c r="GB96" s="286"/>
      <c r="GC96" s="286"/>
      <c r="GD96" s="286"/>
      <c r="GE96" s="286"/>
      <c r="GF96" s="286"/>
      <c r="GG96" s="286"/>
      <c r="GH96" s="286"/>
      <c r="GI96" s="286"/>
      <c r="GJ96" s="286"/>
      <c r="GK96" s="104"/>
      <c r="GL96" s="104"/>
      <c r="GM96" s="104"/>
      <c r="GN96" s="104"/>
      <c r="GO96" s="104"/>
    </row>
    <row r="97" spans="9:199" ht="2.25" customHeight="1" x14ac:dyDescent="0.15">
      <c r="L97" s="112"/>
      <c r="M97" s="112"/>
      <c r="N97" s="112"/>
      <c r="O97" s="112"/>
      <c r="P97" s="112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1"/>
      <c r="BR97" s="291"/>
      <c r="BS97" s="291"/>
      <c r="BT97" s="291"/>
      <c r="BU97" s="291"/>
      <c r="BV97" s="291"/>
      <c r="BW97" s="291"/>
      <c r="BX97" s="291"/>
      <c r="BY97" s="291"/>
      <c r="BZ97" s="291"/>
      <c r="CA97" s="291"/>
      <c r="CB97" s="291"/>
      <c r="CC97" s="291"/>
      <c r="CD97" s="291"/>
      <c r="CE97" s="291"/>
      <c r="CF97" s="291"/>
      <c r="CG97" s="291"/>
      <c r="CH97" s="291"/>
      <c r="CI97" s="291"/>
      <c r="CJ97" s="291"/>
      <c r="CK97" s="291"/>
      <c r="CL97" s="291"/>
      <c r="CM97" s="291"/>
      <c r="CN97" s="291"/>
      <c r="CO97" s="291"/>
      <c r="CP97" s="291"/>
      <c r="CQ97" s="291"/>
      <c r="CR97" s="291"/>
      <c r="CS97" s="291"/>
      <c r="CT97" s="291"/>
      <c r="CU97" s="291"/>
      <c r="CV97" s="291"/>
      <c r="CW97" s="104"/>
      <c r="CX97" s="104"/>
      <c r="CY97" s="104"/>
      <c r="CZ97" s="104"/>
      <c r="DA97" s="104"/>
      <c r="DB97" s="104"/>
      <c r="DC97" s="104"/>
      <c r="DG97" s="291"/>
      <c r="DH97" s="291"/>
      <c r="DI97" s="291"/>
      <c r="DJ97" s="291"/>
      <c r="DK97" s="291"/>
      <c r="DL97" s="291"/>
      <c r="DM97" s="291"/>
      <c r="DN97" s="291"/>
      <c r="DO97" s="291"/>
      <c r="DP97" s="291"/>
      <c r="DQ97" s="291"/>
      <c r="DR97" s="291"/>
      <c r="DS97" s="291"/>
      <c r="DT97" s="291"/>
      <c r="DU97" s="291"/>
      <c r="DV97" s="291"/>
      <c r="DW97" s="291"/>
      <c r="DX97" s="291"/>
      <c r="DY97" s="291"/>
      <c r="DZ97" s="291"/>
      <c r="EA97" s="291"/>
      <c r="EB97" s="291"/>
      <c r="EC97" s="291"/>
      <c r="ED97" s="291"/>
      <c r="EE97" s="291"/>
      <c r="EF97" s="291"/>
      <c r="EG97" s="291"/>
      <c r="EH97" s="291"/>
      <c r="EI97" s="291"/>
      <c r="EJ97" s="291"/>
      <c r="EK97" s="291"/>
      <c r="EL97" s="291"/>
      <c r="EM97" s="291"/>
      <c r="EN97" s="291"/>
      <c r="EO97" s="291"/>
      <c r="EP97" s="291"/>
      <c r="EQ97" s="291"/>
      <c r="ER97" s="291"/>
      <c r="ES97" s="291"/>
      <c r="ET97" s="291"/>
      <c r="EU97" s="291"/>
      <c r="EV97" s="291"/>
      <c r="EW97" s="291"/>
      <c r="EX97" s="291"/>
      <c r="EY97" s="291"/>
      <c r="EZ97" s="291"/>
      <c r="FA97" s="291"/>
      <c r="FB97" s="291"/>
      <c r="FC97" s="291"/>
      <c r="FD97" s="291"/>
      <c r="FE97" s="291"/>
      <c r="FF97" s="291"/>
      <c r="FG97" s="291"/>
      <c r="FH97" s="291"/>
      <c r="FI97" s="291"/>
      <c r="FJ97" s="291"/>
      <c r="FK97" s="291"/>
      <c r="FL97" s="291"/>
      <c r="FM97" s="291"/>
      <c r="FN97" s="291"/>
      <c r="FO97" s="291"/>
      <c r="FP97" s="291"/>
      <c r="FQ97" s="291"/>
      <c r="FR97" s="291"/>
      <c r="FS97" s="291"/>
      <c r="FT97" s="291"/>
      <c r="FU97" s="291"/>
      <c r="FV97" s="291"/>
      <c r="FW97" s="291"/>
      <c r="FX97" s="291"/>
      <c r="FY97" s="291"/>
      <c r="FZ97" s="291"/>
      <c r="GA97" s="291"/>
      <c r="GB97" s="291"/>
      <c r="GC97" s="291"/>
      <c r="GD97" s="291"/>
      <c r="GE97" s="291"/>
      <c r="GF97" s="291"/>
      <c r="GG97" s="291"/>
      <c r="GH97" s="291"/>
      <c r="GI97" s="291"/>
      <c r="GJ97" s="291"/>
      <c r="GK97" s="104"/>
      <c r="GL97" s="104"/>
      <c r="GM97" s="104"/>
      <c r="GN97" s="104"/>
      <c r="GO97" s="104"/>
    </row>
    <row r="98" spans="9:199" ht="2.25" customHeight="1" x14ac:dyDescent="0.15">
      <c r="L98" s="112"/>
      <c r="M98" s="112"/>
      <c r="N98" s="112"/>
      <c r="O98" s="112"/>
      <c r="P98" s="112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91"/>
      <c r="CG98" s="291"/>
      <c r="CH98" s="291"/>
      <c r="CI98" s="291"/>
      <c r="CJ98" s="291"/>
      <c r="CK98" s="291"/>
      <c r="CL98" s="291"/>
      <c r="CM98" s="291"/>
      <c r="CN98" s="291"/>
      <c r="CO98" s="291"/>
      <c r="CP98" s="291"/>
      <c r="CQ98" s="291"/>
      <c r="CR98" s="291"/>
      <c r="CS98" s="291"/>
      <c r="CT98" s="291"/>
      <c r="CU98" s="291"/>
      <c r="CV98" s="291"/>
      <c r="CW98" s="104"/>
      <c r="CX98" s="104"/>
      <c r="CY98" s="104"/>
      <c r="CZ98" s="104"/>
      <c r="DA98" s="104"/>
      <c r="DB98" s="104"/>
      <c r="DG98" s="291"/>
      <c r="DH98" s="291"/>
      <c r="DI98" s="291"/>
      <c r="DJ98" s="291"/>
      <c r="DK98" s="291"/>
      <c r="DL98" s="291"/>
      <c r="DM98" s="291"/>
      <c r="DN98" s="291"/>
      <c r="DO98" s="291"/>
      <c r="DP98" s="291"/>
      <c r="DQ98" s="291"/>
      <c r="DR98" s="291"/>
      <c r="DS98" s="291"/>
      <c r="DT98" s="291"/>
      <c r="DU98" s="291"/>
      <c r="DV98" s="291"/>
      <c r="DW98" s="291"/>
      <c r="DX98" s="291"/>
      <c r="DY98" s="291"/>
      <c r="DZ98" s="291"/>
      <c r="EA98" s="291"/>
      <c r="EB98" s="291"/>
      <c r="EC98" s="291"/>
      <c r="ED98" s="291"/>
      <c r="EE98" s="291"/>
      <c r="EF98" s="291"/>
      <c r="EG98" s="291"/>
      <c r="EH98" s="291"/>
      <c r="EI98" s="291"/>
      <c r="EJ98" s="291"/>
      <c r="EK98" s="291"/>
      <c r="EL98" s="291"/>
      <c r="EM98" s="291"/>
      <c r="EN98" s="291"/>
      <c r="EO98" s="291"/>
      <c r="EP98" s="291"/>
      <c r="EQ98" s="291"/>
      <c r="ER98" s="291"/>
      <c r="ES98" s="291"/>
      <c r="ET98" s="291"/>
      <c r="EU98" s="291"/>
      <c r="EV98" s="291"/>
      <c r="EW98" s="291"/>
      <c r="EX98" s="291"/>
      <c r="EY98" s="291"/>
      <c r="EZ98" s="291"/>
      <c r="FA98" s="291"/>
      <c r="FB98" s="291"/>
      <c r="FC98" s="291"/>
      <c r="FD98" s="291"/>
      <c r="FE98" s="291"/>
      <c r="FF98" s="291"/>
      <c r="FG98" s="291"/>
      <c r="FH98" s="291"/>
      <c r="FI98" s="291"/>
      <c r="FJ98" s="291"/>
      <c r="FK98" s="291"/>
      <c r="FL98" s="291"/>
      <c r="FM98" s="291"/>
      <c r="FN98" s="291"/>
      <c r="FO98" s="291"/>
      <c r="FP98" s="291"/>
      <c r="FQ98" s="291"/>
      <c r="FR98" s="291"/>
      <c r="FS98" s="291"/>
      <c r="FT98" s="291"/>
      <c r="FU98" s="291"/>
      <c r="FV98" s="291"/>
      <c r="FW98" s="291"/>
      <c r="FX98" s="291"/>
      <c r="FY98" s="291"/>
      <c r="FZ98" s="291"/>
      <c r="GA98" s="291"/>
      <c r="GB98" s="291"/>
      <c r="GC98" s="291"/>
      <c r="GD98" s="291"/>
      <c r="GE98" s="291"/>
      <c r="GF98" s="291"/>
      <c r="GG98" s="291"/>
      <c r="GH98" s="291"/>
      <c r="GI98" s="291"/>
      <c r="GJ98" s="291"/>
      <c r="GK98" s="104"/>
      <c r="GL98" s="104"/>
      <c r="GM98" s="104"/>
      <c r="GN98" s="104"/>
      <c r="GO98" s="104"/>
    </row>
    <row r="99" spans="9:199" ht="2.25" customHeight="1" x14ac:dyDescent="0.15">
      <c r="L99" s="112"/>
      <c r="M99" s="112"/>
      <c r="N99" s="112"/>
      <c r="O99" s="112"/>
      <c r="P99" s="112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91"/>
      <c r="CG99" s="291"/>
      <c r="CH99" s="291"/>
      <c r="CI99" s="291"/>
      <c r="CJ99" s="291"/>
      <c r="CK99" s="291"/>
      <c r="CL99" s="291"/>
      <c r="CM99" s="291"/>
      <c r="CN99" s="291"/>
      <c r="CO99" s="291"/>
      <c r="CP99" s="291"/>
      <c r="CQ99" s="291"/>
      <c r="CR99" s="291"/>
      <c r="CS99" s="291"/>
      <c r="CT99" s="291"/>
      <c r="CU99" s="291"/>
      <c r="CV99" s="291"/>
      <c r="CW99" s="104"/>
      <c r="CX99" s="104"/>
      <c r="CY99" s="104"/>
      <c r="CZ99" s="104"/>
      <c r="DA99" s="104"/>
      <c r="DB99" s="104"/>
      <c r="DG99" s="291"/>
      <c r="DH99" s="291"/>
      <c r="DI99" s="291"/>
      <c r="DJ99" s="291"/>
      <c r="DK99" s="291"/>
      <c r="DL99" s="291"/>
      <c r="DM99" s="291"/>
      <c r="DN99" s="291"/>
      <c r="DO99" s="291"/>
      <c r="DP99" s="291"/>
      <c r="DQ99" s="291"/>
      <c r="DR99" s="291"/>
      <c r="DS99" s="291"/>
      <c r="DT99" s="291"/>
      <c r="DU99" s="291"/>
      <c r="DV99" s="291"/>
      <c r="DW99" s="291"/>
      <c r="DX99" s="291"/>
      <c r="DY99" s="291"/>
      <c r="DZ99" s="291"/>
      <c r="EA99" s="291"/>
      <c r="EB99" s="291"/>
      <c r="EC99" s="291"/>
      <c r="ED99" s="291"/>
      <c r="EE99" s="291"/>
      <c r="EF99" s="291"/>
      <c r="EG99" s="291"/>
      <c r="EH99" s="291"/>
      <c r="EI99" s="291"/>
      <c r="EJ99" s="291"/>
      <c r="EK99" s="291"/>
      <c r="EL99" s="291"/>
      <c r="EM99" s="291"/>
      <c r="EN99" s="291"/>
      <c r="EO99" s="291"/>
      <c r="EP99" s="291"/>
      <c r="EQ99" s="291"/>
      <c r="ER99" s="291"/>
      <c r="ES99" s="291"/>
      <c r="ET99" s="291"/>
      <c r="EU99" s="291"/>
      <c r="EV99" s="291"/>
      <c r="EW99" s="291"/>
      <c r="EX99" s="291"/>
      <c r="EY99" s="291"/>
      <c r="EZ99" s="291"/>
      <c r="FA99" s="291"/>
      <c r="FB99" s="291"/>
      <c r="FC99" s="291"/>
      <c r="FD99" s="291"/>
      <c r="FE99" s="291"/>
      <c r="FF99" s="291"/>
      <c r="FG99" s="291"/>
      <c r="FH99" s="291"/>
      <c r="FI99" s="291"/>
      <c r="FJ99" s="291"/>
      <c r="FK99" s="291"/>
      <c r="FL99" s="291"/>
      <c r="FM99" s="291"/>
      <c r="FN99" s="291"/>
      <c r="FO99" s="291"/>
      <c r="FP99" s="291"/>
      <c r="FQ99" s="291"/>
      <c r="FR99" s="291"/>
      <c r="FS99" s="291"/>
      <c r="FT99" s="291"/>
      <c r="FU99" s="291"/>
      <c r="FV99" s="291"/>
      <c r="FW99" s="291"/>
      <c r="FX99" s="291"/>
      <c r="FY99" s="291"/>
      <c r="FZ99" s="291"/>
      <c r="GA99" s="291"/>
      <c r="GB99" s="291"/>
      <c r="GC99" s="291"/>
      <c r="GD99" s="291"/>
      <c r="GE99" s="291"/>
      <c r="GF99" s="291"/>
      <c r="GG99" s="291"/>
      <c r="GH99" s="291"/>
      <c r="GI99" s="291"/>
      <c r="GJ99" s="291"/>
      <c r="GK99" s="104"/>
      <c r="GL99" s="104"/>
      <c r="GM99" s="104"/>
      <c r="GN99" s="104"/>
      <c r="GO99" s="104"/>
    </row>
    <row r="100" spans="9:199" ht="2.25" customHeight="1" x14ac:dyDescent="0.15">
      <c r="L100" s="112"/>
      <c r="M100" s="112"/>
      <c r="N100" s="112"/>
      <c r="O100" s="112"/>
      <c r="P100" s="112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1"/>
      <c r="BR100" s="291"/>
      <c r="BS100" s="291"/>
      <c r="BT100" s="291"/>
      <c r="BU100" s="291"/>
      <c r="BV100" s="291"/>
      <c r="BW100" s="291"/>
      <c r="BX100" s="291"/>
      <c r="BY100" s="291"/>
      <c r="BZ100" s="291"/>
      <c r="CA100" s="291"/>
      <c r="CB100" s="291"/>
      <c r="CC100" s="291"/>
      <c r="CD100" s="291"/>
      <c r="CE100" s="291"/>
      <c r="CF100" s="291"/>
      <c r="CG100" s="291"/>
      <c r="CH100" s="291"/>
      <c r="CI100" s="291"/>
      <c r="CJ100" s="291"/>
      <c r="CK100" s="291"/>
      <c r="CL100" s="291"/>
      <c r="CM100" s="291"/>
      <c r="CN100" s="291"/>
      <c r="CO100" s="291"/>
      <c r="CP100" s="291"/>
      <c r="CQ100" s="291"/>
      <c r="CR100" s="291"/>
      <c r="CS100" s="291"/>
      <c r="CT100" s="291"/>
      <c r="CU100" s="291"/>
      <c r="CV100" s="291"/>
      <c r="CW100" s="104"/>
      <c r="CX100" s="104"/>
      <c r="CY100" s="104"/>
      <c r="CZ100" s="104"/>
      <c r="DA100" s="104"/>
      <c r="DB100" s="104"/>
      <c r="DG100" s="291"/>
      <c r="DH100" s="291"/>
      <c r="DI100" s="291"/>
      <c r="DJ100" s="291"/>
      <c r="DK100" s="291"/>
      <c r="DL100" s="291"/>
      <c r="DM100" s="291"/>
      <c r="DN100" s="291"/>
      <c r="DO100" s="291"/>
      <c r="DP100" s="291"/>
      <c r="DQ100" s="291"/>
      <c r="DR100" s="291"/>
      <c r="DS100" s="291"/>
      <c r="DT100" s="291"/>
      <c r="DU100" s="291"/>
      <c r="DV100" s="291"/>
      <c r="DW100" s="291"/>
      <c r="DX100" s="291"/>
      <c r="DY100" s="291"/>
      <c r="DZ100" s="291"/>
      <c r="EA100" s="291"/>
      <c r="EB100" s="291"/>
      <c r="EC100" s="291"/>
      <c r="ED100" s="291"/>
      <c r="EE100" s="291"/>
      <c r="EF100" s="291"/>
      <c r="EG100" s="291"/>
      <c r="EH100" s="291"/>
      <c r="EI100" s="291"/>
      <c r="EJ100" s="291"/>
      <c r="EK100" s="291"/>
      <c r="EL100" s="291"/>
      <c r="EM100" s="291"/>
      <c r="EN100" s="291"/>
      <c r="EO100" s="291"/>
      <c r="EP100" s="291"/>
      <c r="EQ100" s="291"/>
      <c r="ER100" s="291"/>
      <c r="ES100" s="291"/>
      <c r="ET100" s="291"/>
      <c r="EU100" s="291"/>
      <c r="EV100" s="291"/>
      <c r="EW100" s="291"/>
      <c r="EX100" s="291"/>
      <c r="EY100" s="291"/>
      <c r="EZ100" s="291"/>
      <c r="FA100" s="291"/>
      <c r="FB100" s="291"/>
      <c r="FC100" s="291"/>
      <c r="FD100" s="291"/>
      <c r="FE100" s="291"/>
      <c r="FF100" s="291"/>
      <c r="FG100" s="291"/>
      <c r="FH100" s="291"/>
      <c r="FI100" s="291"/>
      <c r="FJ100" s="291"/>
      <c r="FK100" s="291"/>
      <c r="FL100" s="291"/>
      <c r="FM100" s="291"/>
      <c r="FN100" s="291"/>
      <c r="FO100" s="291"/>
      <c r="FP100" s="291"/>
      <c r="FQ100" s="291"/>
      <c r="FR100" s="291"/>
      <c r="FS100" s="291"/>
      <c r="FT100" s="291"/>
      <c r="FU100" s="291"/>
      <c r="FV100" s="291"/>
      <c r="FW100" s="291"/>
      <c r="FX100" s="291"/>
      <c r="FY100" s="291"/>
      <c r="FZ100" s="291"/>
      <c r="GA100" s="291"/>
      <c r="GB100" s="291"/>
      <c r="GC100" s="291"/>
      <c r="GD100" s="291"/>
      <c r="GE100" s="291"/>
      <c r="GF100" s="291"/>
      <c r="GG100" s="291"/>
      <c r="GH100" s="291"/>
      <c r="GI100" s="291"/>
      <c r="GJ100" s="291"/>
      <c r="GK100" s="104"/>
      <c r="GL100" s="104"/>
      <c r="GM100" s="104"/>
      <c r="GN100" s="104"/>
      <c r="GO100" s="104"/>
    </row>
    <row r="101" spans="9:199" ht="2.25" customHeight="1" x14ac:dyDescent="0.15">
      <c r="L101" s="112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1"/>
      <c r="BR101" s="291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91"/>
      <c r="CG101" s="291"/>
      <c r="CH101" s="291"/>
      <c r="CI101" s="291"/>
      <c r="CJ101" s="291"/>
      <c r="CK101" s="291"/>
      <c r="CL101" s="291"/>
      <c r="CM101" s="291"/>
      <c r="CN101" s="291"/>
      <c r="CO101" s="291"/>
      <c r="CP101" s="291"/>
      <c r="CQ101" s="291"/>
      <c r="CR101" s="291"/>
      <c r="CS101" s="291"/>
      <c r="CT101" s="291"/>
      <c r="CU101" s="291"/>
      <c r="CV101" s="291"/>
      <c r="CW101" s="104"/>
      <c r="CX101" s="104"/>
      <c r="CY101" s="104"/>
      <c r="CZ101" s="104"/>
      <c r="DA101" s="104"/>
      <c r="DB101" s="104"/>
      <c r="DG101" s="291"/>
      <c r="DH101" s="291"/>
      <c r="DI101" s="291"/>
      <c r="DJ101" s="291"/>
      <c r="DK101" s="291"/>
      <c r="DL101" s="291"/>
      <c r="DM101" s="291"/>
      <c r="DN101" s="291"/>
      <c r="DO101" s="291"/>
      <c r="DP101" s="291"/>
      <c r="DQ101" s="291"/>
      <c r="DR101" s="291"/>
      <c r="DS101" s="291"/>
      <c r="DT101" s="291"/>
      <c r="DU101" s="291"/>
      <c r="DV101" s="291"/>
      <c r="DW101" s="291"/>
      <c r="DX101" s="291"/>
      <c r="DY101" s="291"/>
      <c r="DZ101" s="291"/>
      <c r="EA101" s="291"/>
      <c r="EB101" s="291"/>
      <c r="EC101" s="291"/>
      <c r="ED101" s="291"/>
      <c r="EE101" s="291"/>
      <c r="EF101" s="291"/>
      <c r="EG101" s="291"/>
      <c r="EH101" s="291"/>
      <c r="EI101" s="291"/>
      <c r="EJ101" s="291"/>
      <c r="EK101" s="291"/>
      <c r="EL101" s="291"/>
      <c r="EM101" s="291"/>
      <c r="EN101" s="291"/>
      <c r="EO101" s="291"/>
      <c r="EP101" s="291"/>
      <c r="EQ101" s="291"/>
      <c r="ER101" s="291"/>
      <c r="ES101" s="291"/>
      <c r="ET101" s="291"/>
      <c r="EU101" s="291"/>
      <c r="EV101" s="291"/>
      <c r="EW101" s="291"/>
      <c r="EX101" s="291"/>
      <c r="EY101" s="291"/>
      <c r="EZ101" s="291"/>
      <c r="FA101" s="291"/>
      <c r="FB101" s="291"/>
      <c r="FC101" s="291"/>
      <c r="FD101" s="291"/>
      <c r="FE101" s="291"/>
      <c r="FF101" s="291"/>
      <c r="FG101" s="291"/>
      <c r="FH101" s="291"/>
      <c r="FI101" s="291"/>
      <c r="FJ101" s="291"/>
      <c r="FK101" s="291"/>
      <c r="FL101" s="291"/>
      <c r="FM101" s="291"/>
      <c r="FN101" s="291"/>
      <c r="FO101" s="291"/>
      <c r="FP101" s="291"/>
      <c r="FQ101" s="291"/>
      <c r="FR101" s="291"/>
      <c r="FS101" s="291"/>
      <c r="FT101" s="291"/>
      <c r="FU101" s="291"/>
      <c r="FV101" s="291"/>
      <c r="FW101" s="291"/>
      <c r="FX101" s="291"/>
      <c r="FY101" s="291"/>
      <c r="FZ101" s="291"/>
      <c r="GA101" s="291"/>
      <c r="GB101" s="291"/>
      <c r="GC101" s="291"/>
      <c r="GD101" s="291"/>
      <c r="GE101" s="291"/>
      <c r="GF101" s="291"/>
      <c r="GG101" s="291"/>
      <c r="GH101" s="291"/>
      <c r="GI101" s="291"/>
      <c r="GJ101" s="291"/>
      <c r="GK101" s="104"/>
      <c r="GL101" s="104"/>
      <c r="GM101" s="104"/>
      <c r="GN101" s="104"/>
      <c r="GO101" s="104"/>
    </row>
    <row r="102" spans="9:199" ht="2.25" customHeight="1" x14ac:dyDescent="0.15">
      <c r="L102" s="112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1"/>
      <c r="CJ102" s="291"/>
      <c r="CK102" s="291"/>
      <c r="CL102" s="291"/>
      <c r="CM102" s="291"/>
      <c r="CN102" s="291"/>
      <c r="CO102" s="291"/>
      <c r="CP102" s="291"/>
      <c r="CQ102" s="291"/>
      <c r="CR102" s="291"/>
      <c r="CS102" s="291"/>
      <c r="CT102" s="291"/>
      <c r="CU102" s="291"/>
      <c r="CV102" s="291"/>
      <c r="CW102" s="104"/>
      <c r="CX102" s="104"/>
      <c r="CY102" s="104"/>
      <c r="CZ102" s="104"/>
      <c r="DA102" s="104"/>
      <c r="DB102" s="104"/>
      <c r="DC102" s="286"/>
      <c r="DD102" s="286"/>
      <c r="DE102" s="286"/>
      <c r="DF102" s="286"/>
      <c r="DG102" s="286"/>
      <c r="DH102" s="286"/>
      <c r="DI102" s="286"/>
      <c r="DJ102" s="286"/>
      <c r="DK102" s="286"/>
      <c r="DL102" s="286"/>
      <c r="DM102" s="286"/>
      <c r="DN102" s="286"/>
      <c r="DO102" s="286"/>
      <c r="DP102" s="286"/>
      <c r="DQ102" s="286"/>
      <c r="DR102" s="286"/>
      <c r="DS102" s="286"/>
      <c r="DT102" s="286"/>
      <c r="DU102" s="286"/>
      <c r="DV102" s="286"/>
      <c r="DW102" s="286"/>
      <c r="DX102" s="286"/>
      <c r="DY102" s="286"/>
      <c r="DZ102" s="286"/>
      <c r="EA102" s="286"/>
      <c r="EB102" s="286"/>
      <c r="EC102" s="286"/>
      <c r="ED102" s="286"/>
      <c r="EE102" s="286"/>
      <c r="EF102" s="286"/>
      <c r="EG102" s="286"/>
      <c r="EH102" s="286"/>
      <c r="EI102" s="286"/>
      <c r="EJ102" s="286"/>
      <c r="EK102" s="286"/>
      <c r="EL102" s="286"/>
      <c r="EM102" s="286"/>
      <c r="EN102" s="286"/>
      <c r="EO102" s="286"/>
      <c r="EP102" s="286"/>
      <c r="EQ102" s="286"/>
      <c r="ER102" s="286"/>
      <c r="ES102" s="286"/>
      <c r="ET102" s="286"/>
      <c r="EU102" s="286"/>
      <c r="EV102" s="286"/>
      <c r="EW102" s="286"/>
      <c r="EX102" s="286"/>
      <c r="EY102" s="286"/>
      <c r="EZ102" s="286"/>
      <c r="FA102" s="286"/>
      <c r="FB102" s="286"/>
      <c r="FC102" s="286"/>
      <c r="FD102" s="286"/>
      <c r="FE102" s="286"/>
      <c r="FF102" s="286"/>
      <c r="FG102" s="286"/>
      <c r="FH102" s="286"/>
      <c r="FI102" s="286"/>
      <c r="FJ102" s="286"/>
      <c r="FK102" s="286"/>
      <c r="FL102" s="286"/>
      <c r="FM102" s="286"/>
      <c r="FN102" s="286"/>
      <c r="FO102" s="286"/>
      <c r="FP102" s="286"/>
      <c r="FQ102" s="286"/>
      <c r="FR102" s="286"/>
      <c r="FS102" s="286"/>
      <c r="FT102" s="286"/>
      <c r="FU102" s="286"/>
      <c r="FV102" s="286"/>
      <c r="FW102" s="286"/>
      <c r="FX102" s="286"/>
      <c r="FY102" s="286"/>
      <c r="FZ102" s="286"/>
      <c r="GA102" s="286"/>
      <c r="GB102" s="286"/>
      <c r="GC102" s="286"/>
      <c r="GD102" s="286"/>
      <c r="GE102" s="286"/>
      <c r="GF102" s="286"/>
      <c r="GG102" s="286"/>
      <c r="GH102" s="286"/>
      <c r="GI102" s="286"/>
      <c r="GJ102" s="286"/>
      <c r="GK102" s="104"/>
      <c r="GL102" s="104"/>
      <c r="GM102" s="104"/>
      <c r="GN102" s="104"/>
      <c r="GO102" s="104"/>
    </row>
    <row r="103" spans="9:199" ht="2.25" customHeight="1" x14ac:dyDescent="0.15">
      <c r="L103" s="112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1"/>
      <c r="BR103" s="291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91"/>
      <c r="CG103" s="291"/>
      <c r="CH103" s="291"/>
      <c r="CI103" s="291"/>
      <c r="CJ103" s="291"/>
      <c r="CK103" s="291"/>
      <c r="CL103" s="291"/>
      <c r="CM103" s="291"/>
      <c r="CN103" s="291"/>
      <c r="CO103" s="291"/>
      <c r="CP103" s="291"/>
      <c r="CQ103" s="291"/>
      <c r="CR103" s="291"/>
      <c r="CS103" s="291"/>
      <c r="CT103" s="291"/>
      <c r="CU103" s="291"/>
      <c r="CV103" s="291"/>
      <c r="CW103" s="104"/>
      <c r="CX103" s="104"/>
      <c r="CY103" s="104"/>
      <c r="CZ103" s="104"/>
      <c r="DA103" s="104"/>
      <c r="DB103" s="104"/>
      <c r="DC103" s="286"/>
      <c r="DD103" s="286"/>
      <c r="DE103" s="286"/>
      <c r="DF103" s="286"/>
      <c r="DG103" s="286"/>
      <c r="DH103" s="286"/>
      <c r="DI103" s="286"/>
      <c r="DJ103" s="286"/>
      <c r="DK103" s="286"/>
      <c r="DL103" s="286"/>
      <c r="DM103" s="286"/>
      <c r="DN103" s="286"/>
      <c r="DO103" s="286"/>
      <c r="DP103" s="286"/>
      <c r="DQ103" s="286"/>
      <c r="DR103" s="286"/>
      <c r="DS103" s="286"/>
      <c r="DT103" s="286"/>
      <c r="DU103" s="286"/>
      <c r="DV103" s="286"/>
      <c r="DW103" s="286"/>
      <c r="DX103" s="286"/>
      <c r="DY103" s="286"/>
      <c r="DZ103" s="286"/>
      <c r="EA103" s="286"/>
      <c r="EB103" s="286"/>
      <c r="EC103" s="286"/>
      <c r="ED103" s="286"/>
      <c r="EE103" s="286"/>
      <c r="EF103" s="286"/>
      <c r="EG103" s="286"/>
      <c r="EH103" s="286"/>
      <c r="EI103" s="286"/>
      <c r="EJ103" s="286"/>
      <c r="EK103" s="286"/>
      <c r="EL103" s="286"/>
      <c r="EM103" s="286"/>
      <c r="EN103" s="286"/>
      <c r="EO103" s="286"/>
      <c r="EP103" s="286"/>
      <c r="EQ103" s="286"/>
      <c r="ER103" s="286"/>
      <c r="ES103" s="286"/>
      <c r="ET103" s="286"/>
      <c r="EU103" s="286"/>
      <c r="EV103" s="286"/>
      <c r="EW103" s="286"/>
      <c r="EX103" s="286"/>
      <c r="EY103" s="286"/>
      <c r="EZ103" s="286"/>
      <c r="FA103" s="286"/>
      <c r="FB103" s="286"/>
      <c r="FC103" s="286"/>
      <c r="FD103" s="286"/>
      <c r="FE103" s="286"/>
      <c r="FF103" s="286"/>
      <c r="FG103" s="286"/>
      <c r="FH103" s="286"/>
      <c r="FI103" s="286"/>
      <c r="FJ103" s="286"/>
      <c r="FK103" s="286"/>
      <c r="FL103" s="286"/>
      <c r="FM103" s="286"/>
      <c r="FN103" s="286"/>
      <c r="FO103" s="286"/>
      <c r="FP103" s="286"/>
      <c r="FQ103" s="286"/>
      <c r="FR103" s="286"/>
      <c r="FS103" s="286"/>
      <c r="FT103" s="286"/>
      <c r="FU103" s="286"/>
      <c r="FV103" s="286"/>
      <c r="FW103" s="286"/>
      <c r="FX103" s="286"/>
      <c r="FY103" s="286"/>
      <c r="FZ103" s="286"/>
      <c r="GA103" s="286"/>
      <c r="GB103" s="286"/>
      <c r="GC103" s="286"/>
      <c r="GD103" s="286"/>
      <c r="GE103" s="286"/>
      <c r="GF103" s="286"/>
      <c r="GG103" s="286"/>
      <c r="GH103" s="286"/>
      <c r="GI103" s="286"/>
      <c r="GJ103" s="286"/>
      <c r="GK103" s="104"/>
      <c r="GL103" s="104"/>
      <c r="GM103" s="104"/>
      <c r="GN103" s="104"/>
      <c r="GO103" s="104"/>
    </row>
    <row r="104" spans="9:199" ht="2.25" customHeight="1" x14ac:dyDescent="0.15">
      <c r="L104" s="112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1"/>
      <c r="CJ104" s="291"/>
      <c r="CK104" s="291"/>
      <c r="CL104" s="291"/>
      <c r="CM104" s="291"/>
      <c r="CN104" s="291"/>
      <c r="CO104" s="291"/>
      <c r="CP104" s="291"/>
      <c r="CQ104" s="291"/>
      <c r="CR104" s="291"/>
      <c r="CS104" s="291"/>
      <c r="CT104" s="291"/>
      <c r="CU104" s="291"/>
      <c r="CV104" s="291"/>
      <c r="CW104" s="104"/>
      <c r="CX104" s="104"/>
      <c r="CY104" s="104"/>
      <c r="CZ104" s="104"/>
      <c r="DA104" s="104"/>
      <c r="DB104" s="104"/>
      <c r="DC104" s="286"/>
      <c r="DD104" s="286"/>
      <c r="DE104" s="286"/>
      <c r="DF104" s="286"/>
      <c r="DG104" s="286"/>
      <c r="DH104" s="286"/>
      <c r="DI104" s="286"/>
      <c r="DJ104" s="286"/>
      <c r="DK104" s="286"/>
      <c r="DL104" s="286"/>
      <c r="DM104" s="286"/>
      <c r="DN104" s="286"/>
      <c r="DO104" s="286"/>
      <c r="DP104" s="286"/>
      <c r="DQ104" s="286"/>
      <c r="DR104" s="286"/>
      <c r="DS104" s="286"/>
      <c r="DT104" s="286"/>
      <c r="DU104" s="286"/>
      <c r="DV104" s="286"/>
      <c r="DW104" s="286"/>
      <c r="DX104" s="286"/>
      <c r="DY104" s="286"/>
      <c r="DZ104" s="286"/>
      <c r="EA104" s="286"/>
      <c r="EB104" s="286"/>
      <c r="EC104" s="286"/>
      <c r="ED104" s="286"/>
      <c r="EE104" s="286"/>
      <c r="EF104" s="286"/>
      <c r="EG104" s="286"/>
      <c r="EH104" s="286"/>
      <c r="EI104" s="286"/>
      <c r="EJ104" s="286"/>
      <c r="EK104" s="286"/>
      <c r="EL104" s="286"/>
      <c r="EM104" s="286"/>
      <c r="EN104" s="286"/>
      <c r="EO104" s="286"/>
      <c r="EP104" s="286"/>
      <c r="EQ104" s="286"/>
      <c r="ER104" s="286"/>
      <c r="ES104" s="286"/>
      <c r="ET104" s="286"/>
      <c r="EU104" s="286"/>
      <c r="EV104" s="286"/>
      <c r="EW104" s="286"/>
      <c r="EX104" s="286"/>
      <c r="EY104" s="286"/>
      <c r="EZ104" s="286"/>
      <c r="FA104" s="286"/>
      <c r="FB104" s="286"/>
      <c r="FC104" s="286"/>
      <c r="FD104" s="286"/>
      <c r="FE104" s="286"/>
      <c r="FF104" s="286"/>
      <c r="FG104" s="286"/>
      <c r="FH104" s="286"/>
      <c r="FI104" s="286"/>
      <c r="FJ104" s="286"/>
      <c r="FK104" s="286"/>
      <c r="FL104" s="286"/>
      <c r="FM104" s="286"/>
      <c r="FN104" s="286"/>
      <c r="FO104" s="286"/>
      <c r="FP104" s="286"/>
      <c r="FQ104" s="286"/>
      <c r="FR104" s="286"/>
      <c r="FS104" s="286"/>
      <c r="FT104" s="286"/>
      <c r="FU104" s="286"/>
      <c r="FV104" s="286"/>
      <c r="FW104" s="286"/>
      <c r="FX104" s="286"/>
      <c r="FY104" s="286"/>
      <c r="FZ104" s="286"/>
      <c r="GA104" s="286"/>
      <c r="GB104" s="286"/>
      <c r="GC104" s="286"/>
      <c r="GD104" s="286"/>
      <c r="GE104" s="286"/>
      <c r="GF104" s="286"/>
      <c r="GG104" s="286"/>
      <c r="GH104" s="286"/>
      <c r="GI104" s="286"/>
      <c r="GJ104" s="286"/>
      <c r="GK104" s="104"/>
      <c r="GL104" s="104"/>
      <c r="GM104" s="104"/>
      <c r="GN104" s="104"/>
      <c r="GO104" s="104"/>
    </row>
    <row r="105" spans="9:199" ht="2.25" customHeight="1" x14ac:dyDescent="0.15">
      <c r="L105" s="112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1"/>
      <c r="CJ105" s="291"/>
      <c r="CK105" s="291"/>
      <c r="CL105" s="291"/>
      <c r="CM105" s="291"/>
      <c r="CN105" s="291"/>
      <c r="CO105" s="291"/>
      <c r="CP105" s="291"/>
      <c r="CQ105" s="291"/>
      <c r="CR105" s="291"/>
      <c r="CS105" s="291"/>
      <c r="CT105" s="291"/>
      <c r="CU105" s="291"/>
      <c r="CV105" s="291"/>
      <c r="CW105" s="104"/>
      <c r="CX105" s="104"/>
      <c r="CY105" s="104"/>
      <c r="CZ105" s="104"/>
      <c r="DA105" s="104"/>
      <c r="DB105" s="104"/>
      <c r="DC105" s="286"/>
      <c r="DD105" s="286"/>
      <c r="DE105" s="286"/>
      <c r="DF105" s="286"/>
      <c r="DG105" s="286"/>
      <c r="DH105" s="286"/>
      <c r="DI105" s="286"/>
      <c r="DJ105" s="286"/>
      <c r="DK105" s="286"/>
      <c r="DL105" s="286"/>
      <c r="DM105" s="286"/>
      <c r="DN105" s="286"/>
      <c r="DO105" s="286"/>
      <c r="DP105" s="286"/>
      <c r="DQ105" s="286"/>
      <c r="DR105" s="286"/>
      <c r="DS105" s="286"/>
      <c r="DT105" s="286"/>
      <c r="DU105" s="286"/>
      <c r="DV105" s="286"/>
      <c r="DW105" s="286"/>
      <c r="DX105" s="286"/>
      <c r="DY105" s="286"/>
      <c r="DZ105" s="286"/>
      <c r="EA105" s="286"/>
      <c r="EB105" s="286"/>
      <c r="EC105" s="286"/>
      <c r="ED105" s="286"/>
      <c r="EE105" s="286"/>
      <c r="EF105" s="286"/>
      <c r="EG105" s="286"/>
      <c r="EH105" s="286"/>
      <c r="EI105" s="286"/>
      <c r="EJ105" s="286"/>
      <c r="EK105" s="286"/>
      <c r="EL105" s="286"/>
      <c r="EM105" s="286"/>
      <c r="EN105" s="286"/>
      <c r="EO105" s="286"/>
      <c r="EP105" s="286"/>
      <c r="EQ105" s="286"/>
      <c r="ER105" s="286"/>
      <c r="ES105" s="286"/>
      <c r="ET105" s="286"/>
      <c r="EU105" s="286"/>
      <c r="EV105" s="286"/>
      <c r="EW105" s="286"/>
      <c r="EX105" s="286"/>
      <c r="EY105" s="286"/>
      <c r="EZ105" s="286"/>
      <c r="FA105" s="286"/>
      <c r="FB105" s="286"/>
      <c r="FC105" s="286"/>
      <c r="FD105" s="286"/>
      <c r="FE105" s="286"/>
      <c r="FF105" s="286"/>
      <c r="FG105" s="286"/>
      <c r="FH105" s="286"/>
      <c r="FI105" s="286"/>
      <c r="FJ105" s="286"/>
      <c r="FK105" s="286"/>
      <c r="FL105" s="286"/>
      <c r="FM105" s="286"/>
      <c r="FN105" s="286"/>
      <c r="FO105" s="286"/>
      <c r="FP105" s="286"/>
      <c r="FQ105" s="286"/>
      <c r="FR105" s="286"/>
      <c r="FS105" s="286"/>
      <c r="FT105" s="286"/>
      <c r="FU105" s="286"/>
      <c r="FV105" s="286"/>
      <c r="FW105" s="286"/>
      <c r="FX105" s="286"/>
      <c r="FY105" s="286"/>
      <c r="FZ105" s="286"/>
      <c r="GA105" s="286"/>
      <c r="GB105" s="286"/>
      <c r="GC105" s="286"/>
      <c r="GD105" s="286"/>
      <c r="GE105" s="286"/>
      <c r="GF105" s="286"/>
      <c r="GG105" s="286"/>
      <c r="GH105" s="286"/>
      <c r="GI105" s="286"/>
      <c r="GJ105" s="286"/>
      <c r="GK105" s="104"/>
      <c r="GL105" s="104"/>
      <c r="GM105" s="104"/>
      <c r="GN105" s="104"/>
      <c r="GO105" s="104"/>
    </row>
    <row r="106" spans="9:199" ht="2.25" customHeight="1" x14ac:dyDescent="0.15">
      <c r="L106" s="112"/>
      <c r="M106" s="135"/>
      <c r="N106" s="135"/>
      <c r="O106" s="135"/>
      <c r="P106" s="135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1"/>
      <c r="BR106" s="291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91"/>
      <c r="CG106" s="291"/>
      <c r="CH106" s="291"/>
      <c r="CI106" s="291"/>
      <c r="CJ106" s="291"/>
      <c r="CK106" s="291"/>
      <c r="CL106" s="291"/>
      <c r="CM106" s="291"/>
      <c r="CN106" s="291"/>
      <c r="CO106" s="291"/>
      <c r="CP106" s="291"/>
      <c r="CQ106" s="291"/>
      <c r="CR106" s="291"/>
      <c r="CS106" s="291"/>
      <c r="CT106" s="291"/>
      <c r="CU106" s="291"/>
      <c r="CV106" s="291"/>
      <c r="CW106" s="104"/>
      <c r="CX106" s="104"/>
      <c r="CY106" s="104"/>
      <c r="CZ106" s="104"/>
      <c r="DA106" s="104"/>
      <c r="DB106" s="104"/>
      <c r="DC106" s="286"/>
      <c r="DD106" s="286"/>
      <c r="DE106" s="286"/>
      <c r="DF106" s="286"/>
      <c r="DG106" s="286"/>
      <c r="DH106" s="286"/>
      <c r="DI106" s="286"/>
      <c r="DJ106" s="286"/>
      <c r="DK106" s="286"/>
      <c r="DL106" s="286"/>
      <c r="DM106" s="286"/>
      <c r="DN106" s="286"/>
      <c r="DO106" s="286"/>
      <c r="DP106" s="286"/>
      <c r="DQ106" s="286"/>
      <c r="DR106" s="286"/>
      <c r="DS106" s="286"/>
      <c r="DT106" s="286"/>
      <c r="DU106" s="286"/>
      <c r="DV106" s="286"/>
      <c r="DW106" s="286"/>
      <c r="DX106" s="286"/>
      <c r="DY106" s="286"/>
      <c r="DZ106" s="286"/>
      <c r="EA106" s="286"/>
      <c r="EB106" s="286"/>
      <c r="EC106" s="286"/>
      <c r="ED106" s="286"/>
      <c r="EE106" s="286"/>
      <c r="EF106" s="286"/>
      <c r="EG106" s="286"/>
      <c r="EH106" s="286"/>
      <c r="EI106" s="286"/>
      <c r="EJ106" s="286"/>
      <c r="EK106" s="286"/>
      <c r="EL106" s="286"/>
      <c r="EM106" s="286"/>
      <c r="EN106" s="286"/>
      <c r="EO106" s="286"/>
      <c r="EP106" s="286"/>
      <c r="EQ106" s="286"/>
      <c r="ER106" s="286"/>
      <c r="ES106" s="286"/>
      <c r="ET106" s="286"/>
      <c r="EU106" s="286"/>
      <c r="EV106" s="286"/>
      <c r="EW106" s="286"/>
      <c r="EX106" s="286"/>
      <c r="EY106" s="286"/>
      <c r="EZ106" s="286"/>
      <c r="FA106" s="286"/>
      <c r="FB106" s="286"/>
      <c r="FC106" s="286"/>
      <c r="FD106" s="286"/>
      <c r="FE106" s="286"/>
      <c r="FF106" s="286"/>
      <c r="FG106" s="286"/>
      <c r="FH106" s="286"/>
      <c r="FI106" s="286"/>
      <c r="FJ106" s="286"/>
      <c r="FK106" s="286"/>
      <c r="FL106" s="286"/>
      <c r="FM106" s="286"/>
      <c r="FN106" s="286"/>
      <c r="FO106" s="286"/>
      <c r="FP106" s="286"/>
      <c r="FQ106" s="286"/>
      <c r="FR106" s="286"/>
      <c r="FS106" s="286"/>
      <c r="FT106" s="286"/>
      <c r="FU106" s="286"/>
      <c r="FV106" s="286"/>
      <c r="FW106" s="286"/>
      <c r="FX106" s="286"/>
      <c r="FY106" s="286"/>
      <c r="FZ106" s="286"/>
      <c r="GA106" s="286"/>
      <c r="GB106" s="286"/>
      <c r="GC106" s="286"/>
      <c r="GD106" s="286"/>
      <c r="GE106" s="286"/>
      <c r="GF106" s="286"/>
      <c r="GG106" s="286"/>
      <c r="GH106" s="286"/>
      <c r="GI106" s="286"/>
      <c r="GJ106" s="286"/>
      <c r="GK106" s="104"/>
      <c r="GL106" s="104"/>
      <c r="GM106" s="104"/>
      <c r="GN106" s="104"/>
      <c r="GO106" s="104"/>
    </row>
    <row r="107" spans="9:199" ht="2.25" customHeight="1" x14ac:dyDescent="0.15">
      <c r="L107" s="112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91"/>
      <c r="CG107" s="291"/>
      <c r="CH107" s="291"/>
      <c r="CI107" s="291"/>
      <c r="CJ107" s="291"/>
      <c r="CK107" s="291"/>
      <c r="CL107" s="291"/>
      <c r="CM107" s="291"/>
      <c r="CN107" s="291"/>
      <c r="CO107" s="291"/>
      <c r="CP107" s="291"/>
      <c r="CQ107" s="291"/>
      <c r="CR107" s="291"/>
      <c r="CS107" s="291"/>
      <c r="CT107" s="291"/>
      <c r="CU107" s="291"/>
      <c r="CV107" s="291"/>
      <c r="CW107" s="104"/>
      <c r="CX107" s="104"/>
      <c r="CY107" s="104"/>
      <c r="CZ107" s="104"/>
      <c r="DA107" s="104"/>
      <c r="DB107" s="104"/>
      <c r="DC107" s="104"/>
      <c r="DG107" s="291"/>
      <c r="DH107" s="291"/>
      <c r="DI107" s="291"/>
      <c r="DJ107" s="291"/>
      <c r="DK107" s="291"/>
      <c r="DL107" s="291"/>
      <c r="DM107" s="291"/>
      <c r="DN107" s="291"/>
      <c r="DO107" s="291"/>
      <c r="DP107" s="291"/>
      <c r="DQ107" s="291"/>
      <c r="DR107" s="291"/>
      <c r="DS107" s="291"/>
      <c r="DT107" s="291"/>
      <c r="DU107" s="291"/>
      <c r="DV107" s="291"/>
      <c r="DW107" s="291"/>
      <c r="DX107" s="291"/>
      <c r="DY107" s="291"/>
      <c r="DZ107" s="291"/>
      <c r="EA107" s="291"/>
      <c r="EB107" s="291"/>
      <c r="EC107" s="291"/>
      <c r="ED107" s="291"/>
      <c r="EE107" s="291"/>
      <c r="EF107" s="291"/>
      <c r="EG107" s="291"/>
      <c r="EH107" s="291"/>
      <c r="EI107" s="291"/>
      <c r="EJ107" s="291"/>
      <c r="EK107" s="291"/>
      <c r="EL107" s="291"/>
      <c r="EM107" s="291"/>
      <c r="EN107" s="291"/>
      <c r="EO107" s="291"/>
      <c r="EP107" s="291"/>
      <c r="EQ107" s="291"/>
      <c r="ER107" s="291"/>
      <c r="ES107" s="291"/>
      <c r="ET107" s="291"/>
      <c r="EU107" s="291"/>
      <c r="EV107" s="291"/>
      <c r="EW107" s="291"/>
      <c r="EX107" s="291"/>
      <c r="EY107" s="291"/>
      <c r="EZ107" s="291"/>
      <c r="FA107" s="291"/>
      <c r="FB107" s="291"/>
      <c r="FC107" s="291"/>
      <c r="FD107" s="291"/>
      <c r="FE107" s="291"/>
      <c r="FF107" s="291"/>
      <c r="FG107" s="291"/>
      <c r="FH107" s="291"/>
      <c r="FI107" s="291"/>
      <c r="FJ107" s="291"/>
      <c r="FK107" s="291"/>
      <c r="FL107" s="291"/>
      <c r="FM107" s="291"/>
      <c r="FN107" s="291"/>
      <c r="FO107" s="291"/>
      <c r="FP107" s="291"/>
      <c r="FQ107" s="291"/>
      <c r="FR107" s="291"/>
      <c r="FS107" s="291"/>
      <c r="FT107" s="291"/>
      <c r="FU107" s="291"/>
      <c r="FV107" s="291"/>
      <c r="FW107" s="291"/>
      <c r="FX107" s="291"/>
      <c r="FY107" s="291"/>
      <c r="FZ107" s="291"/>
      <c r="GA107" s="291"/>
      <c r="GB107" s="291"/>
      <c r="GC107" s="291"/>
      <c r="GD107" s="291"/>
      <c r="GE107" s="291"/>
      <c r="GF107" s="291"/>
      <c r="GG107" s="291"/>
      <c r="GH107" s="291"/>
      <c r="GI107" s="291"/>
      <c r="GJ107" s="291"/>
      <c r="GK107" s="104"/>
      <c r="GL107" s="104"/>
      <c r="GM107" s="104"/>
      <c r="GN107" s="104"/>
      <c r="GO107" s="104"/>
    </row>
    <row r="108" spans="9:199" ht="2.25" customHeight="1" x14ac:dyDescent="0.15">
      <c r="L108" s="112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1"/>
      <c r="CJ108" s="291"/>
      <c r="CK108" s="291"/>
      <c r="CL108" s="291"/>
      <c r="CM108" s="291"/>
      <c r="CN108" s="291"/>
      <c r="CO108" s="291"/>
      <c r="CP108" s="291"/>
      <c r="CQ108" s="291"/>
      <c r="CR108" s="291"/>
      <c r="CS108" s="291"/>
      <c r="CT108" s="291"/>
      <c r="CU108" s="291"/>
      <c r="CV108" s="291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291"/>
      <c r="EC108" s="291"/>
      <c r="ED108" s="291"/>
      <c r="EE108" s="291"/>
      <c r="EF108" s="291"/>
      <c r="EG108" s="291"/>
      <c r="EH108" s="291"/>
      <c r="EI108" s="291"/>
      <c r="EJ108" s="291"/>
      <c r="EK108" s="291"/>
      <c r="EL108" s="291"/>
      <c r="EM108" s="291"/>
      <c r="EN108" s="291"/>
      <c r="EO108" s="291"/>
      <c r="EP108" s="291"/>
      <c r="EQ108" s="291"/>
      <c r="ER108" s="291"/>
      <c r="ES108" s="291"/>
      <c r="ET108" s="291"/>
      <c r="EU108" s="291"/>
      <c r="EV108" s="291"/>
      <c r="EW108" s="291"/>
      <c r="EX108" s="291"/>
      <c r="EY108" s="291"/>
      <c r="EZ108" s="291"/>
      <c r="FA108" s="291"/>
      <c r="FB108" s="291"/>
      <c r="FC108" s="291"/>
      <c r="FD108" s="291"/>
      <c r="FE108" s="291"/>
      <c r="FF108" s="291"/>
      <c r="FG108" s="291"/>
      <c r="FH108" s="291"/>
      <c r="FI108" s="291"/>
      <c r="FJ108" s="291"/>
      <c r="FK108" s="291"/>
      <c r="FL108" s="291"/>
      <c r="FM108" s="291"/>
      <c r="FN108" s="291"/>
      <c r="FO108" s="291"/>
      <c r="FP108" s="291"/>
      <c r="FQ108" s="291"/>
      <c r="FR108" s="291"/>
      <c r="FS108" s="291"/>
      <c r="FT108" s="291"/>
      <c r="FU108" s="291"/>
      <c r="FV108" s="291"/>
      <c r="FW108" s="291"/>
      <c r="FX108" s="291"/>
      <c r="FY108" s="291"/>
      <c r="FZ108" s="291"/>
      <c r="GA108" s="291"/>
      <c r="GB108" s="291"/>
      <c r="GC108" s="291"/>
      <c r="GD108" s="291"/>
      <c r="GE108" s="291"/>
      <c r="GF108" s="291"/>
      <c r="GG108" s="291"/>
      <c r="GH108" s="291"/>
      <c r="GI108" s="291"/>
      <c r="GJ108" s="291"/>
      <c r="GK108" s="104"/>
      <c r="GL108" s="104"/>
      <c r="GM108" s="104"/>
      <c r="GN108" s="104"/>
      <c r="GO108" s="104"/>
    </row>
    <row r="109" spans="9:199" ht="2.25" customHeight="1" x14ac:dyDescent="0.15">
      <c r="L109" s="112"/>
      <c r="M109" s="112"/>
      <c r="N109" s="112"/>
      <c r="O109" s="112"/>
      <c r="P109" s="112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291"/>
      <c r="DH109" s="291"/>
      <c r="DI109" s="291"/>
      <c r="DJ109" s="291"/>
      <c r="DK109" s="291"/>
      <c r="DL109" s="291"/>
      <c r="DM109" s="291"/>
      <c r="DN109" s="291"/>
      <c r="DO109" s="291"/>
      <c r="DP109" s="291"/>
      <c r="DQ109" s="291"/>
      <c r="DR109" s="291"/>
      <c r="DS109" s="291"/>
      <c r="DT109" s="291"/>
      <c r="DU109" s="291"/>
      <c r="DV109" s="291"/>
      <c r="DW109" s="291"/>
      <c r="DX109" s="291"/>
      <c r="DY109" s="291"/>
      <c r="DZ109" s="291"/>
      <c r="EA109" s="291"/>
      <c r="EB109" s="291"/>
      <c r="EC109" s="291"/>
      <c r="ED109" s="291"/>
      <c r="EE109" s="291"/>
      <c r="EF109" s="291"/>
      <c r="EG109" s="291"/>
      <c r="EH109" s="291"/>
      <c r="EI109" s="291"/>
      <c r="EJ109" s="291"/>
      <c r="EK109" s="291"/>
      <c r="EL109" s="291"/>
      <c r="EM109" s="291"/>
      <c r="EN109" s="291"/>
      <c r="EO109" s="291"/>
      <c r="EP109" s="291"/>
      <c r="EQ109" s="291"/>
      <c r="ER109" s="291"/>
      <c r="ES109" s="291"/>
      <c r="ET109" s="291"/>
      <c r="EU109" s="291"/>
      <c r="EV109" s="291"/>
      <c r="EW109" s="291"/>
      <c r="EX109" s="291"/>
      <c r="EY109" s="291"/>
      <c r="EZ109" s="291"/>
      <c r="FA109" s="291"/>
      <c r="FB109" s="291"/>
      <c r="FC109" s="291"/>
      <c r="FD109" s="291"/>
      <c r="FE109" s="291"/>
      <c r="FF109" s="291"/>
      <c r="FG109" s="291"/>
      <c r="FH109" s="291"/>
      <c r="FI109" s="291"/>
      <c r="FJ109" s="291"/>
      <c r="FK109" s="291"/>
      <c r="FL109" s="291"/>
      <c r="FM109" s="291"/>
      <c r="FN109" s="291"/>
      <c r="FO109" s="291"/>
      <c r="FP109" s="291"/>
      <c r="FQ109" s="291"/>
      <c r="FR109" s="291"/>
      <c r="FS109" s="291"/>
      <c r="FT109" s="291"/>
      <c r="FU109" s="291"/>
      <c r="FV109" s="291"/>
      <c r="FW109" s="291"/>
      <c r="FX109" s="291"/>
      <c r="FY109" s="291"/>
      <c r="FZ109" s="291"/>
      <c r="GA109" s="291"/>
      <c r="GB109" s="291"/>
      <c r="GC109" s="291"/>
      <c r="GD109" s="291"/>
      <c r="GE109" s="291"/>
      <c r="GF109" s="291"/>
      <c r="GG109" s="291"/>
      <c r="GH109" s="291"/>
      <c r="GI109" s="291"/>
      <c r="GJ109" s="291"/>
      <c r="GK109" s="104"/>
      <c r="GL109" s="104"/>
      <c r="GM109" s="104"/>
      <c r="GN109" s="104"/>
      <c r="GO109" s="104"/>
    </row>
    <row r="110" spans="9:199" ht="2.25" customHeight="1" x14ac:dyDescent="0.15">
      <c r="L110" s="112"/>
      <c r="M110" s="112"/>
      <c r="N110" s="112"/>
      <c r="O110" s="112"/>
      <c r="P110" s="112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  <c r="FH110" s="291"/>
      <c r="FI110" s="291"/>
      <c r="FJ110" s="291"/>
      <c r="FK110" s="291"/>
      <c r="FL110" s="291"/>
      <c r="FM110" s="291"/>
      <c r="FN110" s="291"/>
      <c r="FO110" s="291"/>
      <c r="FP110" s="291"/>
      <c r="FQ110" s="291"/>
      <c r="FR110" s="291"/>
      <c r="FS110" s="291"/>
      <c r="FT110" s="291"/>
      <c r="FU110" s="291"/>
      <c r="FV110" s="291"/>
      <c r="FW110" s="291"/>
      <c r="FX110" s="291"/>
      <c r="FY110" s="291"/>
      <c r="FZ110" s="291"/>
      <c r="GA110" s="291"/>
      <c r="GB110" s="291"/>
      <c r="GC110" s="291"/>
      <c r="GD110" s="291"/>
      <c r="GE110" s="291"/>
      <c r="GF110" s="291"/>
      <c r="GG110" s="291"/>
      <c r="GH110" s="291"/>
      <c r="GI110" s="291"/>
      <c r="GJ110" s="291"/>
      <c r="GK110" s="104"/>
      <c r="GL110" s="104"/>
      <c r="GM110" s="104"/>
      <c r="GN110" s="104"/>
      <c r="GO110" s="104"/>
    </row>
    <row r="111" spans="9:199" ht="2.25" customHeight="1" x14ac:dyDescent="0.15">
      <c r="I111" s="131"/>
      <c r="J111" s="131"/>
      <c r="K111" s="131"/>
      <c r="L111" s="136"/>
      <c r="M111" s="136"/>
      <c r="N111" s="136"/>
      <c r="O111" s="136"/>
      <c r="P111" s="136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G111" s="291"/>
      <c r="DH111" s="291"/>
      <c r="DI111" s="291"/>
      <c r="DJ111" s="291"/>
      <c r="DK111" s="291"/>
      <c r="DL111" s="291"/>
      <c r="DM111" s="291"/>
      <c r="DN111" s="291"/>
      <c r="DO111" s="291"/>
      <c r="DP111" s="291"/>
      <c r="DQ111" s="291"/>
      <c r="DR111" s="291"/>
      <c r="DS111" s="291"/>
      <c r="DT111" s="291"/>
      <c r="DU111" s="291"/>
      <c r="DV111" s="291"/>
      <c r="DW111" s="291"/>
      <c r="DX111" s="291"/>
      <c r="DY111" s="291"/>
      <c r="DZ111" s="291"/>
      <c r="EA111" s="291"/>
      <c r="EB111" s="291"/>
      <c r="EC111" s="291"/>
      <c r="ED111" s="291"/>
      <c r="EE111" s="291"/>
      <c r="EF111" s="291"/>
      <c r="EG111" s="291"/>
      <c r="EH111" s="291"/>
      <c r="EI111" s="291"/>
      <c r="EJ111" s="291"/>
      <c r="EK111" s="291"/>
      <c r="EL111" s="291"/>
      <c r="EM111" s="291"/>
      <c r="EN111" s="291"/>
      <c r="EO111" s="291"/>
      <c r="EP111" s="291"/>
      <c r="EQ111" s="291"/>
      <c r="ER111" s="291"/>
      <c r="ES111" s="291"/>
      <c r="ET111" s="291"/>
      <c r="EU111" s="291"/>
      <c r="EV111" s="291"/>
      <c r="EW111" s="291"/>
      <c r="EX111" s="291"/>
      <c r="EY111" s="291"/>
      <c r="EZ111" s="291"/>
      <c r="FA111" s="291"/>
      <c r="FB111" s="291"/>
      <c r="FC111" s="291"/>
      <c r="FD111" s="291"/>
      <c r="FE111" s="291"/>
      <c r="FF111" s="291"/>
      <c r="FG111" s="291"/>
      <c r="FH111" s="291"/>
      <c r="FI111" s="291"/>
      <c r="FJ111" s="291"/>
      <c r="FK111" s="291"/>
      <c r="FL111" s="291"/>
      <c r="FM111" s="291"/>
      <c r="FN111" s="291"/>
      <c r="FO111" s="291"/>
      <c r="FP111" s="291"/>
      <c r="FQ111" s="291"/>
      <c r="FR111" s="291"/>
      <c r="FS111" s="291"/>
      <c r="FT111" s="291"/>
      <c r="FU111" s="291"/>
      <c r="FV111" s="291"/>
      <c r="FW111" s="291"/>
      <c r="FX111" s="291"/>
      <c r="FY111" s="291"/>
      <c r="FZ111" s="291"/>
      <c r="GA111" s="291"/>
      <c r="GB111" s="291"/>
      <c r="GC111" s="291"/>
      <c r="GD111" s="291"/>
      <c r="GE111" s="291"/>
      <c r="GF111" s="291"/>
      <c r="GG111" s="291"/>
      <c r="GH111" s="291"/>
      <c r="GI111" s="291"/>
      <c r="GJ111" s="291"/>
      <c r="GK111" s="205"/>
      <c r="GL111" s="205"/>
      <c r="GM111" s="205"/>
      <c r="GN111" s="205"/>
      <c r="GO111" s="205"/>
      <c r="GP111" s="87"/>
      <c r="GQ111" s="87"/>
    </row>
    <row r="112" spans="9:199" ht="2.25" customHeight="1" x14ac:dyDescent="0.15">
      <c r="I112" s="131"/>
      <c r="J112" s="131"/>
      <c r="K112" s="131"/>
      <c r="L112" s="136"/>
      <c r="M112" s="136"/>
      <c r="N112" s="136"/>
      <c r="O112" s="136"/>
      <c r="P112" s="136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G112" s="203"/>
      <c r="DH112" s="203"/>
      <c r="DI112" s="203"/>
      <c r="DJ112" s="203"/>
      <c r="DK112" s="203"/>
      <c r="DL112" s="203"/>
      <c r="DM112" s="203"/>
      <c r="DN112" s="203"/>
      <c r="DO112" s="203"/>
      <c r="DP112" s="203"/>
      <c r="DQ112" s="203"/>
      <c r="DR112" s="203"/>
      <c r="DS112" s="203"/>
      <c r="DT112" s="203"/>
      <c r="DU112" s="203"/>
      <c r="DV112" s="203"/>
      <c r="DW112" s="203"/>
      <c r="DX112" s="203"/>
      <c r="DY112" s="203"/>
      <c r="DZ112" s="203"/>
      <c r="EA112" s="203"/>
      <c r="EB112" s="203"/>
      <c r="EC112" s="203"/>
      <c r="ED112" s="203"/>
      <c r="EE112" s="203"/>
      <c r="EF112" s="203"/>
      <c r="EG112" s="203"/>
      <c r="EH112" s="203"/>
      <c r="EI112" s="203"/>
      <c r="EJ112" s="203"/>
      <c r="EK112" s="203"/>
      <c r="EL112" s="203"/>
      <c r="EM112" s="203"/>
      <c r="EN112" s="203"/>
      <c r="EO112" s="203"/>
      <c r="EP112" s="203"/>
      <c r="EQ112" s="203"/>
      <c r="ER112" s="203"/>
      <c r="ES112" s="203"/>
      <c r="ET112" s="203"/>
      <c r="EU112" s="203"/>
      <c r="EV112" s="203"/>
      <c r="EW112" s="203"/>
      <c r="EX112" s="203"/>
      <c r="EY112" s="203"/>
      <c r="EZ112" s="203"/>
      <c r="FA112" s="203"/>
      <c r="FB112" s="203"/>
      <c r="FC112" s="203"/>
      <c r="FD112" s="203"/>
      <c r="FE112" s="203"/>
      <c r="FF112" s="203"/>
      <c r="FG112" s="203"/>
      <c r="FH112" s="203"/>
      <c r="FI112" s="203"/>
      <c r="FJ112" s="203"/>
      <c r="FK112" s="203"/>
      <c r="FL112" s="203"/>
      <c r="FM112" s="203"/>
      <c r="FN112" s="203"/>
      <c r="FO112" s="203"/>
      <c r="FP112" s="203"/>
      <c r="FQ112" s="203"/>
      <c r="FR112" s="203"/>
      <c r="FS112" s="203"/>
      <c r="FT112" s="203"/>
      <c r="FU112" s="203"/>
      <c r="FV112" s="203"/>
      <c r="FW112" s="203"/>
      <c r="FX112" s="203"/>
      <c r="FY112" s="203"/>
      <c r="FZ112" s="203"/>
      <c r="GA112" s="203"/>
      <c r="GB112" s="203"/>
      <c r="GC112" s="203"/>
      <c r="GD112" s="203"/>
      <c r="GE112" s="203"/>
      <c r="GF112" s="203"/>
      <c r="GG112" s="203"/>
      <c r="GH112" s="203"/>
      <c r="GI112" s="203"/>
      <c r="GJ112" s="203"/>
      <c r="GK112" s="205"/>
      <c r="GL112" s="205"/>
      <c r="GM112" s="205"/>
      <c r="GN112" s="205"/>
      <c r="GO112" s="205"/>
      <c r="GP112" s="87"/>
      <c r="GQ112" s="87"/>
    </row>
    <row r="113" spans="1:199" ht="2.25" customHeight="1" x14ac:dyDescent="0.15">
      <c r="I113" s="131"/>
      <c r="J113" s="131"/>
      <c r="K113" s="131"/>
      <c r="L113" s="136"/>
      <c r="M113" s="136"/>
      <c r="N113" s="136"/>
      <c r="O113" s="136"/>
      <c r="P113" s="136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G113" s="203"/>
      <c r="DH113" s="203"/>
      <c r="DI113" s="203"/>
      <c r="DJ113" s="203"/>
      <c r="DK113" s="203"/>
      <c r="DL113" s="203"/>
      <c r="DM113" s="203"/>
      <c r="DN113" s="203"/>
      <c r="DO113" s="203"/>
      <c r="DP113" s="203"/>
      <c r="DQ113" s="203"/>
      <c r="DR113" s="203"/>
      <c r="DS113" s="203"/>
      <c r="DT113" s="203"/>
      <c r="DU113" s="203"/>
      <c r="DV113" s="203"/>
      <c r="DW113" s="203"/>
      <c r="DX113" s="203"/>
      <c r="DY113" s="203"/>
      <c r="DZ113" s="203"/>
      <c r="EA113" s="203"/>
      <c r="EB113" s="203"/>
      <c r="EC113" s="203"/>
      <c r="ED113" s="203"/>
      <c r="EE113" s="203"/>
      <c r="EF113" s="203"/>
      <c r="EG113" s="203"/>
      <c r="EH113" s="203"/>
      <c r="EI113" s="203"/>
      <c r="EJ113" s="203"/>
      <c r="EK113" s="203"/>
      <c r="EL113" s="203"/>
      <c r="EM113" s="203"/>
      <c r="EN113" s="203"/>
      <c r="EO113" s="203"/>
      <c r="EP113" s="203"/>
      <c r="EQ113" s="203"/>
      <c r="ER113" s="203"/>
      <c r="ES113" s="203"/>
      <c r="ET113" s="203"/>
      <c r="EU113" s="203"/>
      <c r="EV113" s="203"/>
      <c r="EW113" s="203"/>
      <c r="EX113" s="203"/>
      <c r="EY113" s="203"/>
      <c r="EZ113" s="203"/>
      <c r="FA113" s="203"/>
      <c r="FB113" s="203"/>
      <c r="FC113" s="203"/>
      <c r="FD113" s="203"/>
      <c r="FE113" s="203"/>
      <c r="FF113" s="203"/>
      <c r="FG113" s="203"/>
      <c r="FH113" s="203"/>
      <c r="FI113" s="203"/>
      <c r="FJ113" s="203"/>
      <c r="FK113" s="203"/>
      <c r="FL113" s="203"/>
      <c r="FM113" s="203"/>
      <c r="FN113" s="203"/>
      <c r="FO113" s="203"/>
      <c r="FP113" s="203"/>
      <c r="FQ113" s="203"/>
      <c r="FR113" s="203"/>
      <c r="FS113" s="203"/>
      <c r="FT113" s="203"/>
      <c r="FU113" s="203"/>
      <c r="FV113" s="203"/>
      <c r="FW113" s="203"/>
      <c r="FX113" s="203"/>
      <c r="FY113" s="203"/>
      <c r="FZ113" s="203"/>
      <c r="GA113" s="203"/>
      <c r="GB113" s="203"/>
      <c r="GC113" s="203"/>
      <c r="GD113" s="203"/>
      <c r="GE113" s="203"/>
      <c r="GF113" s="203"/>
      <c r="GG113" s="203"/>
      <c r="GH113" s="203"/>
      <c r="GI113" s="203"/>
      <c r="GJ113" s="203"/>
      <c r="GK113" s="205"/>
      <c r="GL113" s="205"/>
      <c r="GM113" s="205"/>
      <c r="GN113" s="205"/>
      <c r="GO113" s="205"/>
      <c r="GP113" s="87"/>
      <c r="GQ113" s="87"/>
    </row>
    <row r="114" spans="1:199" ht="2.25" customHeight="1" x14ac:dyDescent="0.15">
      <c r="I114" s="131"/>
      <c r="J114" s="131"/>
      <c r="K114" s="131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G114" s="203"/>
      <c r="DH114" s="203"/>
      <c r="DI114" s="203"/>
      <c r="DJ114" s="203"/>
      <c r="DK114" s="203"/>
      <c r="DL114" s="203"/>
      <c r="DM114" s="203"/>
      <c r="DN114" s="203"/>
      <c r="DO114" s="203"/>
      <c r="DP114" s="203"/>
      <c r="DQ114" s="203"/>
      <c r="DR114" s="203"/>
      <c r="DS114" s="203"/>
      <c r="DT114" s="203"/>
      <c r="DU114" s="203"/>
      <c r="DV114" s="203"/>
      <c r="DW114" s="203"/>
      <c r="DX114" s="203"/>
      <c r="DY114" s="203"/>
      <c r="DZ114" s="203"/>
      <c r="EA114" s="203"/>
      <c r="EB114" s="203"/>
      <c r="EC114" s="203"/>
      <c r="ED114" s="203"/>
      <c r="EE114" s="203"/>
      <c r="EF114" s="203"/>
      <c r="EG114" s="203"/>
      <c r="EH114" s="203"/>
      <c r="EI114" s="203"/>
      <c r="EJ114" s="203"/>
      <c r="EK114" s="203"/>
      <c r="EL114" s="203"/>
      <c r="EM114" s="203"/>
      <c r="EN114" s="203"/>
      <c r="EO114" s="203"/>
      <c r="EP114" s="203"/>
      <c r="EQ114" s="203"/>
      <c r="ER114" s="203"/>
      <c r="ES114" s="203"/>
      <c r="ET114" s="203"/>
      <c r="EU114" s="203"/>
      <c r="EV114" s="203"/>
      <c r="EW114" s="203"/>
      <c r="EX114" s="203"/>
      <c r="EY114" s="203"/>
      <c r="EZ114" s="203"/>
      <c r="FA114" s="203"/>
      <c r="FB114" s="203"/>
      <c r="FC114" s="203"/>
      <c r="FD114" s="203"/>
      <c r="FE114" s="203"/>
      <c r="FF114" s="203"/>
      <c r="FG114" s="203"/>
      <c r="FH114" s="203"/>
      <c r="FI114" s="203"/>
      <c r="FJ114" s="203"/>
      <c r="FK114" s="203"/>
      <c r="FL114" s="203"/>
      <c r="FM114" s="203"/>
      <c r="FN114" s="203"/>
      <c r="FO114" s="203"/>
      <c r="FP114" s="203"/>
      <c r="FQ114" s="203"/>
      <c r="FR114" s="203"/>
      <c r="FS114" s="203"/>
      <c r="FT114" s="203"/>
      <c r="FU114" s="203"/>
      <c r="FV114" s="203"/>
      <c r="FW114" s="203"/>
      <c r="FX114" s="203"/>
      <c r="FY114" s="203"/>
      <c r="FZ114" s="203"/>
      <c r="GA114" s="203"/>
      <c r="GB114" s="203"/>
      <c r="GC114" s="203"/>
      <c r="GD114" s="203"/>
      <c r="GE114" s="203"/>
      <c r="GF114" s="203"/>
      <c r="GG114" s="203"/>
      <c r="GH114" s="203"/>
      <c r="GI114" s="203"/>
      <c r="GJ114" s="203"/>
      <c r="GK114" s="205"/>
      <c r="GL114" s="205"/>
      <c r="GM114" s="205"/>
      <c r="GN114" s="205"/>
      <c r="GO114" s="205"/>
      <c r="GP114" s="87"/>
      <c r="GQ114" s="87"/>
    </row>
    <row r="115" spans="1:199" ht="2.25" customHeight="1" x14ac:dyDescent="0.15">
      <c r="I115" s="131"/>
      <c r="J115" s="131"/>
      <c r="K115" s="131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G115" s="203"/>
      <c r="DH115" s="203"/>
      <c r="DI115" s="203"/>
      <c r="DJ115" s="203"/>
      <c r="DK115" s="203"/>
      <c r="DL115" s="203"/>
      <c r="DM115" s="203"/>
      <c r="DN115" s="203"/>
      <c r="DO115" s="203"/>
      <c r="DP115" s="203"/>
      <c r="DQ115" s="203"/>
      <c r="DR115" s="203"/>
      <c r="DS115" s="203"/>
      <c r="DT115" s="203"/>
      <c r="DU115" s="203"/>
      <c r="DV115" s="203"/>
      <c r="DW115" s="203"/>
      <c r="DX115" s="203"/>
      <c r="DY115" s="203"/>
      <c r="DZ115" s="203"/>
      <c r="EA115" s="203"/>
      <c r="EB115" s="203"/>
      <c r="EC115" s="203"/>
      <c r="ED115" s="203"/>
      <c r="EE115" s="203"/>
      <c r="EF115" s="203"/>
      <c r="EG115" s="203"/>
      <c r="EH115" s="203"/>
      <c r="EI115" s="203"/>
      <c r="EJ115" s="203"/>
      <c r="EK115" s="203"/>
      <c r="EL115" s="203"/>
      <c r="EM115" s="203"/>
      <c r="EN115" s="203"/>
      <c r="EO115" s="203"/>
      <c r="EP115" s="203"/>
      <c r="EQ115" s="203"/>
      <c r="ER115" s="203"/>
      <c r="ES115" s="203"/>
      <c r="ET115" s="203"/>
      <c r="EU115" s="203"/>
      <c r="EV115" s="203"/>
      <c r="EW115" s="203"/>
      <c r="EX115" s="203"/>
      <c r="EY115" s="203"/>
      <c r="EZ115" s="203"/>
      <c r="FA115" s="203"/>
      <c r="FB115" s="203"/>
      <c r="FC115" s="203"/>
      <c r="FD115" s="203"/>
      <c r="FE115" s="203"/>
      <c r="FF115" s="203"/>
      <c r="FG115" s="203"/>
      <c r="FH115" s="203"/>
      <c r="FI115" s="203"/>
      <c r="FJ115" s="203"/>
      <c r="FK115" s="203"/>
      <c r="FL115" s="203"/>
      <c r="FM115" s="203"/>
      <c r="FN115" s="203"/>
      <c r="FO115" s="203"/>
      <c r="FP115" s="203"/>
      <c r="FQ115" s="203"/>
      <c r="FR115" s="203"/>
      <c r="FS115" s="203"/>
      <c r="FT115" s="203"/>
      <c r="FU115" s="203"/>
      <c r="FV115" s="203"/>
      <c r="FW115" s="203"/>
      <c r="FX115" s="203"/>
      <c r="FY115" s="203"/>
      <c r="FZ115" s="203"/>
      <c r="GA115" s="203"/>
      <c r="GB115" s="203"/>
      <c r="GC115" s="203"/>
      <c r="GD115" s="203"/>
      <c r="GE115" s="203"/>
      <c r="GF115" s="203"/>
      <c r="GG115" s="203"/>
      <c r="GH115" s="203"/>
      <c r="GI115" s="203"/>
      <c r="GJ115" s="203"/>
      <c r="GK115" s="205"/>
      <c r="GL115" s="205"/>
      <c r="GM115" s="205"/>
      <c r="GN115" s="205"/>
      <c r="GO115" s="205"/>
      <c r="GP115" s="87"/>
      <c r="GQ115" s="87"/>
    </row>
    <row r="116" spans="1:199" ht="2.25" customHeight="1" x14ac:dyDescent="0.15">
      <c r="I116" s="131"/>
      <c r="J116" s="131"/>
      <c r="K116" s="131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  <c r="CF116" s="205"/>
      <c r="CG116" s="205"/>
      <c r="CH116" s="205"/>
      <c r="CI116" s="205"/>
      <c r="CJ116" s="205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  <c r="CZ116" s="205"/>
      <c r="DA116" s="205"/>
      <c r="DB116" s="205"/>
      <c r="DC116" s="205"/>
      <c r="DD116" s="205"/>
      <c r="DE116" s="205"/>
      <c r="DF116" s="205"/>
      <c r="DG116" s="203"/>
      <c r="DH116" s="203"/>
      <c r="DI116" s="203"/>
      <c r="DJ116" s="203"/>
      <c r="DK116" s="203"/>
      <c r="DL116" s="203"/>
      <c r="DM116" s="203"/>
      <c r="DN116" s="203"/>
      <c r="DO116" s="203"/>
      <c r="DP116" s="203"/>
      <c r="DQ116" s="203"/>
      <c r="DR116" s="203"/>
      <c r="DS116" s="203"/>
      <c r="DT116" s="203"/>
      <c r="DU116" s="203"/>
      <c r="DV116" s="203"/>
      <c r="DW116" s="203"/>
      <c r="DX116" s="203"/>
      <c r="DY116" s="203"/>
      <c r="DZ116" s="203"/>
      <c r="EA116" s="203"/>
      <c r="EB116" s="203"/>
      <c r="EC116" s="203"/>
      <c r="ED116" s="203"/>
      <c r="EE116" s="203"/>
      <c r="EF116" s="203"/>
      <c r="EG116" s="203"/>
      <c r="EH116" s="203"/>
      <c r="EI116" s="203"/>
      <c r="EJ116" s="203"/>
      <c r="EK116" s="203"/>
      <c r="EL116" s="203"/>
      <c r="EM116" s="203"/>
      <c r="EN116" s="203"/>
      <c r="EO116" s="203"/>
      <c r="EP116" s="203"/>
      <c r="EQ116" s="203"/>
      <c r="ER116" s="203"/>
      <c r="ES116" s="203"/>
      <c r="ET116" s="203"/>
      <c r="EU116" s="203"/>
      <c r="EV116" s="203"/>
      <c r="EW116" s="203"/>
      <c r="EX116" s="203"/>
      <c r="EY116" s="203"/>
      <c r="EZ116" s="203"/>
      <c r="FA116" s="203"/>
      <c r="FB116" s="203"/>
      <c r="FC116" s="203"/>
      <c r="FD116" s="203"/>
      <c r="FE116" s="203"/>
      <c r="FF116" s="203"/>
      <c r="FG116" s="203"/>
      <c r="FH116" s="203"/>
      <c r="FI116" s="203"/>
      <c r="FJ116" s="203"/>
      <c r="FK116" s="203"/>
      <c r="FL116" s="203"/>
      <c r="FM116" s="203"/>
      <c r="FN116" s="203"/>
      <c r="FO116" s="203"/>
      <c r="FP116" s="203"/>
      <c r="FQ116" s="203"/>
      <c r="FR116" s="203"/>
      <c r="FS116" s="203"/>
      <c r="FT116" s="203"/>
      <c r="FU116" s="203"/>
      <c r="FV116" s="203"/>
      <c r="FW116" s="203"/>
      <c r="FX116" s="203"/>
      <c r="FY116" s="203"/>
      <c r="FZ116" s="203"/>
      <c r="GA116" s="203"/>
      <c r="GB116" s="203"/>
      <c r="GC116" s="203"/>
      <c r="GD116" s="203"/>
      <c r="GE116" s="203"/>
      <c r="GF116" s="203"/>
      <c r="GG116" s="203"/>
      <c r="GH116" s="203"/>
      <c r="GI116" s="203"/>
      <c r="GJ116" s="203"/>
      <c r="GK116" s="205"/>
      <c r="GL116" s="205"/>
      <c r="GM116" s="205"/>
      <c r="GN116" s="205"/>
      <c r="GO116" s="205"/>
      <c r="GP116" s="87"/>
      <c r="GQ116" s="87"/>
    </row>
    <row r="117" spans="1:199" ht="2.25" customHeight="1" x14ac:dyDescent="0.15">
      <c r="A117" s="87"/>
      <c r="B117" s="87"/>
      <c r="C117" s="87"/>
      <c r="D117" s="109"/>
      <c r="E117" s="109"/>
      <c r="F117" s="110"/>
      <c r="G117" s="110"/>
      <c r="H117" s="110"/>
      <c r="I117" s="123"/>
      <c r="J117" s="123"/>
      <c r="K117" s="123"/>
      <c r="L117" s="123"/>
      <c r="M117" s="123"/>
      <c r="N117" s="123"/>
      <c r="O117" s="123"/>
      <c r="P117" s="123"/>
      <c r="Q117" s="113"/>
      <c r="R117" s="113"/>
      <c r="S117" s="113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</row>
    <row r="118" spans="1:199" ht="2.25" customHeight="1" x14ac:dyDescent="0.15">
      <c r="A118" s="87"/>
      <c r="B118" s="87"/>
      <c r="C118" s="87"/>
      <c r="D118" s="109"/>
      <c r="E118" s="109"/>
      <c r="F118" s="110"/>
      <c r="G118" s="110"/>
      <c r="H118" s="110"/>
      <c r="I118" s="123"/>
      <c r="J118" s="123"/>
      <c r="K118" s="123"/>
      <c r="L118" s="123"/>
      <c r="M118" s="123"/>
      <c r="N118" s="123"/>
      <c r="O118" s="123"/>
      <c r="P118" s="123"/>
      <c r="Q118" s="113"/>
      <c r="R118" s="113"/>
      <c r="S118" s="113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</row>
    <row r="119" spans="1:199" ht="2.25" customHeight="1" x14ac:dyDescent="0.15">
      <c r="I119" s="131"/>
      <c r="J119" s="131"/>
      <c r="K119" s="131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5"/>
      <c r="BW119" s="205"/>
      <c r="BX119" s="205"/>
      <c r="BY119" s="205"/>
      <c r="BZ119" s="205"/>
      <c r="CA119" s="205"/>
      <c r="CB119" s="205"/>
      <c r="CC119" s="205"/>
      <c r="CD119" s="205"/>
      <c r="CE119" s="205"/>
      <c r="CF119" s="205"/>
      <c r="CG119" s="205"/>
      <c r="CH119" s="205"/>
      <c r="CI119" s="205"/>
      <c r="CJ119" s="205"/>
      <c r="CK119" s="205"/>
      <c r="CL119" s="205"/>
      <c r="CM119" s="205"/>
      <c r="CN119" s="205"/>
      <c r="CO119" s="205"/>
      <c r="CP119" s="205"/>
      <c r="CQ119" s="205"/>
      <c r="CR119" s="205"/>
      <c r="CS119" s="205"/>
      <c r="CT119" s="205"/>
      <c r="CU119" s="205"/>
      <c r="CV119" s="205"/>
      <c r="CW119" s="205"/>
      <c r="CX119" s="205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87"/>
      <c r="GQ119" s="87"/>
    </row>
    <row r="120" spans="1:199" ht="2.25" customHeight="1" x14ac:dyDescent="0.15">
      <c r="I120" s="131"/>
      <c r="J120" s="131"/>
      <c r="K120" s="131"/>
      <c r="L120" s="136"/>
      <c r="M120" s="136"/>
      <c r="N120" s="136"/>
      <c r="O120" s="294">
        <f>入力シート!A132</f>
        <v>0</v>
      </c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5"/>
      <c r="AS120" s="295"/>
      <c r="AT120" s="295"/>
      <c r="AU120" s="295"/>
      <c r="AV120" s="295"/>
      <c r="AW120" s="295"/>
      <c r="AX120" s="295"/>
      <c r="AY120" s="295"/>
      <c r="AZ120" s="295"/>
      <c r="BA120" s="295"/>
      <c r="BB120" s="295"/>
      <c r="BC120" s="295"/>
      <c r="BD120" s="295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5"/>
      <c r="BO120" s="295"/>
      <c r="BP120" s="295"/>
      <c r="BQ120" s="295"/>
      <c r="BR120" s="295"/>
      <c r="BS120" s="295"/>
      <c r="BT120" s="295"/>
      <c r="BU120" s="295"/>
      <c r="BV120" s="295"/>
      <c r="BW120" s="295"/>
      <c r="BX120" s="295"/>
      <c r="BY120" s="295"/>
      <c r="BZ120" s="295"/>
      <c r="CA120" s="295"/>
      <c r="CB120" s="295"/>
      <c r="CC120" s="295"/>
      <c r="CD120" s="295"/>
      <c r="CE120" s="295"/>
      <c r="CF120" s="295"/>
      <c r="CG120" s="295"/>
      <c r="CH120" s="295"/>
      <c r="CI120" s="295"/>
      <c r="CJ120" s="295"/>
      <c r="CK120" s="295"/>
      <c r="CL120" s="295"/>
      <c r="CM120" s="295"/>
      <c r="CN120" s="295"/>
      <c r="CO120" s="295"/>
      <c r="CP120" s="295"/>
      <c r="CQ120" s="295"/>
      <c r="CR120" s="295"/>
      <c r="CS120" s="295"/>
      <c r="CT120" s="295"/>
      <c r="CU120" s="295"/>
      <c r="CV120" s="295"/>
      <c r="CW120" s="295"/>
      <c r="CX120" s="295"/>
      <c r="CY120" s="295"/>
      <c r="CZ120" s="295"/>
      <c r="DA120" s="295"/>
      <c r="DB120" s="295"/>
      <c r="DC120" s="295"/>
      <c r="DD120" s="295"/>
      <c r="DE120" s="295"/>
      <c r="DF120" s="295"/>
      <c r="DG120" s="295"/>
      <c r="DH120" s="295"/>
      <c r="DI120" s="295"/>
      <c r="DJ120" s="295"/>
      <c r="DK120" s="295"/>
      <c r="DL120" s="295"/>
      <c r="DM120" s="295"/>
      <c r="DN120" s="295"/>
      <c r="DO120" s="295"/>
      <c r="DP120" s="295"/>
      <c r="DQ120" s="295"/>
      <c r="DR120" s="295"/>
      <c r="DS120" s="295"/>
      <c r="DT120" s="295"/>
      <c r="DU120" s="295"/>
      <c r="DV120" s="295"/>
      <c r="DW120" s="295"/>
      <c r="DX120" s="295"/>
      <c r="DY120" s="295"/>
      <c r="DZ120" s="295"/>
      <c r="EA120" s="295"/>
      <c r="EB120" s="295"/>
      <c r="EC120" s="295"/>
      <c r="ED120" s="295"/>
      <c r="EE120" s="295"/>
      <c r="EF120" s="295"/>
      <c r="EG120" s="295"/>
      <c r="EH120" s="295"/>
      <c r="EI120" s="295"/>
      <c r="EJ120" s="295"/>
      <c r="EK120" s="295"/>
      <c r="EL120" s="295"/>
      <c r="EM120" s="295"/>
      <c r="EN120" s="295"/>
      <c r="EO120" s="295"/>
      <c r="EP120" s="295"/>
      <c r="EQ120" s="295"/>
      <c r="ER120" s="295"/>
      <c r="ES120" s="295"/>
      <c r="ET120" s="295"/>
      <c r="EU120" s="295"/>
      <c r="EV120" s="295"/>
      <c r="EW120" s="295"/>
      <c r="EX120" s="295"/>
      <c r="EY120" s="295"/>
      <c r="EZ120" s="295"/>
      <c r="FA120" s="295"/>
      <c r="FB120" s="295"/>
      <c r="FC120" s="295"/>
      <c r="FD120" s="295"/>
      <c r="FE120" s="295"/>
      <c r="FF120" s="295"/>
      <c r="FG120" s="295"/>
      <c r="FH120" s="295"/>
      <c r="FI120" s="295"/>
      <c r="FJ120" s="295"/>
      <c r="FK120" s="295"/>
      <c r="FL120" s="295"/>
      <c r="FM120" s="295"/>
      <c r="FN120" s="295"/>
      <c r="FO120" s="295"/>
      <c r="FP120" s="295"/>
      <c r="FQ120" s="295"/>
      <c r="FR120" s="295"/>
      <c r="FS120" s="295"/>
      <c r="FT120" s="295"/>
      <c r="FU120" s="295"/>
      <c r="FV120" s="295"/>
      <c r="FW120" s="295"/>
      <c r="FX120" s="295"/>
      <c r="FY120" s="295"/>
      <c r="FZ120" s="295"/>
      <c r="GA120" s="295"/>
      <c r="GB120" s="295"/>
      <c r="GC120" s="295"/>
      <c r="GD120" s="295"/>
      <c r="GE120" s="295"/>
      <c r="GF120" s="295"/>
      <c r="GG120" s="295"/>
      <c r="GH120" s="295"/>
      <c r="GI120" s="295"/>
      <c r="GJ120" s="295"/>
      <c r="GK120" s="295"/>
      <c r="GL120" s="295"/>
      <c r="GM120" s="295"/>
      <c r="GN120" s="295"/>
      <c r="GO120" s="205"/>
      <c r="GP120" s="87"/>
      <c r="GQ120" s="87"/>
    </row>
    <row r="121" spans="1:199" ht="2.25" customHeight="1" x14ac:dyDescent="0.15">
      <c r="I121" s="131"/>
      <c r="J121" s="131"/>
      <c r="K121" s="131"/>
      <c r="L121" s="136"/>
      <c r="M121" s="136"/>
      <c r="N121" s="138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296"/>
      <c r="FR121" s="296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05"/>
      <c r="GP121" s="87"/>
      <c r="GQ121" s="87"/>
    </row>
    <row r="122" spans="1:199" ht="2.25" customHeight="1" x14ac:dyDescent="0.15">
      <c r="I122" s="131"/>
      <c r="J122" s="131"/>
      <c r="K122" s="131"/>
      <c r="L122" s="136"/>
      <c r="M122" s="136"/>
      <c r="N122" s="138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05"/>
      <c r="GP122" s="87"/>
      <c r="GQ122" s="87"/>
    </row>
    <row r="123" spans="1:199" ht="2.25" customHeight="1" x14ac:dyDescent="0.15">
      <c r="I123" s="131"/>
      <c r="J123" s="131"/>
      <c r="K123" s="131"/>
      <c r="L123" s="136"/>
      <c r="M123" s="136"/>
      <c r="N123" s="138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296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296"/>
      <c r="FR123" s="296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05"/>
      <c r="GP123" s="87"/>
      <c r="GQ123" s="87"/>
    </row>
    <row r="124" spans="1:199" ht="2.25" customHeight="1" x14ac:dyDescent="0.15">
      <c r="I124" s="131"/>
      <c r="J124" s="131"/>
      <c r="K124" s="131"/>
      <c r="L124" s="136"/>
      <c r="M124" s="136"/>
      <c r="N124" s="138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296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296"/>
      <c r="FR124" s="296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05"/>
      <c r="GP124" s="87"/>
      <c r="GQ124" s="87"/>
    </row>
    <row r="125" spans="1:199" ht="2.25" customHeight="1" x14ac:dyDescent="0.15">
      <c r="I125" s="131"/>
      <c r="J125" s="131"/>
      <c r="K125" s="131"/>
      <c r="L125" s="136"/>
      <c r="M125" s="136"/>
      <c r="N125" s="138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296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296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296"/>
      <c r="FR125" s="296"/>
      <c r="FS125" s="296"/>
      <c r="FT125" s="296"/>
      <c r="FU125" s="296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05"/>
      <c r="GP125" s="87"/>
      <c r="GQ125" s="87"/>
    </row>
    <row r="126" spans="1:199" ht="2.25" customHeight="1" x14ac:dyDescent="0.15">
      <c r="I126" s="131"/>
      <c r="J126" s="131"/>
      <c r="K126" s="131"/>
      <c r="L126" s="136"/>
      <c r="M126" s="136"/>
      <c r="N126" s="138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296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05"/>
      <c r="GP126" s="87"/>
      <c r="GQ126" s="87"/>
    </row>
    <row r="127" spans="1:199" ht="2.25" customHeight="1" x14ac:dyDescent="0.15">
      <c r="I127" s="131"/>
      <c r="J127" s="131"/>
      <c r="K127" s="131"/>
      <c r="L127" s="136"/>
      <c r="M127" s="136"/>
      <c r="N127" s="138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05"/>
      <c r="GP127" s="87"/>
      <c r="GQ127" s="87"/>
    </row>
    <row r="128" spans="1:199" ht="2.25" customHeight="1" x14ac:dyDescent="0.15">
      <c r="I128" s="131"/>
      <c r="J128" s="131"/>
      <c r="K128" s="131"/>
      <c r="L128" s="136"/>
      <c r="M128" s="136"/>
      <c r="N128" s="138"/>
      <c r="O128" s="294">
        <f>入力シート!A133</f>
        <v>0</v>
      </c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5"/>
      <c r="AS128" s="295"/>
      <c r="AT128" s="295"/>
      <c r="AU128" s="295"/>
      <c r="AV128" s="295"/>
      <c r="AW128" s="295"/>
      <c r="AX128" s="295"/>
      <c r="AY128" s="295"/>
      <c r="AZ128" s="295"/>
      <c r="BA128" s="295"/>
      <c r="BB128" s="295"/>
      <c r="BC128" s="295"/>
      <c r="BD128" s="295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5"/>
      <c r="BO128" s="295"/>
      <c r="BP128" s="295"/>
      <c r="BQ128" s="295"/>
      <c r="BR128" s="295"/>
      <c r="BS128" s="295"/>
      <c r="BT128" s="295"/>
      <c r="BU128" s="295"/>
      <c r="BV128" s="295"/>
      <c r="BW128" s="295"/>
      <c r="BX128" s="295"/>
      <c r="BY128" s="295"/>
      <c r="BZ128" s="295"/>
      <c r="CA128" s="295"/>
      <c r="CB128" s="295"/>
      <c r="CC128" s="295"/>
      <c r="CD128" s="295"/>
      <c r="CE128" s="295"/>
      <c r="CF128" s="295"/>
      <c r="CG128" s="295"/>
      <c r="CH128" s="295"/>
      <c r="CI128" s="295"/>
      <c r="CJ128" s="295"/>
      <c r="CK128" s="295"/>
      <c r="CL128" s="295"/>
      <c r="CM128" s="295"/>
      <c r="CN128" s="295"/>
      <c r="CO128" s="295"/>
      <c r="CP128" s="295"/>
      <c r="CQ128" s="295"/>
      <c r="CR128" s="295"/>
      <c r="CS128" s="295"/>
      <c r="CT128" s="295"/>
      <c r="CU128" s="295"/>
      <c r="CV128" s="295"/>
      <c r="CW128" s="295"/>
      <c r="CX128" s="295"/>
      <c r="CY128" s="295"/>
      <c r="CZ128" s="295"/>
      <c r="DA128" s="295"/>
      <c r="DB128" s="295"/>
      <c r="DC128" s="295"/>
      <c r="DD128" s="295"/>
      <c r="DE128" s="295"/>
      <c r="DF128" s="295"/>
      <c r="DG128" s="295"/>
      <c r="DH128" s="295"/>
      <c r="DI128" s="295"/>
      <c r="DJ128" s="295"/>
      <c r="DK128" s="295"/>
      <c r="DL128" s="295"/>
      <c r="DM128" s="295"/>
      <c r="DN128" s="295"/>
      <c r="DO128" s="295"/>
      <c r="DP128" s="295"/>
      <c r="DQ128" s="295"/>
      <c r="DR128" s="295"/>
      <c r="DS128" s="295"/>
      <c r="DT128" s="295"/>
      <c r="DU128" s="295"/>
      <c r="DV128" s="295"/>
      <c r="DW128" s="295"/>
      <c r="DX128" s="295"/>
      <c r="DY128" s="295"/>
      <c r="DZ128" s="295"/>
      <c r="EA128" s="295"/>
      <c r="EB128" s="295"/>
      <c r="EC128" s="295"/>
      <c r="ED128" s="295"/>
      <c r="EE128" s="295"/>
      <c r="EF128" s="295"/>
      <c r="EG128" s="295"/>
      <c r="EH128" s="295"/>
      <c r="EI128" s="295"/>
      <c r="EJ128" s="295"/>
      <c r="EK128" s="295"/>
      <c r="EL128" s="295"/>
      <c r="EM128" s="295"/>
      <c r="EN128" s="295"/>
      <c r="EO128" s="295"/>
      <c r="EP128" s="295"/>
      <c r="EQ128" s="295"/>
      <c r="ER128" s="295"/>
      <c r="ES128" s="295"/>
      <c r="ET128" s="295"/>
      <c r="EU128" s="295"/>
      <c r="EV128" s="295"/>
      <c r="EW128" s="295"/>
      <c r="EX128" s="295"/>
      <c r="EY128" s="295"/>
      <c r="EZ128" s="295"/>
      <c r="FA128" s="295"/>
      <c r="FB128" s="295"/>
      <c r="FC128" s="295"/>
      <c r="FD128" s="295"/>
      <c r="FE128" s="295"/>
      <c r="FF128" s="295"/>
      <c r="FG128" s="295"/>
      <c r="FH128" s="295"/>
      <c r="FI128" s="295"/>
      <c r="FJ128" s="295"/>
      <c r="FK128" s="295"/>
      <c r="FL128" s="295"/>
      <c r="FM128" s="295"/>
      <c r="FN128" s="295"/>
      <c r="FO128" s="295"/>
      <c r="FP128" s="295"/>
      <c r="FQ128" s="295"/>
      <c r="FR128" s="295"/>
      <c r="FS128" s="295"/>
      <c r="FT128" s="295"/>
      <c r="FU128" s="295"/>
      <c r="FV128" s="295"/>
      <c r="FW128" s="295"/>
      <c r="FX128" s="295"/>
      <c r="FY128" s="295"/>
      <c r="FZ128" s="295"/>
      <c r="GA128" s="295"/>
      <c r="GB128" s="295"/>
      <c r="GC128" s="295"/>
      <c r="GD128" s="295"/>
      <c r="GE128" s="295"/>
      <c r="GF128" s="295"/>
      <c r="GG128" s="295"/>
      <c r="GH128" s="295"/>
      <c r="GI128" s="295"/>
      <c r="GJ128" s="295"/>
      <c r="GK128" s="295"/>
      <c r="GL128" s="295"/>
      <c r="GM128" s="295"/>
      <c r="GN128" s="295"/>
      <c r="GO128" s="205"/>
      <c r="GP128" s="87"/>
      <c r="GQ128" s="87"/>
    </row>
    <row r="129" spans="9:199" ht="2.25" customHeight="1" x14ac:dyDescent="0.15">
      <c r="I129" s="131"/>
      <c r="J129" s="131"/>
      <c r="K129" s="131"/>
      <c r="L129" s="136"/>
      <c r="M129" s="136"/>
      <c r="N129" s="138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296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296"/>
      <c r="FR129" s="296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05"/>
      <c r="GP129" s="87"/>
      <c r="GQ129" s="87"/>
    </row>
    <row r="130" spans="9:199" ht="2.25" customHeight="1" x14ac:dyDescent="0.15">
      <c r="I130" s="131"/>
      <c r="J130" s="131"/>
      <c r="K130" s="131"/>
      <c r="L130" s="136"/>
      <c r="M130" s="136"/>
      <c r="N130" s="138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296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296"/>
      <c r="FR130" s="296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05"/>
      <c r="GP130" s="87"/>
      <c r="GQ130" s="87"/>
    </row>
    <row r="131" spans="9:199" ht="2.25" customHeight="1" x14ac:dyDescent="0.15">
      <c r="I131" s="131"/>
      <c r="J131" s="131"/>
      <c r="K131" s="131"/>
      <c r="L131" s="136"/>
      <c r="M131" s="136"/>
      <c r="N131" s="138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05"/>
      <c r="GP131" s="87"/>
      <c r="GQ131" s="87"/>
    </row>
    <row r="132" spans="9:199" ht="2.25" customHeight="1" x14ac:dyDescent="0.15">
      <c r="I132" s="131"/>
      <c r="J132" s="131"/>
      <c r="K132" s="131"/>
      <c r="L132" s="136"/>
      <c r="M132" s="136"/>
      <c r="N132" s="138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296"/>
      <c r="FR132" s="296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05"/>
      <c r="GP132" s="87"/>
      <c r="GQ132" s="87"/>
    </row>
    <row r="133" spans="9:199" ht="2.25" customHeight="1" x14ac:dyDescent="0.15">
      <c r="I133" s="131"/>
      <c r="J133" s="131"/>
      <c r="K133" s="131"/>
      <c r="L133" s="136"/>
      <c r="M133" s="136"/>
      <c r="N133" s="138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296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296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296"/>
      <c r="FR133" s="296"/>
      <c r="FS133" s="296"/>
      <c r="FT133" s="296"/>
      <c r="FU133" s="296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05"/>
      <c r="GP133" s="87"/>
      <c r="GQ133" s="87"/>
    </row>
    <row r="134" spans="9:199" ht="2.25" customHeight="1" x14ac:dyDescent="0.15">
      <c r="I134" s="131"/>
      <c r="J134" s="131"/>
      <c r="K134" s="131"/>
      <c r="L134" s="136"/>
      <c r="M134" s="136"/>
      <c r="N134" s="138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296"/>
      <c r="EC134" s="296"/>
      <c r="ED134" s="296"/>
      <c r="EE134" s="296"/>
      <c r="EF134" s="296"/>
      <c r="EG134" s="296"/>
      <c r="EH134" s="296"/>
      <c r="EI134" s="296"/>
      <c r="EJ134" s="296"/>
      <c r="EK134" s="296"/>
      <c r="EL134" s="296"/>
      <c r="EM134" s="296"/>
      <c r="EN134" s="296"/>
      <c r="EO134" s="296"/>
      <c r="EP134" s="296"/>
      <c r="EQ134" s="296"/>
      <c r="ER134" s="296"/>
      <c r="ES134" s="296"/>
      <c r="ET134" s="296"/>
      <c r="EU134" s="296"/>
      <c r="EV134" s="296"/>
      <c r="EW134" s="296"/>
      <c r="EX134" s="296"/>
      <c r="EY134" s="296"/>
      <c r="EZ134" s="296"/>
      <c r="FA134" s="296"/>
      <c r="FB134" s="296"/>
      <c r="FC134" s="296"/>
      <c r="FD134" s="296"/>
      <c r="FE134" s="296"/>
      <c r="FF134" s="296"/>
      <c r="FG134" s="296"/>
      <c r="FH134" s="296"/>
      <c r="FI134" s="296"/>
      <c r="FJ134" s="296"/>
      <c r="FK134" s="296"/>
      <c r="FL134" s="296"/>
      <c r="FM134" s="296"/>
      <c r="FN134" s="296"/>
      <c r="FO134" s="296"/>
      <c r="FP134" s="296"/>
      <c r="FQ134" s="296"/>
      <c r="FR134" s="296"/>
      <c r="FS134" s="296"/>
      <c r="FT134" s="296"/>
      <c r="FU134" s="296"/>
      <c r="FV134" s="296"/>
      <c r="FW134" s="296"/>
      <c r="FX134" s="296"/>
      <c r="FY134" s="296"/>
      <c r="FZ134" s="296"/>
      <c r="GA134" s="296"/>
      <c r="GB134" s="296"/>
      <c r="GC134" s="296"/>
      <c r="GD134" s="296"/>
      <c r="GE134" s="296"/>
      <c r="GF134" s="296"/>
      <c r="GG134" s="296"/>
      <c r="GH134" s="296"/>
      <c r="GI134" s="296"/>
      <c r="GJ134" s="296"/>
      <c r="GK134" s="296"/>
      <c r="GL134" s="296"/>
      <c r="GM134" s="296"/>
      <c r="GN134" s="296"/>
      <c r="GO134" s="205"/>
      <c r="GP134" s="87"/>
      <c r="GQ134" s="87"/>
    </row>
    <row r="135" spans="9:199" ht="2.25" customHeight="1" x14ac:dyDescent="0.15">
      <c r="I135" s="131"/>
      <c r="J135" s="131"/>
      <c r="K135" s="131"/>
      <c r="L135" s="136"/>
      <c r="M135" s="136"/>
      <c r="N135" s="138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296"/>
      <c r="EC135" s="296"/>
      <c r="ED135" s="296"/>
      <c r="EE135" s="296"/>
      <c r="EF135" s="296"/>
      <c r="EG135" s="296"/>
      <c r="EH135" s="296"/>
      <c r="EI135" s="296"/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/>
      <c r="EX135" s="296"/>
      <c r="EY135" s="296"/>
      <c r="EZ135" s="296"/>
      <c r="FA135" s="296"/>
      <c r="FB135" s="296"/>
      <c r="FC135" s="296"/>
      <c r="FD135" s="296"/>
      <c r="FE135" s="296"/>
      <c r="FF135" s="296"/>
      <c r="FG135" s="296"/>
      <c r="FH135" s="296"/>
      <c r="FI135" s="296"/>
      <c r="FJ135" s="296"/>
      <c r="FK135" s="296"/>
      <c r="FL135" s="296"/>
      <c r="FM135" s="296"/>
      <c r="FN135" s="296"/>
      <c r="FO135" s="296"/>
      <c r="FP135" s="296"/>
      <c r="FQ135" s="296"/>
      <c r="FR135" s="296"/>
      <c r="FS135" s="296"/>
      <c r="FT135" s="296"/>
      <c r="FU135" s="296"/>
      <c r="FV135" s="296"/>
      <c r="FW135" s="296"/>
      <c r="FX135" s="296"/>
      <c r="FY135" s="296"/>
      <c r="FZ135" s="296"/>
      <c r="GA135" s="296"/>
      <c r="GB135" s="296"/>
      <c r="GC135" s="296"/>
      <c r="GD135" s="296"/>
      <c r="GE135" s="296"/>
      <c r="GF135" s="296"/>
      <c r="GG135" s="296"/>
      <c r="GH135" s="296"/>
      <c r="GI135" s="296"/>
      <c r="GJ135" s="296"/>
      <c r="GK135" s="296"/>
      <c r="GL135" s="296"/>
      <c r="GM135" s="296"/>
      <c r="GN135" s="296"/>
      <c r="GO135" s="205"/>
      <c r="GP135" s="87"/>
      <c r="GQ135" s="87"/>
    </row>
    <row r="136" spans="9:199" ht="2.25" customHeight="1" x14ac:dyDescent="0.15">
      <c r="I136" s="131"/>
      <c r="J136" s="131"/>
      <c r="K136" s="131"/>
      <c r="L136" s="136"/>
      <c r="M136" s="136"/>
      <c r="N136" s="138"/>
      <c r="O136" s="294">
        <f>入力シート!A134</f>
        <v>0</v>
      </c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  <c r="AH136" s="295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5"/>
      <c r="AS136" s="295"/>
      <c r="AT136" s="295"/>
      <c r="AU136" s="295"/>
      <c r="AV136" s="295"/>
      <c r="AW136" s="295"/>
      <c r="AX136" s="295"/>
      <c r="AY136" s="295"/>
      <c r="AZ136" s="295"/>
      <c r="BA136" s="295"/>
      <c r="BB136" s="295"/>
      <c r="BC136" s="295"/>
      <c r="BD136" s="295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5"/>
      <c r="BO136" s="295"/>
      <c r="BP136" s="295"/>
      <c r="BQ136" s="295"/>
      <c r="BR136" s="295"/>
      <c r="BS136" s="295"/>
      <c r="BT136" s="295"/>
      <c r="BU136" s="295"/>
      <c r="BV136" s="295"/>
      <c r="BW136" s="295"/>
      <c r="BX136" s="295"/>
      <c r="BY136" s="295"/>
      <c r="BZ136" s="295"/>
      <c r="CA136" s="295"/>
      <c r="CB136" s="295"/>
      <c r="CC136" s="295"/>
      <c r="CD136" s="295"/>
      <c r="CE136" s="295"/>
      <c r="CF136" s="295"/>
      <c r="CG136" s="295"/>
      <c r="CH136" s="295"/>
      <c r="CI136" s="295"/>
      <c r="CJ136" s="295"/>
      <c r="CK136" s="295"/>
      <c r="CL136" s="295"/>
      <c r="CM136" s="295"/>
      <c r="CN136" s="295"/>
      <c r="CO136" s="295"/>
      <c r="CP136" s="295"/>
      <c r="CQ136" s="295"/>
      <c r="CR136" s="295"/>
      <c r="CS136" s="295"/>
      <c r="CT136" s="295"/>
      <c r="CU136" s="295"/>
      <c r="CV136" s="295"/>
      <c r="CW136" s="295"/>
      <c r="CX136" s="295"/>
      <c r="CY136" s="295"/>
      <c r="CZ136" s="295"/>
      <c r="DA136" s="295"/>
      <c r="DB136" s="295"/>
      <c r="DC136" s="295"/>
      <c r="DD136" s="295"/>
      <c r="DE136" s="295"/>
      <c r="DF136" s="295"/>
      <c r="DG136" s="295"/>
      <c r="DH136" s="295"/>
      <c r="DI136" s="295"/>
      <c r="DJ136" s="295"/>
      <c r="DK136" s="295"/>
      <c r="DL136" s="295"/>
      <c r="DM136" s="295"/>
      <c r="DN136" s="295"/>
      <c r="DO136" s="295"/>
      <c r="DP136" s="295"/>
      <c r="DQ136" s="295"/>
      <c r="DR136" s="295"/>
      <c r="DS136" s="295"/>
      <c r="DT136" s="295"/>
      <c r="DU136" s="295"/>
      <c r="DV136" s="295"/>
      <c r="DW136" s="295"/>
      <c r="DX136" s="295"/>
      <c r="DY136" s="295"/>
      <c r="DZ136" s="295"/>
      <c r="EA136" s="295"/>
      <c r="EB136" s="295"/>
      <c r="EC136" s="295"/>
      <c r="ED136" s="295"/>
      <c r="EE136" s="295"/>
      <c r="EF136" s="295"/>
      <c r="EG136" s="295"/>
      <c r="EH136" s="295"/>
      <c r="EI136" s="295"/>
      <c r="EJ136" s="295"/>
      <c r="EK136" s="295"/>
      <c r="EL136" s="295"/>
      <c r="EM136" s="295"/>
      <c r="EN136" s="295"/>
      <c r="EO136" s="295"/>
      <c r="EP136" s="295"/>
      <c r="EQ136" s="295"/>
      <c r="ER136" s="295"/>
      <c r="ES136" s="295"/>
      <c r="ET136" s="295"/>
      <c r="EU136" s="295"/>
      <c r="EV136" s="295"/>
      <c r="EW136" s="295"/>
      <c r="EX136" s="295"/>
      <c r="EY136" s="295"/>
      <c r="EZ136" s="295"/>
      <c r="FA136" s="295"/>
      <c r="FB136" s="295"/>
      <c r="FC136" s="295"/>
      <c r="FD136" s="295"/>
      <c r="FE136" s="295"/>
      <c r="FF136" s="295"/>
      <c r="FG136" s="295"/>
      <c r="FH136" s="295"/>
      <c r="FI136" s="295"/>
      <c r="FJ136" s="295"/>
      <c r="FK136" s="295"/>
      <c r="FL136" s="295"/>
      <c r="FM136" s="295"/>
      <c r="FN136" s="295"/>
      <c r="FO136" s="295"/>
      <c r="FP136" s="295"/>
      <c r="FQ136" s="295"/>
      <c r="FR136" s="295"/>
      <c r="FS136" s="295"/>
      <c r="FT136" s="295"/>
      <c r="FU136" s="295"/>
      <c r="FV136" s="295"/>
      <c r="FW136" s="295"/>
      <c r="FX136" s="295"/>
      <c r="FY136" s="295"/>
      <c r="FZ136" s="295"/>
      <c r="GA136" s="295"/>
      <c r="GB136" s="295"/>
      <c r="GC136" s="295"/>
      <c r="GD136" s="295"/>
      <c r="GE136" s="295"/>
      <c r="GF136" s="295"/>
      <c r="GG136" s="295"/>
      <c r="GH136" s="295"/>
      <c r="GI136" s="295"/>
      <c r="GJ136" s="295"/>
      <c r="GK136" s="295"/>
      <c r="GL136" s="295"/>
      <c r="GM136" s="295"/>
      <c r="GN136" s="295"/>
      <c r="GO136" s="205"/>
      <c r="GP136" s="87"/>
      <c r="GQ136" s="87"/>
    </row>
    <row r="137" spans="9:199" ht="2.25" customHeight="1" x14ac:dyDescent="0.15">
      <c r="I137" s="131"/>
      <c r="J137" s="131"/>
      <c r="K137" s="131"/>
      <c r="L137" s="136"/>
      <c r="M137" s="136"/>
      <c r="N137" s="138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  <c r="CD137" s="296"/>
      <c r="CE137" s="296"/>
      <c r="CF137" s="296"/>
      <c r="CG137" s="296"/>
      <c r="CH137" s="296"/>
      <c r="CI137" s="296"/>
      <c r="CJ137" s="296"/>
      <c r="CK137" s="296"/>
      <c r="CL137" s="296"/>
      <c r="CM137" s="296"/>
      <c r="CN137" s="296"/>
      <c r="CO137" s="296"/>
      <c r="CP137" s="296"/>
      <c r="CQ137" s="296"/>
      <c r="CR137" s="296"/>
      <c r="CS137" s="296"/>
      <c r="CT137" s="296"/>
      <c r="CU137" s="296"/>
      <c r="CV137" s="296"/>
      <c r="CW137" s="296"/>
      <c r="CX137" s="296"/>
      <c r="CY137" s="296"/>
      <c r="CZ137" s="296"/>
      <c r="DA137" s="296"/>
      <c r="DB137" s="296"/>
      <c r="DC137" s="296"/>
      <c r="DD137" s="296"/>
      <c r="DE137" s="296"/>
      <c r="DF137" s="296"/>
      <c r="DG137" s="296"/>
      <c r="DH137" s="296"/>
      <c r="DI137" s="296"/>
      <c r="DJ137" s="296"/>
      <c r="DK137" s="296"/>
      <c r="DL137" s="296"/>
      <c r="DM137" s="296"/>
      <c r="DN137" s="296"/>
      <c r="DO137" s="296"/>
      <c r="DP137" s="296"/>
      <c r="DQ137" s="296"/>
      <c r="DR137" s="296"/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296"/>
      <c r="EC137" s="296"/>
      <c r="ED137" s="296"/>
      <c r="EE137" s="296"/>
      <c r="EF137" s="296"/>
      <c r="EG137" s="296"/>
      <c r="EH137" s="296"/>
      <c r="EI137" s="296"/>
      <c r="EJ137" s="296"/>
      <c r="EK137" s="296"/>
      <c r="EL137" s="296"/>
      <c r="EM137" s="296"/>
      <c r="EN137" s="296"/>
      <c r="EO137" s="296"/>
      <c r="EP137" s="296"/>
      <c r="EQ137" s="296"/>
      <c r="ER137" s="296"/>
      <c r="ES137" s="296"/>
      <c r="ET137" s="296"/>
      <c r="EU137" s="296"/>
      <c r="EV137" s="296"/>
      <c r="EW137" s="296"/>
      <c r="EX137" s="296"/>
      <c r="EY137" s="296"/>
      <c r="EZ137" s="296"/>
      <c r="FA137" s="296"/>
      <c r="FB137" s="296"/>
      <c r="FC137" s="296"/>
      <c r="FD137" s="296"/>
      <c r="FE137" s="296"/>
      <c r="FF137" s="296"/>
      <c r="FG137" s="296"/>
      <c r="FH137" s="296"/>
      <c r="FI137" s="296"/>
      <c r="FJ137" s="296"/>
      <c r="FK137" s="296"/>
      <c r="FL137" s="296"/>
      <c r="FM137" s="296"/>
      <c r="FN137" s="296"/>
      <c r="FO137" s="296"/>
      <c r="FP137" s="296"/>
      <c r="FQ137" s="296"/>
      <c r="FR137" s="296"/>
      <c r="FS137" s="296"/>
      <c r="FT137" s="296"/>
      <c r="FU137" s="296"/>
      <c r="FV137" s="296"/>
      <c r="FW137" s="296"/>
      <c r="FX137" s="296"/>
      <c r="FY137" s="296"/>
      <c r="FZ137" s="296"/>
      <c r="GA137" s="296"/>
      <c r="GB137" s="296"/>
      <c r="GC137" s="296"/>
      <c r="GD137" s="296"/>
      <c r="GE137" s="296"/>
      <c r="GF137" s="296"/>
      <c r="GG137" s="296"/>
      <c r="GH137" s="296"/>
      <c r="GI137" s="296"/>
      <c r="GJ137" s="296"/>
      <c r="GK137" s="296"/>
      <c r="GL137" s="296"/>
      <c r="GM137" s="296"/>
      <c r="GN137" s="296"/>
      <c r="GO137" s="205"/>
      <c r="GP137" s="87"/>
      <c r="GQ137" s="87"/>
    </row>
    <row r="138" spans="9:199" ht="2.25" customHeight="1" x14ac:dyDescent="0.15">
      <c r="I138" s="131"/>
      <c r="J138" s="131"/>
      <c r="K138" s="131"/>
      <c r="L138" s="136"/>
      <c r="M138" s="136"/>
      <c r="N138" s="138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6"/>
      <c r="CL138" s="296"/>
      <c r="CM138" s="296"/>
      <c r="CN138" s="296"/>
      <c r="CO138" s="296"/>
      <c r="CP138" s="296"/>
      <c r="CQ138" s="296"/>
      <c r="CR138" s="296"/>
      <c r="CS138" s="296"/>
      <c r="CT138" s="296"/>
      <c r="CU138" s="296"/>
      <c r="CV138" s="296"/>
      <c r="CW138" s="296"/>
      <c r="CX138" s="296"/>
      <c r="CY138" s="296"/>
      <c r="CZ138" s="296"/>
      <c r="DA138" s="296"/>
      <c r="DB138" s="296"/>
      <c r="DC138" s="296"/>
      <c r="DD138" s="296"/>
      <c r="DE138" s="296"/>
      <c r="DF138" s="296"/>
      <c r="DG138" s="296"/>
      <c r="DH138" s="296"/>
      <c r="DI138" s="296"/>
      <c r="DJ138" s="296"/>
      <c r="DK138" s="296"/>
      <c r="DL138" s="296"/>
      <c r="DM138" s="296"/>
      <c r="DN138" s="296"/>
      <c r="DO138" s="296"/>
      <c r="DP138" s="296"/>
      <c r="DQ138" s="296"/>
      <c r="DR138" s="296"/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296"/>
      <c r="EC138" s="296"/>
      <c r="ED138" s="296"/>
      <c r="EE138" s="296"/>
      <c r="EF138" s="296"/>
      <c r="EG138" s="296"/>
      <c r="EH138" s="296"/>
      <c r="EI138" s="296"/>
      <c r="EJ138" s="296"/>
      <c r="EK138" s="296"/>
      <c r="EL138" s="296"/>
      <c r="EM138" s="296"/>
      <c r="EN138" s="296"/>
      <c r="EO138" s="296"/>
      <c r="EP138" s="296"/>
      <c r="EQ138" s="296"/>
      <c r="ER138" s="296"/>
      <c r="ES138" s="296"/>
      <c r="ET138" s="296"/>
      <c r="EU138" s="296"/>
      <c r="EV138" s="296"/>
      <c r="EW138" s="296"/>
      <c r="EX138" s="296"/>
      <c r="EY138" s="296"/>
      <c r="EZ138" s="296"/>
      <c r="FA138" s="296"/>
      <c r="FB138" s="296"/>
      <c r="FC138" s="296"/>
      <c r="FD138" s="296"/>
      <c r="FE138" s="296"/>
      <c r="FF138" s="296"/>
      <c r="FG138" s="296"/>
      <c r="FH138" s="296"/>
      <c r="FI138" s="296"/>
      <c r="FJ138" s="296"/>
      <c r="FK138" s="296"/>
      <c r="FL138" s="296"/>
      <c r="FM138" s="296"/>
      <c r="FN138" s="296"/>
      <c r="FO138" s="296"/>
      <c r="FP138" s="296"/>
      <c r="FQ138" s="296"/>
      <c r="FR138" s="296"/>
      <c r="FS138" s="296"/>
      <c r="FT138" s="296"/>
      <c r="FU138" s="296"/>
      <c r="FV138" s="296"/>
      <c r="FW138" s="296"/>
      <c r="FX138" s="296"/>
      <c r="FY138" s="296"/>
      <c r="FZ138" s="296"/>
      <c r="GA138" s="296"/>
      <c r="GB138" s="296"/>
      <c r="GC138" s="296"/>
      <c r="GD138" s="296"/>
      <c r="GE138" s="296"/>
      <c r="GF138" s="296"/>
      <c r="GG138" s="296"/>
      <c r="GH138" s="296"/>
      <c r="GI138" s="296"/>
      <c r="GJ138" s="296"/>
      <c r="GK138" s="296"/>
      <c r="GL138" s="296"/>
      <c r="GM138" s="296"/>
      <c r="GN138" s="296"/>
      <c r="GO138" s="205"/>
      <c r="GP138" s="87"/>
      <c r="GQ138" s="87"/>
    </row>
    <row r="139" spans="9:199" ht="2.25" customHeight="1" x14ac:dyDescent="0.15">
      <c r="I139" s="131"/>
      <c r="J139" s="131"/>
      <c r="K139" s="131"/>
      <c r="L139" s="136"/>
      <c r="M139" s="136"/>
      <c r="N139" s="138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296"/>
      <c r="CE139" s="296"/>
      <c r="CF139" s="296"/>
      <c r="CG139" s="296"/>
      <c r="CH139" s="296"/>
      <c r="CI139" s="296"/>
      <c r="CJ139" s="296"/>
      <c r="CK139" s="296"/>
      <c r="CL139" s="296"/>
      <c r="CM139" s="296"/>
      <c r="CN139" s="296"/>
      <c r="CO139" s="296"/>
      <c r="CP139" s="296"/>
      <c r="CQ139" s="296"/>
      <c r="CR139" s="296"/>
      <c r="CS139" s="296"/>
      <c r="CT139" s="296"/>
      <c r="CU139" s="296"/>
      <c r="CV139" s="296"/>
      <c r="CW139" s="296"/>
      <c r="CX139" s="296"/>
      <c r="CY139" s="296"/>
      <c r="CZ139" s="296"/>
      <c r="DA139" s="296"/>
      <c r="DB139" s="296"/>
      <c r="DC139" s="296"/>
      <c r="DD139" s="296"/>
      <c r="DE139" s="296"/>
      <c r="DF139" s="296"/>
      <c r="DG139" s="296"/>
      <c r="DH139" s="296"/>
      <c r="DI139" s="296"/>
      <c r="DJ139" s="296"/>
      <c r="DK139" s="296"/>
      <c r="DL139" s="296"/>
      <c r="DM139" s="296"/>
      <c r="DN139" s="296"/>
      <c r="DO139" s="296"/>
      <c r="DP139" s="296"/>
      <c r="DQ139" s="296"/>
      <c r="DR139" s="296"/>
      <c r="DS139" s="296"/>
      <c r="DT139" s="296"/>
      <c r="DU139" s="296"/>
      <c r="DV139" s="296"/>
      <c r="DW139" s="296"/>
      <c r="DX139" s="296"/>
      <c r="DY139" s="296"/>
      <c r="DZ139" s="296"/>
      <c r="EA139" s="296"/>
      <c r="EB139" s="296"/>
      <c r="EC139" s="296"/>
      <c r="ED139" s="296"/>
      <c r="EE139" s="296"/>
      <c r="EF139" s="296"/>
      <c r="EG139" s="296"/>
      <c r="EH139" s="296"/>
      <c r="EI139" s="296"/>
      <c r="EJ139" s="296"/>
      <c r="EK139" s="296"/>
      <c r="EL139" s="296"/>
      <c r="EM139" s="296"/>
      <c r="EN139" s="296"/>
      <c r="EO139" s="296"/>
      <c r="EP139" s="296"/>
      <c r="EQ139" s="296"/>
      <c r="ER139" s="296"/>
      <c r="ES139" s="296"/>
      <c r="ET139" s="296"/>
      <c r="EU139" s="296"/>
      <c r="EV139" s="296"/>
      <c r="EW139" s="296"/>
      <c r="EX139" s="296"/>
      <c r="EY139" s="296"/>
      <c r="EZ139" s="296"/>
      <c r="FA139" s="296"/>
      <c r="FB139" s="296"/>
      <c r="FC139" s="296"/>
      <c r="FD139" s="296"/>
      <c r="FE139" s="296"/>
      <c r="FF139" s="296"/>
      <c r="FG139" s="296"/>
      <c r="FH139" s="296"/>
      <c r="FI139" s="296"/>
      <c r="FJ139" s="296"/>
      <c r="FK139" s="296"/>
      <c r="FL139" s="296"/>
      <c r="FM139" s="296"/>
      <c r="FN139" s="296"/>
      <c r="FO139" s="296"/>
      <c r="FP139" s="296"/>
      <c r="FQ139" s="296"/>
      <c r="FR139" s="296"/>
      <c r="FS139" s="296"/>
      <c r="FT139" s="296"/>
      <c r="FU139" s="296"/>
      <c r="FV139" s="296"/>
      <c r="FW139" s="296"/>
      <c r="FX139" s="296"/>
      <c r="FY139" s="296"/>
      <c r="FZ139" s="296"/>
      <c r="GA139" s="296"/>
      <c r="GB139" s="296"/>
      <c r="GC139" s="296"/>
      <c r="GD139" s="296"/>
      <c r="GE139" s="296"/>
      <c r="GF139" s="296"/>
      <c r="GG139" s="296"/>
      <c r="GH139" s="296"/>
      <c r="GI139" s="296"/>
      <c r="GJ139" s="296"/>
      <c r="GK139" s="296"/>
      <c r="GL139" s="296"/>
      <c r="GM139" s="296"/>
      <c r="GN139" s="296"/>
      <c r="GO139" s="205"/>
      <c r="GP139" s="87"/>
      <c r="GQ139" s="87"/>
    </row>
    <row r="140" spans="9:199" ht="2.25" customHeight="1" x14ac:dyDescent="0.15">
      <c r="I140" s="131"/>
      <c r="J140" s="131"/>
      <c r="K140" s="131"/>
      <c r="L140" s="136"/>
      <c r="M140" s="136"/>
      <c r="N140" s="138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96"/>
      <c r="AH140" s="296"/>
      <c r="AI140" s="296"/>
      <c r="AJ140" s="296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296"/>
      <c r="CE140" s="296"/>
      <c r="CF140" s="296"/>
      <c r="CG140" s="296"/>
      <c r="CH140" s="296"/>
      <c r="CI140" s="296"/>
      <c r="CJ140" s="296"/>
      <c r="CK140" s="296"/>
      <c r="CL140" s="296"/>
      <c r="CM140" s="296"/>
      <c r="CN140" s="296"/>
      <c r="CO140" s="296"/>
      <c r="CP140" s="296"/>
      <c r="CQ140" s="296"/>
      <c r="CR140" s="296"/>
      <c r="CS140" s="296"/>
      <c r="CT140" s="296"/>
      <c r="CU140" s="296"/>
      <c r="CV140" s="296"/>
      <c r="CW140" s="296"/>
      <c r="CX140" s="296"/>
      <c r="CY140" s="296"/>
      <c r="CZ140" s="296"/>
      <c r="DA140" s="296"/>
      <c r="DB140" s="296"/>
      <c r="DC140" s="296"/>
      <c r="DD140" s="296"/>
      <c r="DE140" s="296"/>
      <c r="DF140" s="296"/>
      <c r="DG140" s="296"/>
      <c r="DH140" s="296"/>
      <c r="DI140" s="296"/>
      <c r="DJ140" s="296"/>
      <c r="DK140" s="296"/>
      <c r="DL140" s="296"/>
      <c r="DM140" s="296"/>
      <c r="DN140" s="296"/>
      <c r="DO140" s="296"/>
      <c r="DP140" s="296"/>
      <c r="DQ140" s="296"/>
      <c r="DR140" s="296"/>
      <c r="DS140" s="296"/>
      <c r="DT140" s="296"/>
      <c r="DU140" s="296"/>
      <c r="DV140" s="296"/>
      <c r="DW140" s="296"/>
      <c r="DX140" s="296"/>
      <c r="DY140" s="296"/>
      <c r="DZ140" s="296"/>
      <c r="EA140" s="296"/>
      <c r="EB140" s="296"/>
      <c r="EC140" s="296"/>
      <c r="ED140" s="296"/>
      <c r="EE140" s="296"/>
      <c r="EF140" s="296"/>
      <c r="EG140" s="296"/>
      <c r="EH140" s="296"/>
      <c r="EI140" s="296"/>
      <c r="EJ140" s="296"/>
      <c r="EK140" s="296"/>
      <c r="EL140" s="296"/>
      <c r="EM140" s="296"/>
      <c r="EN140" s="296"/>
      <c r="EO140" s="296"/>
      <c r="EP140" s="296"/>
      <c r="EQ140" s="296"/>
      <c r="ER140" s="296"/>
      <c r="ES140" s="296"/>
      <c r="ET140" s="296"/>
      <c r="EU140" s="296"/>
      <c r="EV140" s="296"/>
      <c r="EW140" s="296"/>
      <c r="EX140" s="296"/>
      <c r="EY140" s="296"/>
      <c r="EZ140" s="296"/>
      <c r="FA140" s="296"/>
      <c r="FB140" s="296"/>
      <c r="FC140" s="296"/>
      <c r="FD140" s="296"/>
      <c r="FE140" s="296"/>
      <c r="FF140" s="296"/>
      <c r="FG140" s="296"/>
      <c r="FH140" s="296"/>
      <c r="FI140" s="296"/>
      <c r="FJ140" s="296"/>
      <c r="FK140" s="296"/>
      <c r="FL140" s="296"/>
      <c r="FM140" s="296"/>
      <c r="FN140" s="296"/>
      <c r="FO140" s="296"/>
      <c r="FP140" s="296"/>
      <c r="FQ140" s="296"/>
      <c r="FR140" s="296"/>
      <c r="FS140" s="296"/>
      <c r="FT140" s="296"/>
      <c r="FU140" s="296"/>
      <c r="FV140" s="296"/>
      <c r="FW140" s="296"/>
      <c r="FX140" s="296"/>
      <c r="FY140" s="296"/>
      <c r="FZ140" s="296"/>
      <c r="GA140" s="296"/>
      <c r="GB140" s="296"/>
      <c r="GC140" s="296"/>
      <c r="GD140" s="296"/>
      <c r="GE140" s="296"/>
      <c r="GF140" s="296"/>
      <c r="GG140" s="296"/>
      <c r="GH140" s="296"/>
      <c r="GI140" s="296"/>
      <c r="GJ140" s="296"/>
      <c r="GK140" s="296"/>
      <c r="GL140" s="296"/>
      <c r="GM140" s="296"/>
      <c r="GN140" s="296"/>
      <c r="GO140" s="205"/>
      <c r="GP140" s="87"/>
      <c r="GQ140" s="87"/>
    </row>
    <row r="141" spans="9:199" ht="2.25" customHeight="1" x14ac:dyDescent="0.15">
      <c r="I141" s="131"/>
      <c r="J141" s="131"/>
      <c r="K141" s="131"/>
      <c r="L141" s="136"/>
      <c r="M141" s="136"/>
      <c r="N141" s="138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296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Q141" s="296"/>
      <c r="CR141" s="296"/>
      <c r="CS141" s="296"/>
      <c r="CT141" s="296"/>
      <c r="CU141" s="296"/>
      <c r="CV141" s="296"/>
      <c r="CW141" s="296"/>
      <c r="CX141" s="296"/>
      <c r="CY141" s="296"/>
      <c r="CZ141" s="296"/>
      <c r="DA141" s="296"/>
      <c r="DB141" s="296"/>
      <c r="DC141" s="296"/>
      <c r="DD141" s="296"/>
      <c r="DE141" s="296"/>
      <c r="DF141" s="296"/>
      <c r="DG141" s="296"/>
      <c r="DH141" s="296"/>
      <c r="DI141" s="296"/>
      <c r="DJ141" s="296"/>
      <c r="DK141" s="296"/>
      <c r="DL141" s="296"/>
      <c r="DM141" s="296"/>
      <c r="DN141" s="296"/>
      <c r="DO141" s="296"/>
      <c r="DP141" s="296"/>
      <c r="DQ141" s="296"/>
      <c r="DR141" s="296"/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296"/>
      <c r="EC141" s="296"/>
      <c r="ED141" s="296"/>
      <c r="EE141" s="296"/>
      <c r="EF141" s="296"/>
      <c r="EG141" s="296"/>
      <c r="EH141" s="296"/>
      <c r="EI141" s="296"/>
      <c r="EJ141" s="296"/>
      <c r="EK141" s="296"/>
      <c r="EL141" s="296"/>
      <c r="EM141" s="296"/>
      <c r="EN141" s="296"/>
      <c r="EO141" s="296"/>
      <c r="EP141" s="296"/>
      <c r="EQ141" s="296"/>
      <c r="ER141" s="296"/>
      <c r="ES141" s="296"/>
      <c r="ET141" s="296"/>
      <c r="EU141" s="296"/>
      <c r="EV141" s="296"/>
      <c r="EW141" s="296"/>
      <c r="EX141" s="296"/>
      <c r="EY141" s="296"/>
      <c r="EZ141" s="296"/>
      <c r="FA141" s="296"/>
      <c r="FB141" s="296"/>
      <c r="FC141" s="296"/>
      <c r="FD141" s="296"/>
      <c r="FE141" s="296"/>
      <c r="FF141" s="296"/>
      <c r="FG141" s="296"/>
      <c r="FH141" s="296"/>
      <c r="FI141" s="296"/>
      <c r="FJ141" s="296"/>
      <c r="FK141" s="296"/>
      <c r="FL141" s="296"/>
      <c r="FM141" s="296"/>
      <c r="FN141" s="296"/>
      <c r="FO141" s="296"/>
      <c r="FP141" s="296"/>
      <c r="FQ141" s="296"/>
      <c r="FR141" s="296"/>
      <c r="FS141" s="296"/>
      <c r="FT141" s="296"/>
      <c r="FU141" s="296"/>
      <c r="FV141" s="296"/>
      <c r="FW141" s="296"/>
      <c r="FX141" s="296"/>
      <c r="FY141" s="296"/>
      <c r="FZ141" s="296"/>
      <c r="GA141" s="296"/>
      <c r="GB141" s="296"/>
      <c r="GC141" s="296"/>
      <c r="GD141" s="296"/>
      <c r="GE141" s="296"/>
      <c r="GF141" s="296"/>
      <c r="GG141" s="296"/>
      <c r="GH141" s="296"/>
      <c r="GI141" s="296"/>
      <c r="GJ141" s="296"/>
      <c r="GK141" s="296"/>
      <c r="GL141" s="296"/>
      <c r="GM141" s="296"/>
      <c r="GN141" s="296"/>
      <c r="GO141" s="205"/>
      <c r="GP141" s="87"/>
      <c r="GQ141" s="87"/>
    </row>
    <row r="142" spans="9:199" ht="2.25" customHeight="1" x14ac:dyDescent="0.15">
      <c r="I142" s="131"/>
      <c r="J142" s="131"/>
      <c r="K142" s="131"/>
      <c r="L142" s="136"/>
      <c r="M142" s="136"/>
      <c r="N142" s="138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296"/>
      <c r="CM142" s="296"/>
      <c r="CN142" s="296"/>
      <c r="CO142" s="296"/>
      <c r="CP142" s="296"/>
      <c r="CQ142" s="296"/>
      <c r="CR142" s="296"/>
      <c r="CS142" s="296"/>
      <c r="CT142" s="296"/>
      <c r="CU142" s="296"/>
      <c r="CV142" s="296"/>
      <c r="CW142" s="296"/>
      <c r="CX142" s="296"/>
      <c r="CY142" s="296"/>
      <c r="CZ142" s="296"/>
      <c r="DA142" s="296"/>
      <c r="DB142" s="296"/>
      <c r="DC142" s="296"/>
      <c r="DD142" s="296"/>
      <c r="DE142" s="296"/>
      <c r="DF142" s="296"/>
      <c r="DG142" s="296"/>
      <c r="DH142" s="296"/>
      <c r="DI142" s="296"/>
      <c r="DJ142" s="296"/>
      <c r="DK142" s="296"/>
      <c r="DL142" s="296"/>
      <c r="DM142" s="296"/>
      <c r="DN142" s="296"/>
      <c r="DO142" s="296"/>
      <c r="DP142" s="296"/>
      <c r="DQ142" s="296"/>
      <c r="DR142" s="296"/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296"/>
      <c r="EC142" s="296"/>
      <c r="ED142" s="296"/>
      <c r="EE142" s="296"/>
      <c r="EF142" s="296"/>
      <c r="EG142" s="296"/>
      <c r="EH142" s="296"/>
      <c r="EI142" s="296"/>
      <c r="EJ142" s="296"/>
      <c r="EK142" s="296"/>
      <c r="EL142" s="296"/>
      <c r="EM142" s="296"/>
      <c r="EN142" s="296"/>
      <c r="EO142" s="296"/>
      <c r="EP142" s="296"/>
      <c r="EQ142" s="296"/>
      <c r="ER142" s="296"/>
      <c r="ES142" s="296"/>
      <c r="ET142" s="296"/>
      <c r="EU142" s="296"/>
      <c r="EV142" s="296"/>
      <c r="EW142" s="296"/>
      <c r="EX142" s="296"/>
      <c r="EY142" s="296"/>
      <c r="EZ142" s="296"/>
      <c r="FA142" s="296"/>
      <c r="FB142" s="296"/>
      <c r="FC142" s="296"/>
      <c r="FD142" s="296"/>
      <c r="FE142" s="296"/>
      <c r="FF142" s="296"/>
      <c r="FG142" s="296"/>
      <c r="FH142" s="296"/>
      <c r="FI142" s="296"/>
      <c r="FJ142" s="296"/>
      <c r="FK142" s="296"/>
      <c r="FL142" s="296"/>
      <c r="FM142" s="296"/>
      <c r="FN142" s="296"/>
      <c r="FO142" s="296"/>
      <c r="FP142" s="296"/>
      <c r="FQ142" s="296"/>
      <c r="FR142" s="296"/>
      <c r="FS142" s="296"/>
      <c r="FT142" s="296"/>
      <c r="FU142" s="296"/>
      <c r="FV142" s="296"/>
      <c r="FW142" s="296"/>
      <c r="FX142" s="296"/>
      <c r="FY142" s="296"/>
      <c r="FZ142" s="296"/>
      <c r="GA142" s="296"/>
      <c r="GB142" s="296"/>
      <c r="GC142" s="296"/>
      <c r="GD142" s="296"/>
      <c r="GE142" s="296"/>
      <c r="GF142" s="296"/>
      <c r="GG142" s="296"/>
      <c r="GH142" s="296"/>
      <c r="GI142" s="296"/>
      <c r="GJ142" s="296"/>
      <c r="GK142" s="296"/>
      <c r="GL142" s="296"/>
      <c r="GM142" s="296"/>
      <c r="GN142" s="296"/>
      <c r="GO142" s="205"/>
      <c r="GP142" s="87"/>
      <c r="GQ142" s="87"/>
    </row>
    <row r="143" spans="9:199" ht="2.25" customHeight="1" x14ac:dyDescent="0.15">
      <c r="I143" s="131"/>
      <c r="J143" s="131"/>
      <c r="K143" s="131"/>
      <c r="L143" s="136"/>
      <c r="M143" s="136"/>
      <c r="N143" s="138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96"/>
      <c r="AH143" s="296"/>
      <c r="AI143" s="296"/>
      <c r="AJ143" s="296"/>
      <c r="AK143" s="296"/>
      <c r="AL143" s="296"/>
      <c r="AM143" s="296"/>
      <c r="AN143" s="296"/>
      <c r="AO143" s="296"/>
      <c r="AP143" s="296"/>
      <c r="AQ143" s="296"/>
      <c r="AR143" s="296"/>
      <c r="AS143" s="296"/>
      <c r="AT143" s="296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296"/>
      <c r="CA143" s="296"/>
      <c r="CB143" s="296"/>
      <c r="CC143" s="296"/>
      <c r="CD143" s="296"/>
      <c r="CE143" s="296"/>
      <c r="CF143" s="296"/>
      <c r="CG143" s="296"/>
      <c r="CH143" s="296"/>
      <c r="CI143" s="296"/>
      <c r="CJ143" s="296"/>
      <c r="CK143" s="296"/>
      <c r="CL143" s="296"/>
      <c r="CM143" s="296"/>
      <c r="CN143" s="296"/>
      <c r="CO143" s="296"/>
      <c r="CP143" s="296"/>
      <c r="CQ143" s="296"/>
      <c r="CR143" s="296"/>
      <c r="CS143" s="296"/>
      <c r="CT143" s="296"/>
      <c r="CU143" s="296"/>
      <c r="CV143" s="296"/>
      <c r="CW143" s="296"/>
      <c r="CX143" s="296"/>
      <c r="CY143" s="296"/>
      <c r="CZ143" s="296"/>
      <c r="DA143" s="296"/>
      <c r="DB143" s="296"/>
      <c r="DC143" s="296"/>
      <c r="DD143" s="296"/>
      <c r="DE143" s="296"/>
      <c r="DF143" s="296"/>
      <c r="DG143" s="296"/>
      <c r="DH143" s="296"/>
      <c r="DI143" s="296"/>
      <c r="DJ143" s="296"/>
      <c r="DK143" s="296"/>
      <c r="DL143" s="296"/>
      <c r="DM143" s="296"/>
      <c r="DN143" s="296"/>
      <c r="DO143" s="296"/>
      <c r="DP143" s="296"/>
      <c r="DQ143" s="296"/>
      <c r="DR143" s="296"/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296"/>
      <c r="EC143" s="296"/>
      <c r="ED143" s="296"/>
      <c r="EE143" s="296"/>
      <c r="EF143" s="296"/>
      <c r="EG143" s="296"/>
      <c r="EH143" s="296"/>
      <c r="EI143" s="296"/>
      <c r="EJ143" s="296"/>
      <c r="EK143" s="296"/>
      <c r="EL143" s="296"/>
      <c r="EM143" s="296"/>
      <c r="EN143" s="296"/>
      <c r="EO143" s="296"/>
      <c r="EP143" s="296"/>
      <c r="EQ143" s="296"/>
      <c r="ER143" s="296"/>
      <c r="ES143" s="296"/>
      <c r="ET143" s="296"/>
      <c r="EU143" s="296"/>
      <c r="EV143" s="296"/>
      <c r="EW143" s="296"/>
      <c r="EX143" s="296"/>
      <c r="EY143" s="296"/>
      <c r="EZ143" s="296"/>
      <c r="FA143" s="296"/>
      <c r="FB143" s="296"/>
      <c r="FC143" s="296"/>
      <c r="FD143" s="296"/>
      <c r="FE143" s="296"/>
      <c r="FF143" s="296"/>
      <c r="FG143" s="296"/>
      <c r="FH143" s="296"/>
      <c r="FI143" s="296"/>
      <c r="FJ143" s="296"/>
      <c r="FK143" s="296"/>
      <c r="FL143" s="296"/>
      <c r="FM143" s="296"/>
      <c r="FN143" s="296"/>
      <c r="FO143" s="296"/>
      <c r="FP143" s="296"/>
      <c r="FQ143" s="296"/>
      <c r="FR143" s="296"/>
      <c r="FS143" s="296"/>
      <c r="FT143" s="296"/>
      <c r="FU143" s="296"/>
      <c r="FV143" s="296"/>
      <c r="FW143" s="296"/>
      <c r="FX143" s="296"/>
      <c r="FY143" s="296"/>
      <c r="FZ143" s="296"/>
      <c r="GA143" s="296"/>
      <c r="GB143" s="296"/>
      <c r="GC143" s="296"/>
      <c r="GD143" s="296"/>
      <c r="GE143" s="296"/>
      <c r="GF143" s="296"/>
      <c r="GG143" s="296"/>
      <c r="GH143" s="296"/>
      <c r="GI143" s="296"/>
      <c r="GJ143" s="296"/>
      <c r="GK143" s="296"/>
      <c r="GL143" s="296"/>
      <c r="GM143" s="296"/>
      <c r="GN143" s="296"/>
      <c r="GO143" s="205"/>
      <c r="GP143" s="87"/>
      <c r="GQ143" s="87"/>
    </row>
    <row r="144" spans="9:199" ht="2.25" customHeight="1" x14ac:dyDescent="0.15">
      <c r="I144" s="131"/>
      <c r="J144" s="131"/>
      <c r="K144" s="131"/>
      <c r="L144" s="136"/>
      <c r="M144" s="136"/>
      <c r="N144" s="138"/>
      <c r="O144" s="294">
        <f>入力シート!A135</f>
        <v>0</v>
      </c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  <c r="AH144" s="295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5"/>
      <c r="AS144" s="295"/>
      <c r="AT144" s="295"/>
      <c r="AU144" s="295"/>
      <c r="AV144" s="295"/>
      <c r="AW144" s="295"/>
      <c r="AX144" s="295"/>
      <c r="AY144" s="295"/>
      <c r="AZ144" s="295"/>
      <c r="BA144" s="295"/>
      <c r="BB144" s="295"/>
      <c r="BC144" s="295"/>
      <c r="BD144" s="295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5"/>
      <c r="BO144" s="295"/>
      <c r="BP144" s="295"/>
      <c r="BQ144" s="295"/>
      <c r="BR144" s="295"/>
      <c r="BS144" s="295"/>
      <c r="BT144" s="295"/>
      <c r="BU144" s="295"/>
      <c r="BV144" s="295"/>
      <c r="BW144" s="295"/>
      <c r="BX144" s="295"/>
      <c r="BY144" s="295"/>
      <c r="BZ144" s="295"/>
      <c r="CA144" s="295"/>
      <c r="CB144" s="295"/>
      <c r="CC144" s="295"/>
      <c r="CD144" s="295"/>
      <c r="CE144" s="295"/>
      <c r="CF144" s="295"/>
      <c r="CG144" s="295"/>
      <c r="CH144" s="295"/>
      <c r="CI144" s="295"/>
      <c r="CJ144" s="295"/>
      <c r="CK144" s="295"/>
      <c r="CL144" s="295"/>
      <c r="CM144" s="295"/>
      <c r="CN144" s="295"/>
      <c r="CO144" s="295"/>
      <c r="CP144" s="295"/>
      <c r="CQ144" s="295"/>
      <c r="CR144" s="295"/>
      <c r="CS144" s="295"/>
      <c r="CT144" s="295"/>
      <c r="CU144" s="295"/>
      <c r="CV144" s="295"/>
      <c r="CW144" s="295"/>
      <c r="CX144" s="295"/>
      <c r="CY144" s="295"/>
      <c r="CZ144" s="295"/>
      <c r="DA144" s="295"/>
      <c r="DB144" s="295"/>
      <c r="DC144" s="295"/>
      <c r="DD144" s="295"/>
      <c r="DE144" s="295"/>
      <c r="DF144" s="295"/>
      <c r="DG144" s="295"/>
      <c r="DH144" s="295"/>
      <c r="DI144" s="295"/>
      <c r="DJ144" s="295"/>
      <c r="DK144" s="295"/>
      <c r="DL144" s="295"/>
      <c r="DM144" s="295"/>
      <c r="DN144" s="295"/>
      <c r="DO144" s="295"/>
      <c r="DP144" s="295"/>
      <c r="DQ144" s="295"/>
      <c r="DR144" s="295"/>
      <c r="DS144" s="295"/>
      <c r="DT144" s="295"/>
      <c r="DU144" s="295"/>
      <c r="DV144" s="295"/>
      <c r="DW144" s="295"/>
      <c r="DX144" s="295"/>
      <c r="DY144" s="295"/>
      <c r="DZ144" s="295"/>
      <c r="EA144" s="295"/>
      <c r="EB144" s="295"/>
      <c r="EC144" s="295"/>
      <c r="ED144" s="295"/>
      <c r="EE144" s="295"/>
      <c r="EF144" s="295"/>
      <c r="EG144" s="295"/>
      <c r="EH144" s="295"/>
      <c r="EI144" s="295"/>
      <c r="EJ144" s="295"/>
      <c r="EK144" s="295"/>
      <c r="EL144" s="295"/>
      <c r="EM144" s="295"/>
      <c r="EN144" s="295"/>
      <c r="EO144" s="295"/>
      <c r="EP144" s="295"/>
      <c r="EQ144" s="295"/>
      <c r="ER144" s="295"/>
      <c r="ES144" s="295"/>
      <c r="ET144" s="295"/>
      <c r="EU144" s="295"/>
      <c r="EV144" s="295"/>
      <c r="EW144" s="295"/>
      <c r="EX144" s="295"/>
      <c r="EY144" s="295"/>
      <c r="EZ144" s="295"/>
      <c r="FA144" s="295"/>
      <c r="FB144" s="295"/>
      <c r="FC144" s="295"/>
      <c r="FD144" s="295"/>
      <c r="FE144" s="295"/>
      <c r="FF144" s="295"/>
      <c r="FG144" s="295"/>
      <c r="FH144" s="295"/>
      <c r="FI144" s="295"/>
      <c r="FJ144" s="295"/>
      <c r="FK144" s="295"/>
      <c r="FL144" s="295"/>
      <c r="FM144" s="295"/>
      <c r="FN144" s="295"/>
      <c r="FO144" s="295"/>
      <c r="FP144" s="295"/>
      <c r="FQ144" s="295"/>
      <c r="FR144" s="295"/>
      <c r="FS144" s="295"/>
      <c r="FT144" s="295"/>
      <c r="FU144" s="295"/>
      <c r="FV144" s="295"/>
      <c r="FW144" s="295"/>
      <c r="FX144" s="295"/>
      <c r="FY144" s="295"/>
      <c r="FZ144" s="295"/>
      <c r="GA144" s="295"/>
      <c r="GB144" s="295"/>
      <c r="GC144" s="295"/>
      <c r="GD144" s="295"/>
      <c r="GE144" s="295"/>
      <c r="GF144" s="295"/>
      <c r="GG144" s="295"/>
      <c r="GH144" s="295"/>
      <c r="GI144" s="295"/>
      <c r="GJ144" s="295"/>
      <c r="GK144" s="295"/>
      <c r="GL144" s="295"/>
      <c r="GM144" s="295"/>
      <c r="GN144" s="295"/>
      <c r="GO144" s="205"/>
      <c r="GP144" s="87"/>
      <c r="GQ144" s="87"/>
    </row>
    <row r="145" spans="9:199" ht="2.25" customHeight="1" x14ac:dyDescent="0.15">
      <c r="I145" s="131"/>
      <c r="J145" s="131"/>
      <c r="K145" s="131"/>
      <c r="L145" s="136"/>
      <c r="M145" s="136"/>
      <c r="N145" s="138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  <c r="BW145" s="296"/>
      <c r="BX145" s="296"/>
      <c r="BY145" s="296"/>
      <c r="BZ145" s="296"/>
      <c r="CA145" s="296"/>
      <c r="CB145" s="296"/>
      <c r="CC145" s="296"/>
      <c r="CD145" s="296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  <c r="CU145" s="296"/>
      <c r="CV145" s="296"/>
      <c r="CW145" s="296"/>
      <c r="CX145" s="296"/>
      <c r="CY145" s="296"/>
      <c r="CZ145" s="296"/>
      <c r="DA145" s="296"/>
      <c r="DB145" s="296"/>
      <c r="DC145" s="296"/>
      <c r="DD145" s="296"/>
      <c r="DE145" s="296"/>
      <c r="DF145" s="296"/>
      <c r="DG145" s="296"/>
      <c r="DH145" s="296"/>
      <c r="DI145" s="296"/>
      <c r="DJ145" s="296"/>
      <c r="DK145" s="296"/>
      <c r="DL145" s="296"/>
      <c r="DM145" s="296"/>
      <c r="DN145" s="296"/>
      <c r="DO145" s="296"/>
      <c r="DP145" s="296"/>
      <c r="DQ145" s="296"/>
      <c r="DR145" s="296"/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296"/>
      <c r="EC145" s="296"/>
      <c r="ED145" s="296"/>
      <c r="EE145" s="296"/>
      <c r="EF145" s="296"/>
      <c r="EG145" s="296"/>
      <c r="EH145" s="296"/>
      <c r="EI145" s="296"/>
      <c r="EJ145" s="296"/>
      <c r="EK145" s="296"/>
      <c r="EL145" s="296"/>
      <c r="EM145" s="296"/>
      <c r="EN145" s="296"/>
      <c r="EO145" s="296"/>
      <c r="EP145" s="296"/>
      <c r="EQ145" s="296"/>
      <c r="ER145" s="296"/>
      <c r="ES145" s="296"/>
      <c r="ET145" s="296"/>
      <c r="EU145" s="296"/>
      <c r="EV145" s="296"/>
      <c r="EW145" s="296"/>
      <c r="EX145" s="296"/>
      <c r="EY145" s="296"/>
      <c r="EZ145" s="296"/>
      <c r="FA145" s="296"/>
      <c r="FB145" s="296"/>
      <c r="FC145" s="296"/>
      <c r="FD145" s="296"/>
      <c r="FE145" s="296"/>
      <c r="FF145" s="296"/>
      <c r="FG145" s="296"/>
      <c r="FH145" s="296"/>
      <c r="FI145" s="296"/>
      <c r="FJ145" s="296"/>
      <c r="FK145" s="296"/>
      <c r="FL145" s="296"/>
      <c r="FM145" s="296"/>
      <c r="FN145" s="296"/>
      <c r="FO145" s="296"/>
      <c r="FP145" s="296"/>
      <c r="FQ145" s="296"/>
      <c r="FR145" s="296"/>
      <c r="FS145" s="296"/>
      <c r="FT145" s="296"/>
      <c r="FU145" s="296"/>
      <c r="FV145" s="296"/>
      <c r="FW145" s="296"/>
      <c r="FX145" s="296"/>
      <c r="FY145" s="296"/>
      <c r="FZ145" s="296"/>
      <c r="GA145" s="296"/>
      <c r="GB145" s="296"/>
      <c r="GC145" s="296"/>
      <c r="GD145" s="296"/>
      <c r="GE145" s="296"/>
      <c r="GF145" s="296"/>
      <c r="GG145" s="296"/>
      <c r="GH145" s="296"/>
      <c r="GI145" s="296"/>
      <c r="GJ145" s="296"/>
      <c r="GK145" s="296"/>
      <c r="GL145" s="296"/>
      <c r="GM145" s="296"/>
      <c r="GN145" s="296"/>
      <c r="GO145" s="205"/>
      <c r="GP145" s="87"/>
      <c r="GQ145" s="87"/>
    </row>
    <row r="146" spans="9:199" ht="2.25" customHeight="1" x14ac:dyDescent="0.15">
      <c r="I146" s="131"/>
      <c r="J146" s="131"/>
      <c r="K146" s="131"/>
      <c r="L146" s="136"/>
      <c r="M146" s="136"/>
      <c r="N146" s="138"/>
      <c r="O146" s="296"/>
      <c r="P146" s="296"/>
      <c r="Q146" s="296"/>
      <c r="R146" s="296"/>
      <c r="S146" s="296"/>
      <c r="T146" s="296"/>
      <c r="U146" s="296"/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  <c r="BW146" s="296"/>
      <c r="BX146" s="296"/>
      <c r="BY146" s="296"/>
      <c r="BZ146" s="296"/>
      <c r="CA146" s="296"/>
      <c r="CB146" s="296"/>
      <c r="CC146" s="296"/>
      <c r="CD146" s="296"/>
      <c r="CE146" s="296"/>
      <c r="CF146" s="296"/>
      <c r="CG146" s="296"/>
      <c r="CH146" s="296"/>
      <c r="CI146" s="296"/>
      <c r="CJ146" s="296"/>
      <c r="CK146" s="296"/>
      <c r="CL146" s="296"/>
      <c r="CM146" s="296"/>
      <c r="CN146" s="296"/>
      <c r="CO146" s="296"/>
      <c r="CP146" s="296"/>
      <c r="CQ146" s="296"/>
      <c r="CR146" s="296"/>
      <c r="CS146" s="296"/>
      <c r="CT146" s="296"/>
      <c r="CU146" s="296"/>
      <c r="CV146" s="296"/>
      <c r="CW146" s="296"/>
      <c r="CX146" s="296"/>
      <c r="CY146" s="296"/>
      <c r="CZ146" s="296"/>
      <c r="DA146" s="296"/>
      <c r="DB146" s="296"/>
      <c r="DC146" s="296"/>
      <c r="DD146" s="296"/>
      <c r="DE146" s="296"/>
      <c r="DF146" s="296"/>
      <c r="DG146" s="296"/>
      <c r="DH146" s="296"/>
      <c r="DI146" s="296"/>
      <c r="DJ146" s="296"/>
      <c r="DK146" s="296"/>
      <c r="DL146" s="296"/>
      <c r="DM146" s="296"/>
      <c r="DN146" s="296"/>
      <c r="DO146" s="296"/>
      <c r="DP146" s="296"/>
      <c r="DQ146" s="296"/>
      <c r="DR146" s="296"/>
      <c r="DS146" s="296"/>
      <c r="DT146" s="296"/>
      <c r="DU146" s="296"/>
      <c r="DV146" s="296"/>
      <c r="DW146" s="296"/>
      <c r="DX146" s="296"/>
      <c r="DY146" s="296"/>
      <c r="DZ146" s="296"/>
      <c r="EA146" s="296"/>
      <c r="EB146" s="296"/>
      <c r="EC146" s="296"/>
      <c r="ED146" s="296"/>
      <c r="EE146" s="296"/>
      <c r="EF146" s="296"/>
      <c r="EG146" s="296"/>
      <c r="EH146" s="296"/>
      <c r="EI146" s="296"/>
      <c r="EJ146" s="296"/>
      <c r="EK146" s="296"/>
      <c r="EL146" s="296"/>
      <c r="EM146" s="296"/>
      <c r="EN146" s="296"/>
      <c r="EO146" s="296"/>
      <c r="EP146" s="296"/>
      <c r="EQ146" s="296"/>
      <c r="ER146" s="296"/>
      <c r="ES146" s="296"/>
      <c r="ET146" s="296"/>
      <c r="EU146" s="296"/>
      <c r="EV146" s="296"/>
      <c r="EW146" s="296"/>
      <c r="EX146" s="296"/>
      <c r="EY146" s="296"/>
      <c r="EZ146" s="296"/>
      <c r="FA146" s="296"/>
      <c r="FB146" s="296"/>
      <c r="FC146" s="296"/>
      <c r="FD146" s="296"/>
      <c r="FE146" s="296"/>
      <c r="FF146" s="296"/>
      <c r="FG146" s="296"/>
      <c r="FH146" s="296"/>
      <c r="FI146" s="296"/>
      <c r="FJ146" s="296"/>
      <c r="FK146" s="296"/>
      <c r="FL146" s="296"/>
      <c r="FM146" s="296"/>
      <c r="FN146" s="296"/>
      <c r="FO146" s="296"/>
      <c r="FP146" s="296"/>
      <c r="FQ146" s="296"/>
      <c r="FR146" s="296"/>
      <c r="FS146" s="296"/>
      <c r="FT146" s="296"/>
      <c r="FU146" s="296"/>
      <c r="FV146" s="296"/>
      <c r="FW146" s="296"/>
      <c r="FX146" s="296"/>
      <c r="FY146" s="296"/>
      <c r="FZ146" s="296"/>
      <c r="GA146" s="296"/>
      <c r="GB146" s="296"/>
      <c r="GC146" s="296"/>
      <c r="GD146" s="296"/>
      <c r="GE146" s="296"/>
      <c r="GF146" s="296"/>
      <c r="GG146" s="296"/>
      <c r="GH146" s="296"/>
      <c r="GI146" s="296"/>
      <c r="GJ146" s="296"/>
      <c r="GK146" s="296"/>
      <c r="GL146" s="296"/>
      <c r="GM146" s="296"/>
      <c r="GN146" s="296"/>
      <c r="GO146" s="205"/>
      <c r="GP146" s="87"/>
      <c r="GQ146" s="87"/>
    </row>
    <row r="147" spans="9:199" ht="2.25" customHeight="1" x14ac:dyDescent="0.15">
      <c r="I147" s="131"/>
      <c r="J147" s="131"/>
      <c r="K147" s="131"/>
      <c r="L147" s="136"/>
      <c r="M147" s="136"/>
      <c r="N147" s="138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296"/>
      <c r="CA147" s="296"/>
      <c r="CB147" s="296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6"/>
      <c r="CV147" s="296"/>
      <c r="CW147" s="296"/>
      <c r="CX147" s="296"/>
      <c r="CY147" s="296"/>
      <c r="CZ147" s="296"/>
      <c r="DA147" s="296"/>
      <c r="DB147" s="296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6"/>
      <c r="DO147" s="296"/>
      <c r="DP147" s="296"/>
      <c r="DQ147" s="296"/>
      <c r="DR147" s="296"/>
      <c r="DS147" s="296"/>
      <c r="DT147" s="296"/>
      <c r="DU147" s="296"/>
      <c r="DV147" s="296"/>
      <c r="DW147" s="296"/>
      <c r="DX147" s="296"/>
      <c r="DY147" s="296"/>
      <c r="DZ147" s="296"/>
      <c r="EA147" s="296"/>
      <c r="EB147" s="296"/>
      <c r="EC147" s="296"/>
      <c r="ED147" s="296"/>
      <c r="EE147" s="296"/>
      <c r="EF147" s="296"/>
      <c r="EG147" s="296"/>
      <c r="EH147" s="296"/>
      <c r="EI147" s="296"/>
      <c r="EJ147" s="296"/>
      <c r="EK147" s="296"/>
      <c r="EL147" s="296"/>
      <c r="EM147" s="296"/>
      <c r="EN147" s="296"/>
      <c r="EO147" s="296"/>
      <c r="EP147" s="296"/>
      <c r="EQ147" s="296"/>
      <c r="ER147" s="296"/>
      <c r="ES147" s="296"/>
      <c r="ET147" s="296"/>
      <c r="EU147" s="296"/>
      <c r="EV147" s="296"/>
      <c r="EW147" s="296"/>
      <c r="EX147" s="296"/>
      <c r="EY147" s="296"/>
      <c r="EZ147" s="296"/>
      <c r="FA147" s="296"/>
      <c r="FB147" s="296"/>
      <c r="FC147" s="296"/>
      <c r="FD147" s="296"/>
      <c r="FE147" s="296"/>
      <c r="FF147" s="296"/>
      <c r="FG147" s="296"/>
      <c r="FH147" s="296"/>
      <c r="FI147" s="296"/>
      <c r="FJ147" s="296"/>
      <c r="FK147" s="296"/>
      <c r="FL147" s="296"/>
      <c r="FM147" s="296"/>
      <c r="FN147" s="296"/>
      <c r="FO147" s="296"/>
      <c r="FP147" s="296"/>
      <c r="FQ147" s="296"/>
      <c r="FR147" s="296"/>
      <c r="FS147" s="296"/>
      <c r="FT147" s="296"/>
      <c r="FU147" s="296"/>
      <c r="FV147" s="296"/>
      <c r="FW147" s="296"/>
      <c r="FX147" s="296"/>
      <c r="FY147" s="296"/>
      <c r="FZ147" s="296"/>
      <c r="GA147" s="296"/>
      <c r="GB147" s="296"/>
      <c r="GC147" s="296"/>
      <c r="GD147" s="296"/>
      <c r="GE147" s="296"/>
      <c r="GF147" s="296"/>
      <c r="GG147" s="296"/>
      <c r="GH147" s="296"/>
      <c r="GI147" s="296"/>
      <c r="GJ147" s="296"/>
      <c r="GK147" s="296"/>
      <c r="GL147" s="296"/>
      <c r="GM147" s="296"/>
      <c r="GN147" s="296"/>
      <c r="GO147" s="205"/>
      <c r="GP147" s="87"/>
      <c r="GQ147" s="87"/>
    </row>
    <row r="148" spans="9:199" ht="2.25" customHeight="1" x14ac:dyDescent="0.15">
      <c r="I148" s="131"/>
      <c r="J148" s="131"/>
      <c r="K148" s="131"/>
      <c r="L148" s="136"/>
      <c r="M148" s="136"/>
      <c r="N148" s="138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296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/>
      <c r="EF148" s="296"/>
      <c r="EG148" s="296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296"/>
      <c r="FR148" s="296"/>
      <c r="FS148" s="296"/>
      <c r="FT148" s="296"/>
      <c r="FU148" s="296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05"/>
      <c r="GP148" s="87"/>
      <c r="GQ148" s="87"/>
    </row>
    <row r="149" spans="9:199" ht="2.25" customHeight="1" x14ac:dyDescent="0.15">
      <c r="I149" s="131"/>
      <c r="J149" s="131"/>
      <c r="K149" s="131"/>
      <c r="L149" s="136"/>
      <c r="M149" s="136"/>
      <c r="N149" s="138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296"/>
      <c r="CA149" s="296"/>
      <c r="CB149" s="296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  <c r="CU149" s="296"/>
      <c r="CV149" s="296"/>
      <c r="CW149" s="296"/>
      <c r="CX149" s="296"/>
      <c r="CY149" s="296"/>
      <c r="CZ149" s="296"/>
      <c r="DA149" s="296"/>
      <c r="DB149" s="296"/>
      <c r="DC149" s="296"/>
      <c r="DD149" s="296"/>
      <c r="DE149" s="296"/>
      <c r="DF149" s="296"/>
      <c r="DG149" s="296"/>
      <c r="DH149" s="296"/>
      <c r="DI149" s="296"/>
      <c r="DJ149" s="296"/>
      <c r="DK149" s="296"/>
      <c r="DL149" s="296"/>
      <c r="DM149" s="296"/>
      <c r="DN149" s="296"/>
      <c r="DO149" s="296"/>
      <c r="DP149" s="296"/>
      <c r="DQ149" s="296"/>
      <c r="DR149" s="296"/>
      <c r="DS149" s="296"/>
      <c r="DT149" s="296"/>
      <c r="DU149" s="296"/>
      <c r="DV149" s="296"/>
      <c r="DW149" s="296"/>
      <c r="DX149" s="296"/>
      <c r="DY149" s="296"/>
      <c r="DZ149" s="296"/>
      <c r="EA149" s="296"/>
      <c r="EB149" s="296"/>
      <c r="EC149" s="296"/>
      <c r="ED149" s="296"/>
      <c r="EE149" s="296"/>
      <c r="EF149" s="296"/>
      <c r="EG149" s="296"/>
      <c r="EH149" s="296"/>
      <c r="EI149" s="296"/>
      <c r="EJ149" s="296"/>
      <c r="EK149" s="296"/>
      <c r="EL149" s="296"/>
      <c r="EM149" s="296"/>
      <c r="EN149" s="296"/>
      <c r="EO149" s="296"/>
      <c r="EP149" s="296"/>
      <c r="EQ149" s="296"/>
      <c r="ER149" s="296"/>
      <c r="ES149" s="296"/>
      <c r="ET149" s="296"/>
      <c r="EU149" s="296"/>
      <c r="EV149" s="296"/>
      <c r="EW149" s="296"/>
      <c r="EX149" s="296"/>
      <c r="EY149" s="296"/>
      <c r="EZ149" s="296"/>
      <c r="FA149" s="296"/>
      <c r="FB149" s="296"/>
      <c r="FC149" s="296"/>
      <c r="FD149" s="296"/>
      <c r="FE149" s="296"/>
      <c r="FF149" s="296"/>
      <c r="FG149" s="296"/>
      <c r="FH149" s="296"/>
      <c r="FI149" s="296"/>
      <c r="FJ149" s="296"/>
      <c r="FK149" s="296"/>
      <c r="FL149" s="296"/>
      <c r="FM149" s="296"/>
      <c r="FN149" s="296"/>
      <c r="FO149" s="296"/>
      <c r="FP149" s="296"/>
      <c r="FQ149" s="296"/>
      <c r="FR149" s="296"/>
      <c r="FS149" s="296"/>
      <c r="FT149" s="296"/>
      <c r="FU149" s="296"/>
      <c r="FV149" s="296"/>
      <c r="FW149" s="296"/>
      <c r="FX149" s="296"/>
      <c r="FY149" s="296"/>
      <c r="FZ149" s="296"/>
      <c r="GA149" s="296"/>
      <c r="GB149" s="296"/>
      <c r="GC149" s="296"/>
      <c r="GD149" s="296"/>
      <c r="GE149" s="296"/>
      <c r="GF149" s="296"/>
      <c r="GG149" s="296"/>
      <c r="GH149" s="296"/>
      <c r="GI149" s="296"/>
      <c r="GJ149" s="296"/>
      <c r="GK149" s="296"/>
      <c r="GL149" s="296"/>
      <c r="GM149" s="296"/>
      <c r="GN149" s="296"/>
      <c r="GO149" s="205"/>
      <c r="GP149" s="87"/>
      <c r="GQ149" s="87"/>
    </row>
    <row r="150" spans="9:199" ht="2.25" customHeight="1" x14ac:dyDescent="0.15">
      <c r="I150" s="131"/>
      <c r="J150" s="131"/>
      <c r="K150" s="131"/>
      <c r="L150" s="136"/>
      <c r="M150" s="136"/>
      <c r="N150" s="138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6"/>
      <c r="AS150" s="296"/>
      <c r="AT150" s="296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296"/>
      <c r="CA150" s="296"/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296"/>
      <c r="CM150" s="296"/>
      <c r="CN150" s="296"/>
      <c r="CO150" s="296"/>
      <c r="CP150" s="296"/>
      <c r="CQ150" s="296"/>
      <c r="CR150" s="296"/>
      <c r="CS150" s="296"/>
      <c r="CT150" s="296"/>
      <c r="CU150" s="296"/>
      <c r="CV150" s="296"/>
      <c r="CW150" s="296"/>
      <c r="CX150" s="296"/>
      <c r="CY150" s="296"/>
      <c r="CZ150" s="296"/>
      <c r="DA150" s="296"/>
      <c r="DB150" s="296"/>
      <c r="DC150" s="296"/>
      <c r="DD150" s="296"/>
      <c r="DE150" s="296"/>
      <c r="DF150" s="296"/>
      <c r="DG150" s="296"/>
      <c r="DH150" s="296"/>
      <c r="DI150" s="296"/>
      <c r="DJ150" s="296"/>
      <c r="DK150" s="296"/>
      <c r="DL150" s="296"/>
      <c r="DM150" s="296"/>
      <c r="DN150" s="296"/>
      <c r="DO150" s="296"/>
      <c r="DP150" s="296"/>
      <c r="DQ150" s="296"/>
      <c r="DR150" s="296"/>
      <c r="DS150" s="296"/>
      <c r="DT150" s="296"/>
      <c r="DU150" s="296"/>
      <c r="DV150" s="296"/>
      <c r="DW150" s="296"/>
      <c r="DX150" s="296"/>
      <c r="DY150" s="296"/>
      <c r="DZ150" s="296"/>
      <c r="EA150" s="296"/>
      <c r="EB150" s="296"/>
      <c r="EC150" s="296"/>
      <c r="ED150" s="296"/>
      <c r="EE150" s="296"/>
      <c r="EF150" s="296"/>
      <c r="EG150" s="296"/>
      <c r="EH150" s="296"/>
      <c r="EI150" s="296"/>
      <c r="EJ150" s="296"/>
      <c r="EK150" s="296"/>
      <c r="EL150" s="296"/>
      <c r="EM150" s="296"/>
      <c r="EN150" s="296"/>
      <c r="EO150" s="296"/>
      <c r="EP150" s="296"/>
      <c r="EQ150" s="296"/>
      <c r="ER150" s="296"/>
      <c r="ES150" s="296"/>
      <c r="ET150" s="296"/>
      <c r="EU150" s="296"/>
      <c r="EV150" s="296"/>
      <c r="EW150" s="296"/>
      <c r="EX150" s="296"/>
      <c r="EY150" s="296"/>
      <c r="EZ150" s="296"/>
      <c r="FA150" s="296"/>
      <c r="FB150" s="296"/>
      <c r="FC150" s="296"/>
      <c r="FD150" s="296"/>
      <c r="FE150" s="296"/>
      <c r="FF150" s="296"/>
      <c r="FG150" s="296"/>
      <c r="FH150" s="296"/>
      <c r="FI150" s="296"/>
      <c r="FJ150" s="296"/>
      <c r="FK150" s="296"/>
      <c r="FL150" s="296"/>
      <c r="FM150" s="296"/>
      <c r="FN150" s="296"/>
      <c r="FO150" s="296"/>
      <c r="FP150" s="296"/>
      <c r="FQ150" s="296"/>
      <c r="FR150" s="296"/>
      <c r="FS150" s="296"/>
      <c r="FT150" s="296"/>
      <c r="FU150" s="296"/>
      <c r="FV150" s="296"/>
      <c r="FW150" s="296"/>
      <c r="FX150" s="296"/>
      <c r="FY150" s="296"/>
      <c r="FZ150" s="296"/>
      <c r="GA150" s="296"/>
      <c r="GB150" s="296"/>
      <c r="GC150" s="296"/>
      <c r="GD150" s="296"/>
      <c r="GE150" s="296"/>
      <c r="GF150" s="296"/>
      <c r="GG150" s="296"/>
      <c r="GH150" s="296"/>
      <c r="GI150" s="296"/>
      <c r="GJ150" s="296"/>
      <c r="GK150" s="296"/>
      <c r="GL150" s="296"/>
      <c r="GM150" s="296"/>
      <c r="GN150" s="296"/>
      <c r="GO150" s="205"/>
      <c r="GP150" s="87"/>
      <c r="GQ150" s="87"/>
    </row>
    <row r="151" spans="9:199" ht="2.25" customHeight="1" x14ac:dyDescent="0.15">
      <c r="I151" s="131"/>
      <c r="J151" s="131"/>
      <c r="K151" s="131"/>
      <c r="L151" s="136"/>
      <c r="M151" s="136"/>
      <c r="N151" s="138"/>
      <c r="O151" s="296"/>
      <c r="P151" s="296"/>
      <c r="Q151" s="296"/>
      <c r="R151" s="296"/>
      <c r="S151" s="296"/>
      <c r="T151" s="296"/>
      <c r="U151" s="296"/>
      <c r="V151" s="29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6"/>
      <c r="AS151" s="296"/>
      <c r="AT151" s="296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296"/>
      <c r="CA151" s="296"/>
      <c r="CB151" s="296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296"/>
      <c r="CM151" s="296"/>
      <c r="CN151" s="296"/>
      <c r="CO151" s="296"/>
      <c r="CP151" s="296"/>
      <c r="CQ151" s="296"/>
      <c r="CR151" s="296"/>
      <c r="CS151" s="296"/>
      <c r="CT151" s="296"/>
      <c r="CU151" s="296"/>
      <c r="CV151" s="296"/>
      <c r="CW151" s="296"/>
      <c r="CX151" s="296"/>
      <c r="CY151" s="296"/>
      <c r="CZ151" s="296"/>
      <c r="DA151" s="296"/>
      <c r="DB151" s="296"/>
      <c r="DC151" s="296"/>
      <c r="DD151" s="296"/>
      <c r="DE151" s="296"/>
      <c r="DF151" s="296"/>
      <c r="DG151" s="296"/>
      <c r="DH151" s="296"/>
      <c r="DI151" s="296"/>
      <c r="DJ151" s="296"/>
      <c r="DK151" s="296"/>
      <c r="DL151" s="296"/>
      <c r="DM151" s="296"/>
      <c r="DN151" s="296"/>
      <c r="DO151" s="296"/>
      <c r="DP151" s="296"/>
      <c r="DQ151" s="296"/>
      <c r="DR151" s="296"/>
      <c r="DS151" s="296"/>
      <c r="DT151" s="296"/>
      <c r="DU151" s="296"/>
      <c r="DV151" s="296"/>
      <c r="DW151" s="296"/>
      <c r="DX151" s="296"/>
      <c r="DY151" s="296"/>
      <c r="DZ151" s="296"/>
      <c r="EA151" s="296"/>
      <c r="EB151" s="296"/>
      <c r="EC151" s="296"/>
      <c r="ED151" s="296"/>
      <c r="EE151" s="296"/>
      <c r="EF151" s="296"/>
      <c r="EG151" s="296"/>
      <c r="EH151" s="296"/>
      <c r="EI151" s="296"/>
      <c r="EJ151" s="296"/>
      <c r="EK151" s="296"/>
      <c r="EL151" s="296"/>
      <c r="EM151" s="296"/>
      <c r="EN151" s="296"/>
      <c r="EO151" s="296"/>
      <c r="EP151" s="296"/>
      <c r="EQ151" s="296"/>
      <c r="ER151" s="296"/>
      <c r="ES151" s="296"/>
      <c r="ET151" s="296"/>
      <c r="EU151" s="296"/>
      <c r="EV151" s="296"/>
      <c r="EW151" s="296"/>
      <c r="EX151" s="296"/>
      <c r="EY151" s="296"/>
      <c r="EZ151" s="296"/>
      <c r="FA151" s="296"/>
      <c r="FB151" s="296"/>
      <c r="FC151" s="296"/>
      <c r="FD151" s="296"/>
      <c r="FE151" s="296"/>
      <c r="FF151" s="296"/>
      <c r="FG151" s="296"/>
      <c r="FH151" s="296"/>
      <c r="FI151" s="296"/>
      <c r="FJ151" s="296"/>
      <c r="FK151" s="296"/>
      <c r="FL151" s="296"/>
      <c r="FM151" s="296"/>
      <c r="FN151" s="296"/>
      <c r="FO151" s="296"/>
      <c r="FP151" s="296"/>
      <c r="FQ151" s="296"/>
      <c r="FR151" s="296"/>
      <c r="FS151" s="296"/>
      <c r="FT151" s="296"/>
      <c r="FU151" s="296"/>
      <c r="FV151" s="296"/>
      <c r="FW151" s="296"/>
      <c r="FX151" s="296"/>
      <c r="FY151" s="296"/>
      <c r="FZ151" s="296"/>
      <c r="GA151" s="296"/>
      <c r="GB151" s="296"/>
      <c r="GC151" s="296"/>
      <c r="GD151" s="296"/>
      <c r="GE151" s="296"/>
      <c r="GF151" s="296"/>
      <c r="GG151" s="296"/>
      <c r="GH151" s="296"/>
      <c r="GI151" s="296"/>
      <c r="GJ151" s="296"/>
      <c r="GK151" s="296"/>
      <c r="GL151" s="296"/>
      <c r="GM151" s="296"/>
      <c r="GN151" s="296"/>
      <c r="GO151" s="205"/>
      <c r="GP151" s="87"/>
      <c r="GQ151" s="87"/>
    </row>
    <row r="152" spans="9:199" ht="2.25" customHeight="1" x14ac:dyDescent="0.15">
      <c r="I152" s="131"/>
      <c r="J152" s="131"/>
      <c r="K152" s="131"/>
      <c r="L152" s="136"/>
      <c r="M152" s="136"/>
      <c r="N152" s="138"/>
      <c r="O152" s="294">
        <f>入力シート!A136</f>
        <v>0</v>
      </c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  <c r="AH152" s="295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5"/>
      <c r="AS152" s="295"/>
      <c r="AT152" s="295"/>
      <c r="AU152" s="295"/>
      <c r="AV152" s="295"/>
      <c r="AW152" s="295"/>
      <c r="AX152" s="295"/>
      <c r="AY152" s="295"/>
      <c r="AZ152" s="295"/>
      <c r="BA152" s="295"/>
      <c r="BB152" s="295"/>
      <c r="BC152" s="295"/>
      <c r="BD152" s="295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5"/>
      <c r="BO152" s="295"/>
      <c r="BP152" s="295"/>
      <c r="BQ152" s="295"/>
      <c r="BR152" s="295"/>
      <c r="BS152" s="295"/>
      <c r="BT152" s="295"/>
      <c r="BU152" s="295"/>
      <c r="BV152" s="295"/>
      <c r="BW152" s="295"/>
      <c r="BX152" s="295"/>
      <c r="BY152" s="295"/>
      <c r="BZ152" s="295"/>
      <c r="CA152" s="295"/>
      <c r="CB152" s="295"/>
      <c r="CC152" s="295"/>
      <c r="CD152" s="295"/>
      <c r="CE152" s="295"/>
      <c r="CF152" s="295"/>
      <c r="CG152" s="295"/>
      <c r="CH152" s="295"/>
      <c r="CI152" s="295"/>
      <c r="CJ152" s="295"/>
      <c r="CK152" s="295"/>
      <c r="CL152" s="295"/>
      <c r="CM152" s="295"/>
      <c r="CN152" s="295"/>
      <c r="CO152" s="295"/>
      <c r="CP152" s="295"/>
      <c r="CQ152" s="295"/>
      <c r="CR152" s="295"/>
      <c r="CS152" s="295"/>
      <c r="CT152" s="295"/>
      <c r="CU152" s="295"/>
      <c r="CV152" s="295"/>
      <c r="CW152" s="295"/>
      <c r="CX152" s="295"/>
      <c r="CY152" s="295"/>
      <c r="CZ152" s="295"/>
      <c r="DA152" s="295"/>
      <c r="DB152" s="295"/>
      <c r="DC152" s="295"/>
      <c r="DD152" s="295"/>
      <c r="DE152" s="295"/>
      <c r="DF152" s="295"/>
      <c r="DG152" s="295"/>
      <c r="DH152" s="295"/>
      <c r="DI152" s="295"/>
      <c r="DJ152" s="295"/>
      <c r="DK152" s="295"/>
      <c r="DL152" s="295"/>
      <c r="DM152" s="295"/>
      <c r="DN152" s="295"/>
      <c r="DO152" s="295"/>
      <c r="DP152" s="295"/>
      <c r="DQ152" s="295"/>
      <c r="DR152" s="295"/>
      <c r="DS152" s="295"/>
      <c r="DT152" s="295"/>
      <c r="DU152" s="295"/>
      <c r="DV152" s="295"/>
      <c r="DW152" s="295"/>
      <c r="DX152" s="295"/>
      <c r="DY152" s="295"/>
      <c r="DZ152" s="295"/>
      <c r="EA152" s="295"/>
      <c r="EB152" s="295"/>
      <c r="EC152" s="295"/>
      <c r="ED152" s="295"/>
      <c r="EE152" s="295"/>
      <c r="EF152" s="295"/>
      <c r="EG152" s="295"/>
      <c r="EH152" s="295"/>
      <c r="EI152" s="295"/>
      <c r="EJ152" s="295"/>
      <c r="EK152" s="295"/>
      <c r="EL152" s="295"/>
      <c r="EM152" s="295"/>
      <c r="EN152" s="295"/>
      <c r="EO152" s="295"/>
      <c r="EP152" s="295"/>
      <c r="EQ152" s="295"/>
      <c r="ER152" s="295"/>
      <c r="ES152" s="295"/>
      <c r="ET152" s="295"/>
      <c r="EU152" s="295"/>
      <c r="EV152" s="295"/>
      <c r="EW152" s="295"/>
      <c r="EX152" s="295"/>
      <c r="EY152" s="295"/>
      <c r="EZ152" s="295"/>
      <c r="FA152" s="295"/>
      <c r="FB152" s="295"/>
      <c r="FC152" s="295"/>
      <c r="FD152" s="295"/>
      <c r="FE152" s="295"/>
      <c r="FF152" s="295"/>
      <c r="FG152" s="295"/>
      <c r="FH152" s="295"/>
      <c r="FI152" s="295"/>
      <c r="FJ152" s="295"/>
      <c r="FK152" s="295"/>
      <c r="FL152" s="295"/>
      <c r="FM152" s="295"/>
      <c r="FN152" s="295"/>
      <c r="FO152" s="295"/>
      <c r="FP152" s="295"/>
      <c r="FQ152" s="295"/>
      <c r="FR152" s="295"/>
      <c r="FS152" s="295"/>
      <c r="FT152" s="295"/>
      <c r="FU152" s="295"/>
      <c r="FV152" s="295"/>
      <c r="FW152" s="295"/>
      <c r="FX152" s="295"/>
      <c r="FY152" s="295"/>
      <c r="FZ152" s="295"/>
      <c r="GA152" s="295"/>
      <c r="GB152" s="295"/>
      <c r="GC152" s="295"/>
      <c r="GD152" s="295"/>
      <c r="GE152" s="295"/>
      <c r="GF152" s="295"/>
      <c r="GG152" s="295"/>
      <c r="GH152" s="295"/>
      <c r="GI152" s="295"/>
      <c r="GJ152" s="295"/>
      <c r="GK152" s="295"/>
      <c r="GL152" s="295"/>
      <c r="GM152" s="295"/>
      <c r="GN152" s="295"/>
      <c r="GO152" s="205"/>
      <c r="GP152" s="87"/>
      <c r="GQ152" s="87"/>
    </row>
    <row r="153" spans="9:199" ht="2.25" customHeight="1" x14ac:dyDescent="0.15">
      <c r="I153" s="131"/>
      <c r="J153" s="131"/>
      <c r="K153" s="131"/>
      <c r="L153" s="136"/>
      <c r="M153" s="136"/>
      <c r="N153" s="138"/>
      <c r="O153" s="296"/>
      <c r="P153" s="296"/>
      <c r="Q153" s="296"/>
      <c r="R153" s="296"/>
      <c r="S153" s="296"/>
      <c r="T153" s="296"/>
      <c r="U153" s="296"/>
      <c r="V153" s="296"/>
      <c r="W153" s="296"/>
      <c r="X153" s="296"/>
      <c r="Y153" s="296"/>
      <c r="Z153" s="296"/>
      <c r="AA153" s="296"/>
      <c r="AB153" s="296"/>
      <c r="AC153" s="296"/>
      <c r="AD153" s="296"/>
      <c r="AE153" s="296"/>
      <c r="AF153" s="296"/>
      <c r="AG153" s="296"/>
      <c r="AH153" s="296"/>
      <c r="AI153" s="296"/>
      <c r="AJ153" s="296"/>
      <c r="AK153" s="296"/>
      <c r="AL153" s="296"/>
      <c r="AM153" s="296"/>
      <c r="AN153" s="296"/>
      <c r="AO153" s="296"/>
      <c r="AP153" s="296"/>
      <c r="AQ153" s="296"/>
      <c r="AR153" s="296"/>
      <c r="AS153" s="296"/>
      <c r="AT153" s="296"/>
      <c r="AU153" s="296"/>
      <c r="AV153" s="296"/>
      <c r="AW153" s="296"/>
      <c r="AX153" s="296"/>
      <c r="AY153" s="296"/>
      <c r="AZ153" s="296"/>
      <c r="BA153" s="296"/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  <c r="BW153" s="296"/>
      <c r="BX153" s="296"/>
      <c r="BY153" s="296"/>
      <c r="BZ153" s="296"/>
      <c r="CA153" s="296"/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6"/>
      <c r="CL153" s="296"/>
      <c r="CM153" s="296"/>
      <c r="CN153" s="296"/>
      <c r="CO153" s="296"/>
      <c r="CP153" s="296"/>
      <c r="CQ153" s="296"/>
      <c r="CR153" s="296"/>
      <c r="CS153" s="296"/>
      <c r="CT153" s="296"/>
      <c r="CU153" s="296"/>
      <c r="CV153" s="296"/>
      <c r="CW153" s="296"/>
      <c r="CX153" s="296"/>
      <c r="CY153" s="296"/>
      <c r="CZ153" s="296"/>
      <c r="DA153" s="296"/>
      <c r="DB153" s="296"/>
      <c r="DC153" s="296"/>
      <c r="DD153" s="296"/>
      <c r="DE153" s="296"/>
      <c r="DF153" s="296"/>
      <c r="DG153" s="296"/>
      <c r="DH153" s="296"/>
      <c r="DI153" s="296"/>
      <c r="DJ153" s="296"/>
      <c r="DK153" s="296"/>
      <c r="DL153" s="296"/>
      <c r="DM153" s="296"/>
      <c r="DN153" s="296"/>
      <c r="DO153" s="296"/>
      <c r="DP153" s="296"/>
      <c r="DQ153" s="296"/>
      <c r="DR153" s="296"/>
      <c r="DS153" s="296"/>
      <c r="DT153" s="296"/>
      <c r="DU153" s="296"/>
      <c r="DV153" s="296"/>
      <c r="DW153" s="296"/>
      <c r="DX153" s="296"/>
      <c r="DY153" s="296"/>
      <c r="DZ153" s="296"/>
      <c r="EA153" s="296"/>
      <c r="EB153" s="296"/>
      <c r="EC153" s="296"/>
      <c r="ED153" s="296"/>
      <c r="EE153" s="296"/>
      <c r="EF153" s="296"/>
      <c r="EG153" s="296"/>
      <c r="EH153" s="296"/>
      <c r="EI153" s="296"/>
      <c r="EJ153" s="296"/>
      <c r="EK153" s="296"/>
      <c r="EL153" s="296"/>
      <c r="EM153" s="296"/>
      <c r="EN153" s="296"/>
      <c r="EO153" s="296"/>
      <c r="EP153" s="296"/>
      <c r="EQ153" s="296"/>
      <c r="ER153" s="296"/>
      <c r="ES153" s="296"/>
      <c r="ET153" s="296"/>
      <c r="EU153" s="296"/>
      <c r="EV153" s="296"/>
      <c r="EW153" s="296"/>
      <c r="EX153" s="296"/>
      <c r="EY153" s="296"/>
      <c r="EZ153" s="296"/>
      <c r="FA153" s="296"/>
      <c r="FB153" s="296"/>
      <c r="FC153" s="296"/>
      <c r="FD153" s="296"/>
      <c r="FE153" s="296"/>
      <c r="FF153" s="296"/>
      <c r="FG153" s="296"/>
      <c r="FH153" s="296"/>
      <c r="FI153" s="296"/>
      <c r="FJ153" s="296"/>
      <c r="FK153" s="296"/>
      <c r="FL153" s="296"/>
      <c r="FM153" s="296"/>
      <c r="FN153" s="296"/>
      <c r="FO153" s="296"/>
      <c r="FP153" s="296"/>
      <c r="FQ153" s="296"/>
      <c r="FR153" s="296"/>
      <c r="FS153" s="296"/>
      <c r="FT153" s="296"/>
      <c r="FU153" s="296"/>
      <c r="FV153" s="296"/>
      <c r="FW153" s="296"/>
      <c r="FX153" s="296"/>
      <c r="FY153" s="296"/>
      <c r="FZ153" s="296"/>
      <c r="GA153" s="296"/>
      <c r="GB153" s="296"/>
      <c r="GC153" s="296"/>
      <c r="GD153" s="296"/>
      <c r="GE153" s="296"/>
      <c r="GF153" s="296"/>
      <c r="GG153" s="296"/>
      <c r="GH153" s="296"/>
      <c r="GI153" s="296"/>
      <c r="GJ153" s="296"/>
      <c r="GK153" s="296"/>
      <c r="GL153" s="296"/>
      <c r="GM153" s="296"/>
      <c r="GN153" s="296"/>
      <c r="GO153" s="205"/>
      <c r="GP153" s="87"/>
      <c r="GQ153" s="87"/>
    </row>
    <row r="154" spans="9:199" ht="2.25" customHeight="1" x14ac:dyDescent="0.15">
      <c r="I154" s="131"/>
      <c r="J154" s="131"/>
      <c r="K154" s="131"/>
      <c r="L154" s="136"/>
      <c r="M154" s="136"/>
      <c r="N154" s="138"/>
      <c r="O154" s="296"/>
      <c r="P154" s="296"/>
      <c r="Q154" s="296"/>
      <c r="R154" s="296"/>
      <c r="S154" s="296"/>
      <c r="T154" s="296"/>
      <c r="U154" s="296"/>
      <c r="V154" s="296"/>
      <c r="W154" s="296"/>
      <c r="X154" s="296"/>
      <c r="Y154" s="296"/>
      <c r="Z154" s="296"/>
      <c r="AA154" s="296"/>
      <c r="AB154" s="296"/>
      <c r="AC154" s="296"/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6"/>
      <c r="AS154" s="296"/>
      <c r="AT154" s="296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96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6"/>
      <c r="BX154" s="296"/>
      <c r="BY154" s="296"/>
      <c r="BZ154" s="296"/>
      <c r="CA154" s="296"/>
      <c r="CB154" s="296"/>
      <c r="CC154" s="296"/>
      <c r="CD154" s="296"/>
      <c r="CE154" s="296"/>
      <c r="CF154" s="296"/>
      <c r="CG154" s="296"/>
      <c r="CH154" s="296"/>
      <c r="CI154" s="296"/>
      <c r="CJ154" s="296"/>
      <c r="CK154" s="296"/>
      <c r="CL154" s="296"/>
      <c r="CM154" s="296"/>
      <c r="CN154" s="296"/>
      <c r="CO154" s="296"/>
      <c r="CP154" s="296"/>
      <c r="CQ154" s="296"/>
      <c r="CR154" s="296"/>
      <c r="CS154" s="296"/>
      <c r="CT154" s="296"/>
      <c r="CU154" s="296"/>
      <c r="CV154" s="296"/>
      <c r="CW154" s="296"/>
      <c r="CX154" s="296"/>
      <c r="CY154" s="296"/>
      <c r="CZ154" s="296"/>
      <c r="DA154" s="296"/>
      <c r="DB154" s="296"/>
      <c r="DC154" s="296"/>
      <c r="DD154" s="296"/>
      <c r="DE154" s="296"/>
      <c r="DF154" s="296"/>
      <c r="DG154" s="296"/>
      <c r="DH154" s="296"/>
      <c r="DI154" s="296"/>
      <c r="DJ154" s="296"/>
      <c r="DK154" s="296"/>
      <c r="DL154" s="296"/>
      <c r="DM154" s="296"/>
      <c r="DN154" s="296"/>
      <c r="DO154" s="296"/>
      <c r="DP154" s="296"/>
      <c r="DQ154" s="296"/>
      <c r="DR154" s="296"/>
      <c r="DS154" s="296"/>
      <c r="DT154" s="296"/>
      <c r="DU154" s="296"/>
      <c r="DV154" s="296"/>
      <c r="DW154" s="296"/>
      <c r="DX154" s="296"/>
      <c r="DY154" s="296"/>
      <c r="DZ154" s="296"/>
      <c r="EA154" s="296"/>
      <c r="EB154" s="296"/>
      <c r="EC154" s="296"/>
      <c r="ED154" s="296"/>
      <c r="EE154" s="296"/>
      <c r="EF154" s="296"/>
      <c r="EG154" s="296"/>
      <c r="EH154" s="296"/>
      <c r="EI154" s="296"/>
      <c r="EJ154" s="296"/>
      <c r="EK154" s="296"/>
      <c r="EL154" s="296"/>
      <c r="EM154" s="296"/>
      <c r="EN154" s="296"/>
      <c r="EO154" s="296"/>
      <c r="EP154" s="296"/>
      <c r="EQ154" s="296"/>
      <c r="ER154" s="296"/>
      <c r="ES154" s="296"/>
      <c r="ET154" s="296"/>
      <c r="EU154" s="296"/>
      <c r="EV154" s="296"/>
      <c r="EW154" s="296"/>
      <c r="EX154" s="296"/>
      <c r="EY154" s="296"/>
      <c r="EZ154" s="296"/>
      <c r="FA154" s="296"/>
      <c r="FB154" s="296"/>
      <c r="FC154" s="296"/>
      <c r="FD154" s="296"/>
      <c r="FE154" s="296"/>
      <c r="FF154" s="296"/>
      <c r="FG154" s="296"/>
      <c r="FH154" s="296"/>
      <c r="FI154" s="296"/>
      <c r="FJ154" s="296"/>
      <c r="FK154" s="296"/>
      <c r="FL154" s="296"/>
      <c r="FM154" s="296"/>
      <c r="FN154" s="296"/>
      <c r="FO154" s="296"/>
      <c r="FP154" s="296"/>
      <c r="FQ154" s="296"/>
      <c r="FR154" s="296"/>
      <c r="FS154" s="296"/>
      <c r="FT154" s="296"/>
      <c r="FU154" s="296"/>
      <c r="FV154" s="296"/>
      <c r="FW154" s="296"/>
      <c r="FX154" s="296"/>
      <c r="FY154" s="296"/>
      <c r="FZ154" s="296"/>
      <c r="GA154" s="296"/>
      <c r="GB154" s="296"/>
      <c r="GC154" s="296"/>
      <c r="GD154" s="296"/>
      <c r="GE154" s="296"/>
      <c r="GF154" s="296"/>
      <c r="GG154" s="296"/>
      <c r="GH154" s="296"/>
      <c r="GI154" s="296"/>
      <c r="GJ154" s="296"/>
      <c r="GK154" s="296"/>
      <c r="GL154" s="296"/>
      <c r="GM154" s="296"/>
      <c r="GN154" s="296"/>
      <c r="GO154" s="205"/>
      <c r="GP154" s="87"/>
      <c r="GQ154" s="87"/>
    </row>
    <row r="155" spans="9:199" ht="2.25" customHeight="1" x14ac:dyDescent="0.15">
      <c r="I155" s="131"/>
      <c r="J155" s="131"/>
      <c r="K155" s="131"/>
      <c r="L155" s="136"/>
      <c r="M155" s="136"/>
      <c r="N155" s="138"/>
      <c r="O155" s="296"/>
      <c r="P155" s="296"/>
      <c r="Q155" s="296"/>
      <c r="R155" s="296"/>
      <c r="S155" s="296"/>
      <c r="T155" s="296"/>
      <c r="U155" s="296"/>
      <c r="V155" s="296"/>
      <c r="W155" s="296"/>
      <c r="X155" s="296"/>
      <c r="Y155" s="296"/>
      <c r="Z155" s="296"/>
      <c r="AA155" s="296"/>
      <c r="AB155" s="296"/>
      <c r="AC155" s="296"/>
      <c r="AD155" s="296"/>
      <c r="AE155" s="296"/>
      <c r="AF155" s="296"/>
      <c r="AG155" s="296"/>
      <c r="AH155" s="296"/>
      <c r="AI155" s="296"/>
      <c r="AJ155" s="296"/>
      <c r="AK155" s="296"/>
      <c r="AL155" s="296"/>
      <c r="AM155" s="296"/>
      <c r="AN155" s="296"/>
      <c r="AO155" s="296"/>
      <c r="AP155" s="296"/>
      <c r="AQ155" s="296"/>
      <c r="AR155" s="296"/>
      <c r="AS155" s="296"/>
      <c r="AT155" s="296"/>
      <c r="AU155" s="296"/>
      <c r="AV155" s="296"/>
      <c r="AW155" s="296"/>
      <c r="AX155" s="296"/>
      <c r="AY155" s="296"/>
      <c r="AZ155" s="296"/>
      <c r="BA155" s="296"/>
      <c r="BB155" s="296"/>
      <c r="BC155" s="296"/>
      <c r="BD155" s="296"/>
      <c r="BE155" s="296"/>
      <c r="BF155" s="296"/>
      <c r="BG155" s="296"/>
      <c r="BH155" s="296"/>
      <c r="BI155" s="296"/>
      <c r="BJ155" s="296"/>
      <c r="BK155" s="296"/>
      <c r="BL155" s="296"/>
      <c r="BM155" s="296"/>
      <c r="BN155" s="296"/>
      <c r="BO155" s="296"/>
      <c r="BP155" s="296"/>
      <c r="BQ155" s="296"/>
      <c r="BR155" s="296"/>
      <c r="BS155" s="296"/>
      <c r="BT155" s="296"/>
      <c r="BU155" s="296"/>
      <c r="BV155" s="296"/>
      <c r="BW155" s="296"/>
      <c r="BX155" s="296"/>
      <c r="BY155" s="296"/>
      <c r="BZ155" s="296"/>
      <c r="CA155" s="296"/>
      <c r="CB155" s="296"/>
      <c r="CC155" s="296"/>
      <c r="CD155" s="296"/>
      <c r="CE155" s="296"/>
      <c r="CF155" s="296"/>
      <c r="CG155" s="296"/>
      <c r="CH155" s="296"/>
      <c r="CI155" s="296"/>
      <c r="CJ155" s="296"/>
      <c r="CK155" s="296"/>
      <c r="CL155" s="296"/>
      <c r="CM155" s="296"/>
      <c r="CN155" s="296"/>
      <c r="CO155" s="296"/>
      <c r="CP155" s="296"/>
      <c r="CQ155" s="296"/>
      <c r="CR155" s="296"/>
      <c r="CS155" s="296"/>
      <c r="CT155" s="296"/>
      <c r="CU155" s="296"/>
      <c r="CV155" s="296"/>
      <c r="CW155" s="296"/>
      <c r="CX155" s="296"/>
      <c r="CY155" s="296"/>
      <c r="CZ155" s="296"/>
      <c r="DA155" s="296"/>
      <c r="DB155" s="296"/>
      <c r="DC155" s="296"/>
      <c r="DD155" s="296"/>
      <c r="DE155" s="296"/>
      <c r="DF155" s="296"/>
      <c r="DG155" s="296"/>
      <c r="DH155" s="296"/>
      <c r="DI155" s="296"/>
      <c r="DJ155" s="296"/>
      <c r="DK155" s="296"/>
      <c r="DL155" s="296"/>
      <c r="DM155" s="296"/>
      <c r="DN155" s="296"/>
      <c r="DO155" s="296"/>
      <c r="DP155" s="296"/>
      <c r="DQ155" s="296"/>
      <c r="DR155" s="296"/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296"/>
      <c r="EC155" s="296"/>
      <c r="ED155" s="296"/>
      <c r="EE155" s="296"/>
      <c r="EF155" s="296"/>
      <c r="EG155" s="296"/>
      <c r="EH155" s="296"/>
      <c r="EI155" s="296"/>
      <c r="EJ155" s="296"/>
      <c r="EK155" s="296"/>
      <c r="EL155" s="296"/>
      <c r="EM155" s="296"/>
      <c r="EN155" s="296"/>
      <c r="EO155" s="296"/>
      <c r="EP155" s="296"/>
      <c r="EQ155" s="296"/>
      <c r="ER155" s="296"/>
      <c r="ES155" s="296"/>
      <c r="ET155" s="296"/>
      <c r="EU155" s="296"/>
      <c r="EV155" s="296"/>
      <c r="EW155" s="296"/>
      <c r="EX155" s="296"/>
      <c r="EY155" s="296"/>
      <c r="EZ155" s="296"/>
      <c r="FA155" s="296"/>
      <c r="FB155" s="296"/>
      <c r="FC155" s="296"/>
      <c r="FD155" s="296"/>
      <c r="FE155" s="296"/>
      <c r="FF155" s="296"/>
      <c r="FG155" s="296"/>
      <c r="FH155" s="296"/>
      <c r="FI155" s="296"/>
      <c r="FJ155" s="296"/>
      <c r="FK155" s="296"/>
      <c r="FL155" s="296"/>
      <c r="FM155" s="296"/>
      <c r="FN155" s="296"/>
      <c r="FO155" s="296"/>
      <c r="FP155" s="296"/>
      <c r="FQ155" s="296"/>
      <c r="FR155" s="296"/>
      <c r="FS155" s="296"/>
      <c r="FT155" s="296"/>
      <c r="FU155" s="296"/>
      <c r="FV155" s="296"/>
      <c r="FW155" s="296"/>
      <c r="FX155" s="296"/>
      <c r="FY155" s="296"/>
      <c r="FZ155" s="296"/>
      <c r="GA155" s="296"/>
      <c r="GB155" s="296"/>
      <c r="GC155" s="296"/>
      <c r="GD155" s="296"/>
      <c r="GE155" s="296"/>
      <c r="GF155" s="296"/>
      <c r="GG155" s="296"/>
      <c r="GH155" s="296"/>
      <c r="GI155" s="296"/>
      <c r="GJ155" s="296"/>
      <c r="GK155" s="296"/>
      <c r="GL155" s="296"/>
      <c r="GM155" s="296"/>
      <c r="GN155" s="296"/>
      <c r="GO155" s="205"/>
      <c r="GP155" s="87"/>
      <c r="GQ155" s="87"/>
    </row>
    <row r="156" spans="9:199" ht="2.25" customHeight="1" x14ac:dyDescent="0.15">
      <c r="I156" s="131"/>
      <c r="J156" s="131"/>
      <c r="K156" s="131"/>
      <c r="L156" s="136"/>
      <c r="M156" s="136"/>
      <c r="N156" s="138"/>
      <c r="O156" s="296"/>
      <c r="P156" s="296"/>
      <c r="Q156" s="296"/>
      <c r="R156" s="296"/>
      <c r="S156" s="296"/>
      <c r="T156" s="296"/>
      <c r="U156" s="296"/>
      <c r="V156" s="296"/>
      <c r="W156" s="296"/>
      <c r="X156" s="296"/>
      <c r="Y156" s="296"/>
      <c r="Z156" s="296"/>
      <c r="AA156" s="296"/>
      <c r="AB156" s="296"/>
      <c r="AC156" s="296"/>
      <c r="AD156" s="296"/>
      <c r="AE156" s="296"/>
      <c r="AF156" s="296"/>
      <c r="AG156" s="296"/>
      <c r="AH156" s="296"/>
      <c r="AI156" s="296"/>
      <c r="AJ156" s="296"/>
      <c r="AK156" s="296"/>
      <c r="AL156" s="296"/>
      <c r="AM156" s="296"/>
      <c r="AN156" s="296"/>
      <c r="AO156" s="296"/>
      <c r="AP156" s="296"/>
      <c r="AQ156" s="296"/>
      <c r="AR156" s="296"/>
      <c r="AS156" s="296"/>
      <c r="AT156" s="296"/>
      <c r="AU156" s="296"/>
      <c r="AV156" s="296"/>
      <c r="AW156" s="296"/>
      <c r="AX156" s="296"/>
      <c r="AY156" s="296"/>
      <c r="AZ156" s="296"/>
      <c r="BA156" s="296"/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6"/>
      <c r="BR156" s="296"/>
      <c r="BS156" s="296"/>
      <c r="BT156" s="296"/>
      <c r="BU156" s="296"/>
      <c r="BV156" s="296"/>
      <c r="BW156" s="296"/>
      <c r="BX156" s="296"/>
      <c r="BY156" s="296"/>
      <c r="BZ156" s="296"/>
      <c r="CA156" s="296"/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6"/>
      <c r="CL156" s="296"/>
      <c r="CM156" s="296"/>
      <c r="CN156" s="296"/>
      <c r="CO156" s="296"/>
      <c r="CP156" s="296"/>
      <c r="CQ156" s="296"/>
      <c r="CR156" s="296"/>
      <c r="CS156" s="296"/>
      <c r="CT156" s="296"/>
      <c r="CU156" s="296"/>
      <c r="CV156" s="296"/>
      <c r="CW156" s="296"/>
      <c r="CX156" s="296"/>
      <c r="CY156" s="296"/>
      <c r="CZ156" s="296"/>
      <c r="DA156" s="296"/>
      <c r="DB156" s="296"/>
      <c r="DC156" s="296"/>
      <c r="DD156" s="296"/>
      <c r="DE156" s="296"/>
      <c r="DF156" s="296"/>
      <c r="DG156" s="296"/>
      <c r="DH156" s="296"/>
      <c r="DI156" s="296"/>
      <c r="DJ156" s="296"/>
      <c r="DK156" s="296"/>
      <c r="DL156" s="296"/>
      <c r="DM156" s="296"/>
      <c r="DN156" s="296"/>
      <c r="DO156" s="296"/>
      <c r="DP156" s="296"/>
      <c r="DQ156" s="296"/>
      <c r="DR156" s="296"/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296"/>
      <c r="EC156" s="296"/>
      <c r="ED156" s="296"/>
      <c r="EE156" s="296"/>
      <c r="EF156" s="296"/>
      <c r="EG156" s="296"/>
      <c r="EH156" s="296"/>
      <c r="EI156" s="296"/>
      <c r="EJ156" s="296"/>
      <c r="EK156" s="296"/>
      <c r="EL156" s="296"/>
      <c r="EM156" s="296"/>
      <c r="EN156" s="296"/>
      <c r="EO156" s="296"/>
      <c r="EP156" s="296"/>
      <c r="EQ156" s="296"/>
      <c r="ER156" s="296"/>
      <c r="ES156" s="296"/>
      <c r="ET156" s="296"/>
      <c r="EU156" s="296"/>
      <c r="EV156" s="296"/>
      <c r="EW156" s="296"/>
      <c r="EX156" s="296"/>
      <c r="EY156" s="296"/>
      <c r="EZ156" s="296"/>
      <c r="FA156" s="296"/>
      <c r="FB156" s="296"/>
      <c r="FC156" s="296"/>
      <c r="FD156" s="296"/>
      <c r="FE156" s="296"/>
      <c r="FF156" s="296"/>
      <c r="FG156" s="296"/>
      <c r="FH156" s="296"/>
      <c r="FI156" s="296"/>
      <c r="FJ156" s="296"/>
      <c r="FK156" s="296"/>
      <c r="FL156" s="296"/>
      <c r="FM156" s="296"/>
      <c r="FN156" s="296"/>
      <c r="FO156" s="296"/>
      <c r="FP156" s="296"/>
      <c r="FQ156" s="296"/>
      <c r="FR156" s="296"/>
      <c r="FS156" s="296"/>
      <c r="FT156" s="296"/>
      <c r="FU156" s="296"/>
      <c r="FV156" s="296"/>
      <c r="FW156" s="296"/>
      <c r="FX156" s="296"/>
      <c r="FY156" s="296"/>
      <c r="FZ156" s="296"/>
      <c r="GA156" s="296"/>
      <c r="GB156" s="296"/>
      <c r="GC156" s="296"/>
      <c r="GD156" s="296"/>
      <c r="GE156" s="296"/>
      <c r="GF156" s="296"/>
      <c r="GG156" s="296"/>
      <c r="GH156" s="296"/>
      <c r="GI156" s="296"/>
      <c r="GJ156" s="296"/>
      <c r="GK156" s="296"/>
      <c r="GL156" s="296"/>
      <c r="GM156" s="296"/>
      <c r="GN156" s="296"/>
      <c r="GO156" s="205"/>
      <c r="GP156" s="87"/>
      <c r="GQ156" s="87"/>
    </row>
    <row r="157" spans="9:199" ht="2.25" customHeight="1" x14ac:dyDescent="0.15">
      <c r="I157" s="131"/>
      <c r="J157" s="131"/>
      <c r="K157" s="131"/>
      <c r="L157" s="136"/>
      <c r="M157" s="136"/>
      <c r="N157" s="138"/>
      <c r="O157" s="296"/>
      <c r="P157" s="296"/>
      <c r="Q157" s="296"/>
      <c r="R157" s="296"/>
      <c r="S157" s="296"/>
      <c r="T157" s="296"/>
      <c r="U157" s="296"/>
      <c r="V157" s="296"/>
      <c r="W157" s="296"/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96"/>
      <c r="AN157" s="296"/>
      <c r="AO157" s="296"/>
      <c r="AP157" s="296"/>
      <c r="AQ157" s="296"/>
      <c r="AR157" s="296"/>
      <c r="AS157" s="296"/>
      <c r="AT157" s="296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  <c r="BW157" s="296"/>
      <c r="BX157" s="296"/>
      <c r="BY157" s="296"/>
      <c r="BZ157" s="296"/>
      <c r="CA157" s="296"/>
      <c r="CB157" s="296"/>
      <c r="CC157" s="296"/>
      <c r="CD157" s="296"/>
      <c r="CE157" s="296"/>
      <c r="CF157" s="296"/>
      <c r="CG157" s="296"/>
      <c r="CH157" s="296"/>
      <c r="CI157" s="296"/>
      <c r="CJ157" s="296"/>
      <c r="CK157" s="296"/>
      <c r="CL157" s="296"/>
      <c r="CM157" s="296"/>
      <c r="CN157" s="296"/>
      <c r="CO157" s="296"/>
      <c r="CP157" s="296"/>
      <c r="CQ157" s="296"/>
      <c r="CR157" s="296"/>
      <c r="CS157" s="296"/>
      <c r="CT157" s="296"/>
      <c r="CU157" s="296"/>
      <c r="CV157" s="296"/>
      <c r="CW157" s="296"/>
      <c r="CX157" s="296"/>
      <c r="CY157" s="296"/>
      <c r="CZ157" s="296"/>
      <c r="DA157" s="296"/>
      <c r="DB157" s="296"/>
      <c r="DC157" s="296"/>
      <c r="DD157" s="296"/>
      <c r="DE157" s="296"/>
      <c r="DF157" s="296"/>
      <c r="DG157" s="296"/>
      <c r="DH157" s="296"/>
      <c r="DI157" s="296"/>
      <c r="DJ157" s="296"/>
      <c r="DK157" s="296"/>
      <c r="DL157" s="296"/>
      <c r="DM157" s="296"/>
      <c r="DN157" s="296"/>
      <c r="DO157" s="296"/>
      <c r="DP157" s="296"/>
      <c r="DQ157" s="296"/>
      <c r="DR157" s="296"/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296"/>
      <c r="EC157" s="296"/>
      <c r="ED157" s="296"/>
      <c r="EE157" s="296"/>
      <c r="EF157" s="296"/>
      <c r="EG157" s="296"/>
      <c r="EH157" s="296"/>
      <c r="EI157" s="296"/>
      <c r="EJ157" s="296"/>
      <c r="EK157" s="296"/>
      <c r="EL157" s="296"/>
      <c r="EM157" s="296"/>
      <c r="EN157" s="296"/>
      <c r="EO157" s="296"/>
      <c r="EP157" s="296"/>
      <c r="EQ157" s="296"/>
      <c r="ER157" s="296"/>
      <c r="ES157" s="296"/>
      <c r="ET157" s="296"/>
      <c r="EU157" s="296"/>
      <c r="EV157" s="296"/>
      <c r="EW157" s="296"/>
      <c r="EX157" s="296"/>
      <c r="EY157" s="296"/>
      <c r="EZ157" s="296"/>
      <c r="FA157" s="296"/>
      <c r="FB157" s="296"/>
      <c r="FC157" s="296"/>
      <c r="FD157" s="296"/>
      <c r="FE157" s="296"/>
      <c r="FF157" s="296"/>
      <c r="FG157" s="296"/>
      <c r="FH157" s="296"/>
      <c r="FI157" s="296"/>
      <c r="FJ157" s="296"/>
      <c r="FK157" s="296"/>
      <c r="FL157" s="296"/>
      <c r="FM157" s="296"/>
      <c r="FN157" s="296"/>
      <c r="FO157" s="296"/>
      <c r="FP157" s="296"/>
      <c r="FQ157" s="296"/>
      <c r="FR157" s="296"/>
      <c r="FS157" s="296"/>
      <c r="FT157" s="296"/>
      <c r="FU157" s="296"/>
      <c r="FV157" s="296"/>
      <c r="FW157" s="296"/>
      <c r="FX157" s="296"/>
      <c r="FY157" s="296"/>
      <c r="FZ157" s="296"/>
      <c r="GA157" s="296"/>
      <c r="GB157" s="296"/>
      <c r="GC157" s="296"/>
      <c r="GD157" s="296"/>
      <c r="GE157" s="296"/>
      <c r="GF157" s="296"/>
      <c r="GG157" s="296"/>
      <c r="GH157" s="296"/>
      <c r="GI157" s="296"/>
      <c r="GJ157" s="296"/>
      <c r="GK157" s="296"/>
      <c r="GL157" s="296"/>
      <c r="GM157" s="296"/>
      <c r="GN157" s="296"/>
      <c r="GO157" s="205"/>
      <c r="GP157" s="87"/>
      <c r="GQ157" s="87"/>
    </row>
    <row r="158" spans="9:199" ht="2.25" customHeight="1" x14ac:dyDescent="0.15">
      <c r="I158" s="131"/>
      <c r="J158" s="131"/>
      <c r="K158" s="131"/>
      <c r="L158" s="136"/>
      <c r="M158" s="136"/>
      <c r="N158" s="138"/>
      <c r="O158" s="296"/>
      <c r="P158" s="296"/>
      <c r="Q158" s="296"/>
      <c r="R158" s="296"/>
      <c r="S158" s="296"/>
      <c r="T158" s="296"/>
      <c r="U158" s="296"/>
      <c r="V158" s="296"/>
      <c r="W158" s="296"/>
      <c r="X158" s="296"/>
      <c r="Y158" s="296"/>
      <c r="Z158" s="296"/>
      <c r="AA158" s="296"/>
      <c r="AB158" s="296"/>
      <c r="AC158" s="296"/>
      <c r="AD158" s="296"/>
      <c r="AE158" s="296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6"/>
      <c r="AS158" s="296"/>
      <c r="AT158" s="296"/>
      <c r="AU158" s="296"/>
      <c r="AV158" s="296"/>
      <c r="AW158" s="296"/>
      <c r="AX158" s="296"/>
      <c r="AY158" s="296"/>
      <c r="AZ158" s="296"/>
      <c r="BA158" s="296"/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  <c r="BW158" s="296"/>
      <c r="BX158" s="296"/>
      <c r="BY158" s="296"/>
      <c r="BZ158" s="296"/>
      <c r="CA158" s="296"/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6"/>
      <c r="CL158" s="296"/>
      <c r="CM158" s="296"/>
      <c r="CN158" s="296"/>
      <c r="CO158" s="296"/>
      <c r="CP158" s="296"/>
      <c r="CQ158" s="296"/>
      <c r="CR158" s="296"/>
      <c r="CS158" s="296"/>
      <c r="CT158" s="296"/>
      <c r="CU158" s="296"/>
      <c r="CV158" s="296"/>
      <c r="CW158" s="296"/>
      <c r="CX158" s="296"/>
      <c r="CY158" s="296"/>
      <c r="CZ158" s="296"/>
      <c r="DA158" s="296"/>
      <c r="DB158" s="296"/>
      <c r="DC158" s="296"/>
      <c r="DD158" s="296"/>
      <c r="DE158" s="296"/>
      <c r="DF158" s="296"/>
      <c r="DG158" s="296"/>
      <c r="DH158" s="296"/>
      <c r="DI158" s="296"/>
      <c r="DJ158" s="296"/>
      <c r="DK158" s="296"/>
      <c r="DL158" s="296"/>
      <c r="DM158" s="296"/>
      <c r="DN158" s="296"/>
      <c r="DO158" s="296"/>
      <c r="DP158" s="296"/>
      <c r="DQ158" s="296"/>
      <c r="DR158" s="296"/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296"/>
      <c r="EC158" s="296"/>
      <c r="ED158" s="296"/>
      <c r="EE158" s="296"/>
      <c r="EF158" s="296"/>
      <c r="EG158" s="296"/>
      <c r="EH158" s="296"/>
      <c r="EI158" s="296"/>
      <c r="EJ158" s="296"/>
      <c r="EK158" s="296"/>
      <c r="EL158" s="296"/>
      <c r="EM158" s="296"/>
      <c r="EN158" s="296"/>
      <c r="EO158" s="296"/>
      <c r="EP158" s="296"/>
      <c r="EQ158" s="296"/>
      <c r="ER158" s="296"/>
      <c r="ES158" s="296"/>
      <c r="ET158" s="296"/>
      <c r="EU158" s="296"/>
      <c r="EV158" s="296"/>
      <c r="EW158" s="296"/>
      <c r="EX158" s="296"/>
      <c r="EY158" s="296"/>
      <c r="EZ158" s="296"/>
      <c r="FA158" s="296"/>
      <c r="FB158" s="296"/>
      <c r="FC158" s="296"/>
      <c r="FD158" s="296"/>
      <c r="FE158" s="296"/>
      <c r="FF158" s="296"/>
      <c r="FG158" s="296"/>
      <c r="FH158" s="296"/>
      <c r="FI158" s="296"/>
      <c r="FJ158" s="296"/>
      <c r="FK158" s="296"/>
      <c r="FL158" s="296"/>
      <c r="FM158" s="296"/>
      <c r="FN158" s="296"/>
      <c r="FO158" s="296"/>
      <c r="FP158" s="296"/>
      <c r="FQ158" s="296"/>
      <c r="FR158" s="296"/>
      <c r="FS158" s="296"/>
      <c r="FT158" s="296"/>
      <c r="FU158" s="296"/>
      <c r="FV158" s="296"/>
      <c r="FW158" s="296"/>
      <c r="FX158" s="296"/>
      <c r="FY158" s="296"/>
      <c r="FZ158" s="296"/>
      <c r="GA158" s="296"/>
      <c r="GB158" s="296"/>
      <c r="GC158" s="296"/>
      <c r="GD158" s="296"/>
      <c r="GE158" s="296"/>
      <c r="GF158" s="296"/>
      <c r="GG158" s="296"/>
      <c r="GH158" s="296"/>
      <c r="GI158" s="296"/>
      <c r="GJ158" s="296"/>
      <c r="GK158" s="296"/>
      <c r="GL158" s="296"/>
      <c r="GM158" s="296"/>
      <c r="GN158" s="296"/>
      <c r="GO158" s="205"/>
      <c r="GP158" s="87"/>
      <c r="GQ158" s="87"/>
    </row>
    <row r="159" spans="9:199" ht="2.25" customHeight="1" x14ac:dyDescent="0.15">
      <c r="I159" s="131"/>
      <c r="J159" s="131"/>
      <c r="K159" s="131"/>
      <c r="L159" s="136"/>
      <c r="M159" s="136"/>
      <c r="N159" s="138"/>
      <c r="O159" s="296"/>
      <c r="P159" s="296"/>
      <c r="Q159" s="296"/>
      <c r="R159" s="296"/>
      <c r="S159" s="296"/>
      <c r="T159" s="296"/>
      <c r="U159" s="296"/>
      <c r="V159" s="296"/>
      <c r="W159" s="296"/>
      <c r="X159" s="296"/>
      <c r="Y159" s="296"/>
      <c r="Z159" s="296"/>
      <c r="AA159" s="296"/>
      <c r="AB159" s="296"/>
      <c r="AC159" s="296"/>
      <c r="AD159" s="296"/>
      <c r="AE159" s="296"/>
      <c r="AF159" s="296"/>
      <c r="AG159" s="296"/>
      <c r="AH159" s="296"/>
      <c r="AI159" s="296"/>
      <c r="AJ159" s="296"/>
      <c r="AK159" s="296"/>
      <c r="AL159" s="296"/>
      <c r="AM159" s="296"/>
      <c r="AN159" s="296"/>
      <c r="AO159" s="296"/>
      <c r="AP159" s="296"/>
      <c r="AQ159" s="296"/>
      <c r="AR159" s="296"/>
      <c r="AS159" s="296"/>
      <c r="AT159" s="296"/>
      <c r="AU159" s="296"/>
      <c r="AV159" s="296"/>
      <c r="AW159" s="296"/>
      <c r="AX159" s="296"/>
      <c r="AY159" s="296"/>
      <c r="AZ159" s="296"/>
      <c r="BA159" s="296"/>
      <c r="BB159" s="296"/>
      <c r="BC159" s="296"/>
      <c r="BD159" s="296"/>
      <c r="BE159" s="296"/>
      <c r="BF159" s="296"/>
      <c r="BG159" s="296"/>
      <c r="BH159" s="296"/>
      <c r="BI159" s="296"/>
      <c r="BJ159" s="296"/>
      <c r="BK159" s="296"/>
      <c r="BL159" s="296"/>
      <c r="BM159" s="296"/>
      <c r="BN159" s="296"/>
      <c r="BO159" s="296"/>
      <c r="BP159" s="296"/>
      <c r="BQ159" s="296"/>
      <c r="BR159" s="296"/>
      <c r="BS159" s="296"/>
      <c r="BT159" s="296"/>
      <c r="BU159" s="296"/>
      <c r="BV159" s="296"/>
      <c r="BW159" s="296"/>
      <c r="BX159" s="296"/>
      <c r="BY159" s="296"/>
      <c r="BZ159" s="296"/>
      <c r="CA159" s="296"/>
      <c r="CB159" s="296"/>
      <c r="CC159" s="296"/>
      <c r="CD159" s="296"/>
      <c r="CE159" s="296"/>
      <c r="CF159" s="296"/>
      <c r="CG159" s="296"/>
      <c r="CH159" s="296"/>
      <c r="CI159" s="296"/>
      <c r="CJ159" s="296"/>
      <c r="CK159" s="296"/>
      <c r="CL159" s="296"/>
      <c r="CM159" s="296"/>
      <c r="CN159" s="296"/>
      <c r="CO159" s="296"/>
      <c r="CP159" s="296"/>
      <c r="CQ159" s="296"/>
      <c r="CR159" s="296"/>
      <c r="CS159" s="296"/>
      <c r="CT159" s="296"/>
      <c r="CU159" s="296"/>
      <c r="CV159" s="296"/>
      <c r="CW159" s="296"/>
      <c r="CX159" s="296"/>
      <c r="CY159" s="296"/>
      <c r="CZ159" s="296"/>
      <c r="DA159" s="296"/>
      <c r="DB159" s="296"/>
      <c r="DC159" s="296"/>
      <c r="DD159" s="296"/>
      <c r="DE159" s="296"/>
      <c r="DF159" s="296"/>
      <c r="DG159" s="296"/>
      <c r="DH159" s="296"/>
      <c r="DI159" s="296"/>
      <c r="DJ159" s="296"/>
      <c r="DK159" s="296"/>
      <c r="DL159" s="296"/>
      <c r="DM159" s="296"/>
      <c r="DN159" s="296"/>
      <c r="DO159" s="296"/>
      <c r="DP159" s="296"/>
      <c r="DQ159" s="296"/>
      <c r="DR159" s="296"/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296"/>
      <c r="EC159" s="296"/>
      <c r="ED159" s="296"/>
      <c r="EE159" s="296"/>
      <c r="EF159" s="296"/>
      <c r="EG159" s="296"/>
      <c r="EH159" s="296"/>
      <c r="EI159" s="296"/>
      <c r="EJ159" s="296"/>
      <c r="EK159" s="296"/>
      <c r="EL159" s="296"/>
      <c r="EM159" s="296"/>
      <c r="EN159" s="296"/>
      <c r="EO159" s="296"/>
      <c r="EP159" s="296"/>
      <c r="EQ159" s="296"/>
      <c r="ER159" s="296"/>
      <c r="ES159" s="296"/>
      <c r="ET159" s="296"/>
      <c r="EU159" s="296"/>
      <c r="EV159" s="296"/>
      <c r="EW159" s="296"/>
      <c r="EX159" s="296"/>
      <c r="EY159" s="296"/>
      <c r="EZ159" s="296"/>
      <c r="FA159" s="296"/>
      <c r="FB159" s="296"/>
      <c r="FC159" s="296"/>
      <c r="FD159" s="296"/>
      <c r="FE159" s="296"/>
      <c r="FF159" s="296"/>
      <c r="FG159" s="296"/>
      <c r="FH159" s="296"/>
      <c r="FI159" s="296"/>
      <c r="FJ159" s="296"/>
      <c r="FK159" s="296"/>
      <c r="FL159" s="296"/>
      <c r="FM159" s="296"/>
      <c r="FN159" s="296"/>
      <c r="FO159" s="296"/>
      <c r="FP159" s="296"/>
      <c r="FQ159" s="296"/>
      <c r="FR159" s="296"/>
      <c r="FS159" s="296"/>
      <c r="FT159" s="296"/>
      <c r="FU159" s="296"/>
      <c r="FV159" s="296"/>
      <c r="FW159" s="296"/>
      <c r="FX159" s="296"/>
      <c r="FY159" s="296"/>
      <c r="FZ159" s="296"/>
      <c r="GA159" s="296"/>
      <c r="GB159" s="296"/>
      <c r="GC159" s="296"/>
      <c r="GD159" s="296"/>
      <c r="GE159" s="296"/>
      <c r="GF159" s="296"/>
      <c r="GG159" s="296"/>
      <c r="GH159" s="296"/>
      <c r="GI159" s="296"/>
      <c r="GJ159" s="296"/>
      <c r="GK159" s="296"/>
      <c r="GL159" s="296"/>
      <c r="GM159" s="296"/>
      <c r="GN159" s="296"/>
      <c r="GO159" s="205"/>
      <c r="GP159" s="87"/>
      <c r="GQ159" s="87"/>
    </row>
    <row r="160" spans="9:199" ht="2.25" customHeight="1" x14ac:dyDescent="0.15">
      <c r="I160" s="131"/>
      <c r="J160" s="131"/>
      <c r="K160" s="131"/>
      <c r="L160" s="136"/>
      <c r="M160" s="136"/>
      <c r="N160" s="138"/>
      <c r="O160" s="294">
        <f>入力シート!A137</f>
        <v>0</v>
      </c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295"/>
      <c r="AG160" s="295"/>
      <c r="AH160" s="295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5"/>
      <c r="AS160" s="295"/>
      <c r="AT160" s="295"/>
      <c r="AU160" s="295"/>
      <c r="AV160" s="295"/>
      <c r="AW160" s="295"/>
      <c r="AX160" s="295"/>
      <c r="AY160" s="295"/>
      <c r="AZ160" s="295"/>
      <c r="BA160" s="295"/>
      <c r="BB160" s="295"/>
      <c r="BC160" s="295"/>
      <c r="BD160" s="295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5"/>
      <c r="BO160" s="295"/>
      <c r="BP160" s="295"/>
      <c r="BQ160" s="295"/>
      <c r="BR160" s="295"/>
      <c r="BS160" s="295"/>
      <c r="BT160" s="295"/>
      <c r="BU160" s="295"/>
      <c r="BV160" s="295"/>
      <c r="BW160" s="295"/>
      <c r="BX160" s="295"/>
      <c r="BY160" s="295"/>
      <c r="BZ160" s="295"/>
      <c r="CA160" s="295"/>
      <c r="CB160" s="295"/>
      <c r="CC160" s="295"/>
      <c r="CD160" s="295"/>
      <c r="CE160" s="295"/>
      <c r="CF160" s="295"/>
      <c r="CG160" s="295"/>
      <c r="CH160" s="295"/>
      <c r="CI160" s="295"/>
      <c r="CJ160" s="295"/>
      <c r="CK160" s="295"/>
      <c r="CL160" s="295"/>
      <c r="CM160" s="295"/>
      <c r="CN160" s="295"/>
      <c r="CO160" s="295"/>
      <c r="CP160" s="295"/>
      <c r="CQ160" s="295"/>
      <c r="CR160" s="295"/>
      <c r="CS160" s="295"/>
      <c r="CT160" s="295"/>
      <c r="CU160" s="295"/>
      <c r="CV160" s="295"/>
      <c r="CW160" s="295"/>
      <c r="CX160" s="295"/>
      <c r="CY160" s="295"/>
      <c r="CZ160" s="295"/>
      <c r="DA160" s="295"/>
      <c r="DB160" s="295"/>
      <c r="DC160" s="295"/>
      <c r="DD160" s="295"/>
      <c r="DE160" s="295"/>
      <c r="DF160" s="295"/>
      <c r="DG160" s="295"/>
      <c r="DH160" s="295"/>
      <c r="DI160" s="295"/>
      <c r="DJ160" s="295"/>
      <c r="DK160" s="295"/>
      <c r="DL160" s="295"/>
      <c r="DM160" s="295"/>
      <c r="DN160" s="295"/>
      <c r="DO160" s="295"/>
      <c r="DP160" s="295"/>
      <c r="DQ160" s="295"/>
      <c r="DR160" s="295"/>
      <c r="DS160" s="295"/>
      <c r="DT160" s="295"/>
      <c r="DU160" s="295"/>
      <c r="DV160" s="295"/>
      <c r="DW160" s="295"/>
      <c r="DX160" s="295"/>
      <c r="DY160" s="295"/>
      <c r="DZ160" s="295"/>
      <c r="EA160" s="295"/>
      <c r="EB160" s="295"/>
      <c r="EC160" s="295"/>
      <c r="ED160" s="295"/>
      <c r="EE160" s="295"/>
      <c r="EF160" s="295"/>
      <c r="EG160" s="295"/>
      <c r="EH160" s="295"/>
      <c r="EI160" s="295"/>
      <c r="EJ160" s="295"/>
      <c r="EK160" s="295"/>
      <c r="EL160" s="295"/>
      <c r="EM160" s="295"/>
      <c r="EN160" s="295"/>
      <c r="EO160" s="295"/>
      <c r="EP160" s="295"/>
      <c r="EQ160" s="295"/>
      <c r="ER160" s="295"/>
      <c r="ES160" s="295"/>
      <c r="ET160" s="295"/>
      <c r="EU160" s="295"/>
      <c r="EV160" s="295"/>
      <c r="EW160" s="295"/>
      <c r="EX160" s="295"/>
      <c r="EY160" s="295"/>
      <c r="EZ160" s="295"/>
      <c r="FA160" s="295"/>
      <c r="FB160" s="295"/>
      <c r="FC160" s="295"/>
      <c r="FD160" s="295"/>
      <c r="FE160" s="295"/>
      <c r="FF160" s="295"/>
      <c r="FG160" s="295"/>
      <c r="FH160" s="295"/>
      <c r="FI160" s="295"/>
      <c r="FJ160" s="295"/>
      <c r="FK160" s="295"/>
      <c r="FL160" s="295"/>
      <c r="FM160" s="295"/>
      <c r="FN160" s="295"/>
      <c r="FO160" s="295"/>
      <c r="FP160" s="295"/>
      <c r="FQ160" s="295"/>
      <c r="FR160" s="295"/>
      <c r="FS160" s="295"/>
      <c r="FT160" s="295"/>
      <c r="FU160" s="295"/>
      <c r="FV160" s="295"/>
      <c r="FW160" s="295"/>
      <c r="FX160" s="295"/>
      <c r="FY160" s="295"/>
      <c r="FZ160" s="295"/>
      <c r="GA160" s="295"/>
      <c r="GB160" s="295"/>
      <c r="GC160" s="295"/>
      <c r="GD160" s="295"/>
      <c r="GE160" s="295"/>
      <c r="GF160" s="295"/>
      <c r="GG160" s="295"/>
      <c r="GH160" s="295"/>
      <c r="GI160" s="295"/>
      <c r="GJ160" s="295"/>
      <c r="GK160" s="295"/>
      <c r="GL160" s="295"/>
      <c r="GM160" s="295"/>
      <c r="GN160" s="295"/>
      <c r="GO160" s="205"/>
      <c r="GP160" s="87"/>
      <c r="GQ160" s="87"/>
    </row>
    <row r="161" spans="9:199" ht="2.25" customHeight="1" x14ac:dyDescent="0.15">
      <c r="I161" s="131"/>
      <c r="J161" s="131"/>
      <c r="K161" s="131"/>
      <c r="L161" s="136"/>
      <c r="M161" s="136"/>
      <c r="N161" s="138"/>
      <c r="O161" s="296"/>
      <c r="P161" s="296"/>
      <c r="Q161" s="296"/>
      <c r="R161" s="296"/>
      <c r="S161" s="296"/>
      <c r="T161" s="296"/>
      <c r="U161" s="296"/>
      <c r="V161" s="296"/>
      <c r="W161" s="296"/>
      <c r="X161" s="296"/>
      <c r="Y161" s="296"/>
      <c r="Z161" s="296"/>
      <c r="AA161" s="296"/>
      <c r="AB161" s="296"/>
      <c r="AC161" s="296"/>
      <c r="AD161" s="296"/>
      <c r="AE161" s="296"/>
      <c r="AF161" s="296"/>
      <c r="AG161" s="296"/>
      <c r="AH161" s="296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6"/>
      <c r="AS161" s="296"/>
      <c r="AT161" s="296"/>
      <c r="AU161" s="296"/>
      <c r="AV161" s="296"/>
      <c r="AW161" s="296"/>
      <c r="AX161" s="296"/>
      <c r="AY161" s="296"/>
      <c r="AZ161" s="296"/>
      <c r="BA161" s="296"/>
      <c r="BB161" s="296"/>
      <c r="BC161" s="296"/>
      <c r="BD161" s="296"/>
      <c r="BE161" s="296"/>
      <c r="BF161" s="296"/>
      <c r="BG161" s="296"/>
      <c r="BH161" s="296"/>
      <c r="BI161" s="296"/>
      <c r="BJ161" s="296"/>
      <c r="BK161" s="296"/>
      <c r="BL161" s="296"/>
      <c r="BM161" s="296"/>
      <c r="BN161" s="296"/>
      <c r="BO161" s="296"/>
      <c r="BP161" s="296"/>
      <c r="BQ161" s="296"/>
      <c r="BR161" s="296"/>
      <c r="BS161" s="296"/>
      <c r="BT161" s="296"/>
      <c r="BU161" s="296"/>
      <c r="BV161" s="296"/>
      <c r="BW161" s="296"/>
      <c r="BX161" s="296"/>
      <c r="BY161" s="296"/>
      <c r="BZ161" s="296"/>
      <c r="CA161" s="296"/>
      <c r="CB161" s="296"/>
      <c r="CC161" s="296"/>
      <c r="CD161" s="296"/>
      <c r="CE161" s="296"/>
      <c r="CF161" s="296"/>
      <c r="CG161" s="296"/>
      <c r="CH161" s="296"/>
      <c r="CI161" s="296"/>
      <c r="CJ161" s="296"/>
      <c r="CK161" s="296"/>
      <c r="CL161" s="296"/>
      <c r="CM161" s="296"/>
      <c r="CN161" s="296"/>
      <c r="CO161" s="296"/>
      <c r="CP161" s="296"/>
      <c r="CQ161" s="296"/>
      <c r="CR161" s="296"/>
      <c r="CS161" s="296"/>
      <c r="CT161" s="296"/>
      <c r="CU161" s="296"/>
      <c r="CV161" s="296"/>
      <c r="CW161" s="296"/>
      <c r="CX161" s="296"/>
      <c r="CY161" s="296"/>
      <c r="CZ161" s="296"/>
      <c r="DA161" s="296"/>
      <c r="DB161" s="296"/>
      <c r="DC161" s="296"/>
      <c r="DD161" s="296"/>
      <c r="DE161" s="296"/>
      <c r="DF161" s="296"/>
      <c r="DG161" s="296"/>
      <c r="DH161" s="296"/>
      <c r="DI161" s="296"/>
      <c r="DJ161" s="296"/>
      <c r="DK161" s="296"/>
      <c r="DL161" s="296"/>
      <c r="DM161" s="296"/>
      <c r="DN161" s="296"/>
      <c r="DO161" s="296"/>
      <c r="DP161" s="296"/>
      <c r="DQ161" s="296"/>
      <c r="DR161" s="296"/>
      <c r="DS161" s="296"/>
      <c r="DT161" s="296"/>
      <c r="DU161" s="296"/>
      <c r="DV161" s="296"/>
      <c r="DW161" s="296"/>
      <c r="DX161" s="296"/>
      <c r="DY161" s="296"/>
      <c r="DZ161" s="296"/>
      <c r="EA161" s="296"/>
      <c r="EB161" s="296"/>
      <c r="EC161" s="296"/>
      <c r="ED161" s="296"/>
      <c r="EE161" s="296"/>
      <c r="EF161" s="296"/>
      <c r="EG161" s="296"/>
      <c r="EH161" s="296"/>
      <c r="EI161" s="296"/>
      <c r="EJ161" s="296"/>
      <c r="EK161" s="296"/>
      <c r="EL161" s="296"/>
      <c r="EM161" s="296"/>
      <c r="EN161" s="296"/>
      <c r="EO161" s="296"/>
      <c r="EP161" s="296"/>
      <c r="EQ161" s="296"/>
      <c r="ER161" s="296"/>
      <c r="ES161" s="296"/>
      <c r="ET161" s="296"/>
      <c r="EU161" s="296"/>
      <c r="EV161" s="296"/>
      <c r="EW161" s="296"/>
      <c r="EX161" s="296"/>
      <c r="EY161" s="296"/>
      <c r="EZ161" s="296"/>
      <c r="FA161" s="296"/>
      <c r="FB161" s="296"/>
      <c r="FC161" s="296"/>
      <c r="FD161" s="296"/>
      <c r="FE161" s="296"/>
      <c r="FF161" s="296"/>
      <c r="FG161" s="296"/>
      <c r="FH161" s="296"/>
      <c r="FI161" s="296"/>
      <c r="FJ161" s="296"/>
      <c r="FK161" s="296"/>
      <c r="FL161" s="296"/>
      <c r="FM161" s="296"/>
      <c r="FN161" s="296"/>
      <c r="FO161" s="296"/>
      <c r="FP161" s="296"/>
      <c r="FQ161" s="296"/>
      <c r="FR161" s="296"/>
      <c r="FS161" s="296"/>
      <c r="FT161" s="296"/>
      <c r="FU161" s="296"/>
      <c r="FV161" s="296"/>
      <c r="FW161" s="296"/>
      <c r="FX161" s="296"/>
      <c r="FY161" s="296"/>
      <c r="FZ161" s="296"/>
      <c r="GA161" s="296"/>
      <c r="GB161" s="296"/>
      <c r="GC161" s="296"/>
      <c r="GD161" s="296"/>
      <c r="GE161" s="296"/>
      <c r="GF161" s="296"/>
      <c r="GG161" s="296"/>
      <c r="GH161" s="296"/>
      <c r="GI161" s="296"/>
      <c r="GJ161" s="296"/>
      <c r="GK161" s="296"/>
      <c r="GL161" s="296"/>
      <c r="GM161" s="296"/>
      <c r="GN161" s="296"/>
      <c r="GO161" s="205"/>
      <c r="GP161" s="87"/>
      <c r="GQ161" s="87"/>
    </row>
    <row r="162" spans="9:199" ht="2.25" customHeight="1" x14ac:dyDescent="0.15">
      <c r="I162" s="131"/>
      <c r="J162" s="131"/>
      <c r="K162" s="131"/>
      <c r="L162" s="136"/>
      <c r="M162" s="136"/>
      <c r="N162" s="138"/>
      <c r="O162" s="296"/>
      <c r="P162" s="296"/>
      <c r="Q162" s="296"/>
      <c r="R162" s="296"/>
      <c r="S162" s="296"/>
      <c r="T162" s="296"/>
      <c r="U162" s="296"/>
      <c r="V162" s="296"/>
      <c r="W162" s="296"/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6"/>
      <c r="AS162" s="296"/>
      <c r="AT162" s="296"/>
      <c r="AU162" s="296"/>
      <c r="AV162" s="296"/>
      <c r="AW162" s="296"/>
      <c r="AX162" s="296"/>
      <c r="AY162" s="296"/>
      <c r="AZ162" s="296"/>
      <c r="BA162" s="296"/>
      <c r="BB162" s="296"/>
      <c r="BC162" s="296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/>
      <c r="BZ162" s="296"/>
      <c r="CA162" s="296"/>
      <c r="CB162" s="296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296"/>
      <c r="CM162" s="296"/>
      <c r="CN162" s="296"/>
      <c r="CO162" s="296"/>
      <c r="CP162" s="296"/>
      <c r="CQ162" s="296"/>
      <c r="CR162" s="296"/>
      <c r="CS162" s="296"/>
      <c r="CT162" s="296"/>
      <c r="CU162" s="296"/>
      <c r="CV162" s="296"/>
      <c r="CW162" s="296"/>
      <c r="CX162" s="296"/>
      <c r="CY162" s="296"/>
      <c r="CZ162" s="296"/>
      <c r="DA162" s="296"/>
      <c r="DB162" s="296"/>
      <c r="DC162" s="296"/>
      <c r="DD162" s="296"/>
      <c r="DE162" s="296"/>
      <c r="DF162" s="296"/>
      <c r="DG162" s="296"/>
      <c r="DH162" s="296"/>
      <c r="DI162" s="296"/>
      <c r="DJ162" s="296"/>
      <c r="DK162" s="296"/>
      <c r="DL162" s="296"/>
      <c r="DM162" s="296"/>
      <c r="DN162" s="296"/>
      <c r="DO162" s="296"/>
      <c r="DP162" s="296"/>
      <c r="DQ162" s="296"/>
      <c r="DR162" s="296"/>
      <c r="DS162" s="296"/>
      <c r="DT162" s="296"/>
      <c r="DU162" s="296"/>
      <c r="DV162" s="296"/>
      <c r="DW162" s="296"/>
      <c r="DX162" s="296"/>
      <c r="DY162" s="296"/>
      <c r="DZ162" s="296"/>
      <c r="EA162" s="296"/>
      <c r="EB162" s="296"/>
      <c r="EC162" s="296"/>
      <c r="ED162" s="296"/>
      <c r="EE162" s="296"/>
      <c r="EF162" s="296"/>
      <c r="EG162" s="296"/>
      <c r="EH162" s="296"/>
      <c r="EI162" s="296"/>
      <c r="EJ162" s="296"/>
      <c r="EK162" s="296"/>
      <c r="EL162" s="296"/>
      <c r="EM162" s="296"/>
      <c r="EN162" s="296"/>
      <c r="EO162" s="296"/>
      <c r="EP162" s="296"/>
      <c r="EQ162" s="296"/>
      <c r="ER162" s="296"/>
      <c r="ES162" s="296"/>
      <c r="ET162" s="296"/>
      <c r="EU162" s="296"/>
      <c r="EV162" s="296"/>
      <c r="EW162" s="296"/>
      <c r="EX162" s="296"/>
      <c r="EY162" s="296"/>
      <c r="EZ162" s="296"/>
      <c r="FA162" s="296"/>
      <c r="FB162" s="296"/>
      <c r="FC162" s="296"/>
      <c r="FD162" s="296"/>
      <c r="FE162" s="296"/>
      <c r="FF162" s="296"/>
      <c r="FG162" s="296"/>
      <c r="FH162" s="296"/>
      <c r="FI162" s="296"/>
      <c r="FJ162" s="296"/>
      <c r="FK162" s="296"/>
      <c r="FL162" s="296"/>
      <c r="FM162" s="296"/>
      <c r="FN162" s="296"/>
      <c r="FO162" s="296"/>
      <c r="FP162" s="296"/>
      <c r="FQ162" s="296"/>
      <c r="FR162" s="296"/>
      <c r="FS162" s="296"/>
      <c r="FT162" s="296"/>
      <c r="FU162" s="296"/>
      <c r="FV162" s="296"/>
      <c r="FW162" s="296"/>
      <c r="FX162" s="296"/>
      <c r="FY162" s="296"/>
      <c r="FZ162" s="296"/>
      <c r="GA162" s="296"/>
      <c r="GB162" s="296"/>
      <c r="GC162" s="296"/>
      <c r="GD162" s="296"/>
      <c r="GE162" s="296"/>
      <c r="GF162" s="296"/>
      <c r="GG162" s="296"/>
      <c r="GH162" s="296"/>
      <c r="GI162" s="296"/>
      <c r="GJ162" s="296"/>
      <c r="GK162" s="296"/>
      <c r="GL162" s="296"/>
      <c r="GM162" s="296"/>
      <c r="GN162" s="296"/>
      <c r="GO162" s="205"/>
      <c r="GP162" s="87"/>
      <c r="GQ162" s="87"/>
    </row>
    <row r="163" spans="9:199" ht="2.25" customHeight="1" x14ac:dyDescent="0.15">
      <c r="I163" s="131"/>
      <c r="J163" s="131"/>
      <c r="K163" s="131"/>
      <c r="L163" s="136"/>
      <c r="M163" s="136"/>
      <c r="N163" s="138"/>
      <c r="O163" s="296"/>
      <c r="P163" s="296"/>
      <c r="Q163" s="296"/>
      <c r="R163" s="296"/>
      <c r="S163" s="296"/>
      <c r="T163" s="296"/>
      <c r="U163" s="296"/>
      <c r="V163" s="296"/>
      <c r="W163" s="296"/>
      <c r="X163" s="296"/>
      <c r="Y163" s="296"/>
      <c r="Z163" s="296"/>
      <c r="AA163" s="296"/>
      <c r="AB163" s="296"/>
      <c r="AC163" s="296"/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6"/>
      <c r="AS163" s="296"/>
      <c r="AT163" s="296"/>
      <c r="AU163" s="296"/>
      <c r="AV163" s="296"/>
      <c r="AW163" s="296"/>
      <c r="AX163" s="296"/>
      <c r="AY163" s="296"/>
      <c r="AZ163" s="296"/>
      <c r="BA163" s="296"/>
      <c r="BB163" s="296"/>
      <c r="BC163" s="296"/>
      <c r="BD163" s="296"/>
      <c r="BE163" s="296"/>
      <c r="BF163" s="296"/>
      <c r="BG163" s="296"/>
      <c r="BH163" s="296"/>
      <c r="BI163" s="296"/>
      <c r="BJ163" s="296"/>
      <c r="BK163" s="296"/>
      <c r="BL163" s="296"/>
      <c r="BM163" s="296"/>
      <c r="BN163" s="296"/>
      <c r="BO163" s="296"/>
      <c r="BP163" s="296"/>
      <c r="BQ163" s="296"/>
      <c r="BR163" s="296"/>
      <c r="BS163" s="296"/>
      <c r="BT163" s="296"/>
      <c r="BU163" s="296"/>
      <c r="BV163" s="296"/>
      <c r="BW163" s="296"/>
      <c r="BX163" s="296"/>
      <c r="BY163" s="296"/>
      <c r="BZ163" s="296"/>
      <c r="CA163" s="296"/>
      <c r="CB163" s="296"/>
      <c r="CC163" s="296"/>
      <c r="CD163" s="296"/>
      <c r="CE163" s="296"/>
      <c r="CF163" s="296"/>
      <c r="CG163" s="296"/>
      <c r="CH163" s="296"/>
      <c r="CI163" s="296"/>
      <c r="CJ163" s="296"/>
      <c r="CK163" s="296"/>
      <c r="CL163" s="296"/>
      <c r="CM163" s="296"/>
      <c r="CN163" s="296"/>
      <c r="CO163" s="296"/>
      <c r="CP163" s="296"/>
      <c r="CQ163" s="296"/>
      <c r="CR163" s="296"/>
      <c r="CS163" s="296"/>
      <c r="CT163" s="296"/>
      <c r="CU163" s="296"/>
      <c r="CV163" s="296"/>
      <c r="CW163" s="296"/>
      <c r="CX163" s="296"/>
      <c r="CY163" s="296"/>
      <c r="CZ163" s="296"/>
      <c r="DA163" s="296"/>
      <c r="DB163" s="296"/>
      <c r="DC163" s="296"/>
      <c r="DD163" s="296"/>
      <c r="DE163" s="296"/>
      <c r="DF163" s="296"/>
      <c r="DG163" s="296"/>
      <c r="DH163" s="296"/>
      <c r="DI163" s="296"/>
      <c r="DJ163" s="296"/>
      <c r="DK163" s="296"/>
      <c r="DL163" s="296"/>
      <c r="DM163" s="296"/>
      <c r="DN163" s="296"/>
      <c r="DO163" s="296"/>
      <c r="DP163" s="296"/>
      <c r="DQ163" s="296"/>
      <c r="DR163" s="296"/>
      <c r="DS163" s="296"/>
      <c r="DT163" s="296"/>
      <c r="DU163" s="296"/>
      <c r="DV163" s="296"/>
      <c r="DW163" s="296"/>
      <c r="DX163" s="296"/>
      <c r="DY163" s="296"/>
      <c r="DZ163" s="296"/>
      <c r="EA163" s="296"/>
      <c r="EB163" s="296"/>
      <c r="EC163" s="296"/>
      <c r="ED163" s="296"/>
      <c r="EE163" s="296"/>
      <c r="EF163" s="296"/>
      <c r="EG163" s="296"/>
      <c r="EH163" s="296"/>
      <c r="EI163" s="296"/>
      <c r="EJ163" s="296"/>
      <c r="EK163" s="296"/>
      <c r="EL163" s="296"/>
      <c r="EM163" s="296"/>
      <c r="EN163" s="296"/>
      <c r="EO163" s="296"/>
      <c r="EP163" s="296"/>
      <c r="EQ163" s="296"/>
      <c r="ER163" s="296"/>
      <c r="ES163" s="296"/>
      <c r="ET163" s="296"/>
      <c r="EU163" s="296"/>
      <c r="EV163" s="296"/>
      <c r="EW163" s="296"/>
      <c r="EX163" s="296"/>
      <c r="EY163" s="296"/>
      <c r="EZ163" s="296"/>
      <c r="FA163" s="296"/>
      <c r="FB163" s="296"/>
      <c r="FC163" s="296"/>
      <c r="FD163" s="296"/>
      <c r="FE163" s="296"/>
      <c r="FF163" s="296"/>
      <c r="FG163" s="296"/>
      <c r="FH163" s="296"/>
      <c r="FI163" s="296"/>
      <c r="FJ163" s="296"/>
      <c r="FK163" s="296"/>
      <c r="FL163" s="296"/>
      <c r="FM163" s="296"/>
      <c r="FN163" s="296"/>
      <c r="FO163" s="296"/>
      <c r="FP163" s="296"/>
      <c r="FQ163" s="296"/>
      <c r="FR163" s="296"/>
      <c r="FS163" s="296"/>
      <c r="FT163" s="296"/>
      <c r="FU163" s="296"/>
      <c r="FV163" s="296"/>
      <c r="FW163" s="296"/>
      <c r="FX163" s="296"/>
      <c r="FY163" s="296"/>
      <c r="FZ163" s="296"/>
      <c r="GA163" s="296"/>
      <c r="GB163" s="296"/>
      <c r="GC163" s="296"/>
      <c r="GD163" s="296"/>
      <c r="GE163" s="296"/>
      <c r="GF163" s="296"/>
      <c r="GG163" s="296"/>
      <c r="GH163" s="296"/>
      <c r="GI163" s="296"/>
      <c r="GJ163" s="296"/>
      <c r="GK163" s="296"/>
      <c r="GL163" s="296"/>
      <c r="GM163" s="296"/>
      <c r="GN163" s="296"/>
      <c r="GO163" s="205"/>
      <c r="GP163" s="87"/>
      <c r="GQ163" s="87"/>
    </row>
    <row r="164" spans="9:199" ht="2.25" customHeight="1" x14ac:dyDescent="0.15">
      <c r="I164" s="131"/>
      <c r="J164" s="131"/>
      <c r="K164" s="131"/>
      <c r="L164" s="136"/>
      <c r="M164" s="136"/>
      <c r="N164" s="138"/>
      <c r="O164" s="296"/>
      <c r="P164" s="296"/>
      <c r="Q164" s="296"/>
      <c r="R164" s="296"/>
      <c r="S164" s="296"/>
      <c r="T164" s="296"/>
      <c r="U164" s="296"/>
      <c r="V164" s="296"/>
      <c r="W164" s="296"/>
      <c r="X164" s="296"/>
      <c r="Y164" s="296"/>
      <c r="Z164" s="296"/>
      <c r="AA164" s="296"/>
      <c r="AB164" s="296"/>
      <c r="AC164" s="296"/>
      <c r="AD164" s="296"/>
      <c r="AE164" s="296"/>
      <c r="AF164" s="296"/>
      <c r="AG164" s="296"/>
      <c r="AH164" s="296"/>
      <c r="AI164" s="296"/>
      <c r="AJ164" s="296"/>
      <c r="AK164" s="296"/>
      <c r="AL164" s="296"/>
      <c r="AM164" s="296"/>
      <c r="AN164" s="296"/>
      <c r="AO164" s="296"/>
      <c r="AP164" s="296"/>
      <c r="AQ164" s="296"/>
      <c r="AR164" s="296"/>
      <c r="AS164" s="296"/>
      <c r="AT164" s="296"/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96"/>
      <c r="BO164" s="296"/>
      <c r="BP164" s="296"/>
      <c r="BQ164" s="296"/>
      <c r="BR164" s="296"/>
      <c r="BS164" s="296"/>
      <c r="BT164" s="296"/>
      <c r="BU164" s="296"/>
      <c r="BV164" s="296"/>
      <c r="BW164" s="296"/>
      <c r="BX164" s="296"/>
      <c r="BY164" s="296"/>
      <c r="BZ164" s="296"/>
      <c r="CA164" s="296"/>
      <c r="CB164" s="296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296"/>
      <c r="CM164" s="296"/>
      <c r="CN164" s="296"/>
      <c r="CO164" s="296"/>
      <c r="CP164" s="296"/>
      <c r="CQ164" s="296"/>
      <c r="CR164" s="296"/>
      <c r="CS164" s="296"/>
      <c r="CT164" s="296"/>
      <c r="CU164" s="296"/>
      <c r="CV164" s="296"/>
      <c r="CW164" s="296"/>
      <c r="CX164" s="296"/>
      <c r="CY164" s="296"/>
      <c r="CZ164" s="296"/>
      <c r="DA164" s="296"/>
      <c r="DB164" s="296"/>
      <c r="DC164" s="296"/>
      <c r="DD164" s="296"/>
      <c r="DE164" s="296"/>
      <c r="DF164" s="296"/>
      <c r="DG164" s="296"/>
      <c r="DH164" s="296"/>
      <c r="DI164" s="296"/>
      <c r="DJ164" s="296"/>
      <c r="DK164" s="296"/>
      <c r="DL164" s="296"/>
      <c r="DM164" s="296"/>
      <c r="DN164" s="296"/>
      <c r="DO164" s="296"/>
      <c r="DP164" s="296"/>
      <c r="DQ164" s="296"/>
      <c r="DR164" s="296"/>
      <c r="DS164" s="296"/>
      <c r="DT164" s="296"/>
      <c r="DU164" s="296"/>
      <c r="DV164" s="296"/>
      <c r="DW164" s="296"/>
      <c r="DX164" s="296"/>
      <c r="DY164" s="296"/>
      <c r="DZ164" s="296"/>
      <c r="EA164" s="296"/>
      <c r="EB164" s="296"/>
      <c r="EC164" s="296"/>
      <c r="ED164" s="296"/>
      <c r="EE164" s="296"/>
      <c r="EF164" s="296"/>
      <c r="EG164" s="296"/>
      <c r="EH164" s="296"/>
      <c r="EI164" s="296"/>
      <c r="EJ164" s="296"/>
      <c r="EK164" s="296"/>
      <c r="EL164" s="296"/>
      <c r="EM164" s="296"/>
      <c r="EN164" s="296"/>
      <c r="EO164" s="296"/>
      <c r="EP164" s="296"/>
      <c r="EQ164" s="296"/>
      <c r="ER164" s="296"/>
      <c r="ES164" s="296"/>
      <c r="ET164" s="296"/>
      <c r="EU164" s="296"/>
      <c r="EV164" s="296"/>
      <c r="EW164" s="296"/>
      <c r="EX164" s="296"/>
      <c r="EY164" s="296"/>
      <c r="EZ164" s="296"/>
      <c r="FA164" s="296"/>
      <c r="FB164" s="296"/>
      <c r="FC164" s="296"/>
      <c r="FD164" s="296"/>
      <c r="FE164" s="296"/>
      <c r="FF164" s="296"/>
      <c r="FG164" s="296"/>
      <c r="FH164" s="296"/>
      <c r="FI164" s="296"/>
      <c r="FJ164" s="296"/>
      <c r="FK164" s="296"/>
      <c r="FL164" s="296"/>
      <c r="FM164" s="296"/>
      <c r="FN164" s="296"/>
      <c r="FO164" s="296"/>
      <c r="FP164" s="296"/>
      <c r="FQ164" s="296"/>
      <c r="FR164" s="296"/>
      <c r="FS164" s="296"/>
      <c r="FT164" s="296"/>
      <c r="FU164" s="296"/>
      <c r="FV164" s="296"/>
      <c r="FW164" s="296"/>
      <c r="FX164" s="296"/>
      <c r="FY164" s="296"/>
      <c r="FZ164" s="296"/>
      <c r="GA164" s="296"/>
      <c r="GB164" s="296"/>
      <c r="GC164" s="296"/>
      <c r="GD164" s="296"/>
      <c r="GE164" s="296"/>
      <c r="GF164" s="296"/>
      <c r="GG164" s="296"/>
      <c r="GH164" s="296"/>
      <c r="GI164" s="296"/>
      <c r="GJ164" s="296"/>
      <c r="GK164" s="296"/>
      <c r="GL164" s="296"/>
      <c r="GM164" s="296"/>
      <c r="GN164" s="296"/>
      <c r="GO164" s="205"/>
      <c r="GP164" s="87"/>
      <c r="GQ164" s="87"/>
    </row>
    <row r="165" spans="9:199" ht="2.25" customHeight="1" x14ac:dyDescent="0.15">
      <c r="I165" s="131"/>
      <c r="J165" s="131"/>
      <c r="K165" s="131"/>
      <c r="L165" s="136"/>
      <c r="M165" s="136"/>
      <c r="N165" s="138"/>
      <c r="O165" s="296"/>
      <c r="P165" s="296"/>
      <c r="Q165" s="296"/>
      <c r="R165" s="296"/>
      <c r="S165" s="296"/>
      <c r="T165" s="296"/>
      <c r="U165" s="296"/>
      <c r="V165" s="296"/>
      <c r="W165" s="296"/>
      <c r="X165" s="296"/>
      <c r="Y165" s="296"/>
      <c r="Z165" s="296"/>
      <c r="AA165" s="296"/>
      <c r="AB165" s="296"/>
      <c r="AC165" s="296"/>
      <c r="AD165" s="296"/>
      <c r="AE165" s="296"/>
      <c r="AF165" s="296"/>
      <c r="AG165" s="296"/>
      <c r="AH165" s="296"/>
      <c r="AI165" s="296"/>
      <c r="AJ165" s="296"/>
      <c r="AK165" s="296"/>
      <c r="AL165" s="296"/>
      <c r="AM165" s="296"/>
      <c r="AN165" s="296"/>
      <c r="AO165" s="296"/>
      <c r="AP165" s="296"/>
      <c r="AQ165" s="296"/>
      <c r="AR165" s="296"/>
      <c r="AS165" s="296"/>
      <c r="AT165" s="296"/>
      <c r="AU165" s="296"/>
      <c r="AV165" s="296"/>
      <c r="AW165" s="296"/>
      <c r="AX165" s="296"/>
      <c r="AY165" s="296"/>
      <c r="AZ165" s="296"/>
      <c r="BA165" s="296"/>
      <c r="BB165" s="296"/>
      <c r="BC165" s="296"/>
      <c r="BD165" s="296"/>
      <c r="BE165" s="296"/>
      <c r="BF165" s="296"/>
      <c r="BG165" s="296"/>
      <c r="BH165" s="296"/>
      <c r="BI165" s="296"/>
      <c r="BJ165" s="296"/>
      <c r="BK165" s="296"/>
      <c r="BL165" s="296"/>
      <c r="BM165" s="296"/>
      <c r="BN165" s="296"/>
      <c r="BO165" s="296"/>
      <c r="BP165" s="296"/>
      <c r="BQ165" s="296"/>
      <c r="BR165" s="296"/>
      <c r="BS165" s="296"/>
      <c r="BT165" s="296"/>
      <c r="BU165" s="296"/>
      <c r="BV165" s="296"/>
      <c r="BW165" s="296"/>
      <c r="BX165" s="296"/>
      <c r="BY165" s="296"/>
      <c r="BZ165" s="296"/>
      <c r="CA165" s="296"/>
      <c r="CB165" s="296"/>
      <c r="CC165" s="296"/>
      <c r="CD165" s="296"/>
      <c r="CE165" s="296"/>
      <c r="CF165" s="296"/>
      <c r="CG165" s="296"/>
      <c r="CH165" s="296"/>
      <c r="CI165" s="296"/>
      <c r="CJ165" s="296"/>
      <c r="CK165" s="296"/>
      <c r="CL165" s="296"/>
      <c r="CM165" s="296"/>
      <c r="CN165" s="296"/>
      <c r="CO165" s="296"/>
      <c r="CP165" s="296"/>
      <c r="CQ165" s="296"/>
      <c r="CR165" s="296"/>
      <c r="CS165" s="296"/>
      <c r="CT165" s="296"/>
      <c r="CU165" s="296"/>
      <c r="CV165" s="296"/>
      <c r="CW165" s="296"/>
      <c r="CX165" s="296"/>
      <c r="CY165" s="296"/>
      <c r="CZ165" s="296"/>
      <c r="DA165" s="296"/>
      <c r="DB165" s="296"/>
      <c r="DC165" s="296"/>
      <c r="DD165" s="296"/>
      <c r="DE165" s="296"/>
      <c r="DF165" s="296"/>
      <c r="DG165" s="296"/>
      <c r="DH165" s="296"/>
      <c r="DI165" s="296"/>
      <c r="DJ165" s="296"/>
      <c r="DK165" s="296"/>
      <c r="DL165" s="296"/>
      <c r="DM165" s="296"/>
      <c r="DN165" s="296"/>
      <c r="DO165" s="296"/>
      <c r="DP165" s="296"/>
      <c r="DQ165" s="296"/>
      <c r="DR165" s="296"/>
      <c r="DS165" s="296"/>
      <c r="DT165" s="296"/>
      <c r="DU165" s="296"/>
      <c r="DV165" s="296"/>
      <c r="DW165" s="296"/>
      <c r="DX165" s="296"/>
      <c r="DY165" s="296"/>
      <c r="DZ165" s="296"/>
      <c r="EA165" s="296"/>
      <c r="EB165" s="296"/>
      <c r="EC165" s="296"/>
      <c r="ED165" s="296"/>
      <c r="EE165" s="296"/>
      <c r="EF165" s="296"/>
      <c r="EG165" s="296"/>
      <c r="EH165" s="296"/>
      <c r="EI165" s="296"/>
      <c r="EJ165" s="296"/>
      <c r="EK165" s="296"/>
      <c r="EL165" s="296"/>
      <c r="EM165" s="296"/>
      <c r="EN165" s="296"/>
      <c r="EO165" s="296"/>
      <c r="EP165" s="296"/>
      <c r="EQ165" s="296"/>
      <c r="ER165" s="296"/>
      <c r="ES165" s="296"/>
      <c r="ET165" s="296"/>
      <c r="EU165" s="296"/>
      <c r="EV165" s="296"/>
      <c r="EW165" s="296"/>
      <c r="EX165" s="296"/>
      <c r="EY165" s="296"/>
      <c r="EZ165" s="296"/>
      <c r="FA165" s="296"/>
      <c r="FB165" s="296"/>
      <c r="FC165" s="296"/>
      <c r="FD165" s="296"/>
      <c r="FE165" s="296"/>
      <c r="FF165" s="296"/>
      <c r="FG165" s="296"/>
      <c r="FH165" s="296"/>
      <c r="FI165" s="296"/>
      <c r="FJ165" s="296"/>
      <c r="FK165" s="296"/>
      <c r="FL165" s="296"/>
      <c r="FM165" s="296"/>
      <c r="FN165" s="296"/>
      <c r="FO165" s="296"/>
      <c r="FP165" s="296"/>
      <c r="FQ165" s="296"/>
      <c r="FR165" s="296"/>
      <c r="FS165" s="296"/>
      <c r="FT165" s="296"/>
      <c r="FU165" s="296"/>
      <c r="FV165" s="296"/>
      <c r="FW165" s="296"/>
      <c r="FX165" s="296"/>
      <c r="FY165" s="296"/>
      <c r="FZ165" s="296"/>
      <c r="GA165" s="296"/>
      <c r="GB165" s="296"/>
      <c r="GC165" s="296"/>
      <c r="GD165" s="296"/>
      <c r="GE165" s="296"/>
      <c r="GF165" s="296"/>
      <c r="GG165" s="296"/>
      <c r="GH165" s="296"/>
      <c r="GI165" s="296"/>
      <c r="GJ165" s="296"/>
      <c r="GK165" s="296"/>
      <c r="GL165" s="296"/>
      <c r="GM165" s="296"/>
      <c r="GN165" s="296"/>
      <c r="GO165" s="205"/>
      <c r="GP165" s="87"/>
      <c r="GQ165" s="87"/>
    </row>
    <row r="166" spans="9:199" ht="2.25" customHeight="1" x14ac:dyDescent="0.15">
      <c r="I166" s="131"/>
      <c r="J166" s="131"/>
      <c r="K166" s="131"/>
      <c r="L166" s="136"/>
      <c r="M166" s="136"/>
      <c r="N166" s="138"/>
      <c r="O166" s="296"/>
      <c r="P166" s="296"/>
      <c r="Q166" s="296"/>
      <c r="R166" s="296"/>
      <c r="S166" s="296"/>
      <c r="T166" s="296"/>
      <c r="U166" s="296"/>
      <c r="V166" s="296"/>
      <c r="W166" s="296"/>
      <c r="X166" s="296"/>
      <c r="Y166" s="296"/>
      <c r="Z166" s="296"/>
      <c r="AA166" s="296"/>
      <c r="AB166" s="296"/>
      <c r="AC166" s="296"/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96"/>
      <c r="AQ166" s="296"/>
      <c r="AR166" s="296"/>
      <c r="AS166" s="296"/>
      <c r="AT166" s="296"/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6"/>
      <c r="BO166" s="296"/>
      <c r="BP166" s="296"/>
      <c r="BQ166" s="296"/>
      <c r="BR166" s="296"/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296"/>
      <c r="CX166" s="296"/>
      <c r="CY166" s="296"/>
      <c r="CZ166" s="296"/>
      <c r="DA166" s="296"/>
      <c r="DB166" s="296"/>
      <c r="DC166" s="296"/>
      <c r="DD166" s="296"/>
      <c r="DE166" s="296"/>
      <c r="DF166" s="296"/>
      <c r="DG166" s="296"/>
      <c r="DH166" s="296"/>
      <c r="DI166" s="296"/>
      <c r="DJ166" s="296"/>
      <c r="DK166" s="296"/>
      <c r="DL166" s="296"/>
      <c r="DM166" s="296"/>
      <c r="DN166" s="296"/>
      <c r="DO166" s="296"/>
      <c r="DP166" s="296"/>
      <c r="DQ166" s="296"/>
      <c r="DR166" s="296"/>
      <c r="DS166" s="296"/>
      <c r="DT166" s="296"/>
      <c r="DU166" s="296"/>
      <c r="DV166" s="296"/>
      <c r="DW166" s="296"/>
      <c r="DX166" s="296"/>
      <c r="DY166" s="296"/>
      <c r="DZ166" s="296"/>
      <c r="EA166" s="296"/>
      <c r="EB166" s="296"/>
      <c r="EC166" s="296"/>
      <c r="ED166" s="296"/>
      <c r="EE166" s="296"/>
      <c r="EF166" s="296"/>
      <c r="EG166" s="296"/>
      <c r="EH166" s="296"/>
      <c r="EI166" s="296"/>
      <c r="EJ166" s="296"/>
      <c r="EK166" s="296"/>
      <c r="EL166" s="296"/>
      <c r="EM166" s="296"/>
      <c r="EN166" s="296"/>
      <c r="EO166" s="296"/>
      <c r="EP166" s="296"/>
      <c r="EQ166" s="296"/>
      <c r="ER166" s="296"/>
      <c r="ES166" s="296"/>
      <c r="ET166" s="296"/>
      <c r="EU166" s="296"/>
      <c r="EV166" s="296"/>
      <c r="EW166" s="296"/>
      <c r="EX166" s="296"/>
      <c r="EY166" s="296"/>
      <c r="EZ166" s="296"/>
      <c r="FA166" s="296"/>
      <c r="FB166" s="296"/>
      <c r="FC166" s="296"/>
      <c r="FD166" s="296"/>
      <c r="FE166" s="296"/>
      <c r="FF166" s="296"/>
      <c r="FG166" s="296"/>
      <c r="FH166" s="296"/>
      <c r="FI166" s="296"/>
      <c r="FJ166" s="296"/>
      <c r="FK166" s="296"/>
      <c r="FL166" s="296"/>
      <c r="FM166" s="296"/>
      <c r="FN166" s="296"/>
      <c r="FO166" s="296"/>
      <c r="FP166" s="296"/>
      <c r="FQ166" s="296"/>
      <c r="FR166" s="296"/>
      <c r="FS166" s="296"/>
      <c r="FT166" s="296"/>
      <c r="FU166" s="296"/>
      <c r="FV166" s="296"/>
      <c r="FW166" s="296"/>
      <c r="FX166" s="296"/>
      <c r="FY166" s="296"/>
      <c r="FZ166" s="296"/>
      <c r="GA166" s="296"/>
      <c r="GB166" s="296"/>
      <c r="GC166" s="296"/>
      <c r="GD166" s="296"/>
      <c r="GE166" s="296"/>
      <c r="GF166" s="296"/>
      <c r="GG166" s="296"/>
      <c r="GH166" s="296"/>
      <c r="GI166" s="296"/>
      <c r="GJ166" s="296"/>
      <c r="GK166" s="296"/>
      <c r="GL166" s="296"/>
      <c r="GM166" s="296"/>
      <c r="GN166" s="296"/>
      <c r="GO166" s="205"/>
      <c r="GP166" s="87"/>
      <c r="GQ166" s="87"/>
    </row>
    <row r="167" spans="9:199" ht="2.25" customHeight="1" x14ac:dyDescent="0.15">
      <c r="I167" s="131"/>
      <c r="J167" s="131"/>
      <c r="K167" s="131"/>
      <c r="L167" s="136"/>
      <c r="M167" s="136"/>
      <c r="N167" s="138"/>
      <c r="O167" s="296"/>
      <c r="P167" s="296"/>
      <c r="Q167" s="296"/>
      <c r="R167" s="296"/>
      <c r="S167" s="296"/>
      <c r="T167" s="296"/>
      <c r="U167" s="296"/>
      <c r="V167" s="296"/>
      <c r="W167" s="296"/>
      <c r="X167" s="296"/>
      <c r="Y167" s="296"/>
      <c r="Z167" s="296"/>
      <c r="AA167" s="296"/>
      <c r="AB167" s="296"/>
      <c r="AC167" s="296"/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96"/>
      <c r="AQ167" s="296"/>
      <c r="AR167" s="296"/>
      <c r="AS167" s="296"/>
      <c r="AT167" s="296"/>
      <c r="AU167" s="296"/>
      <c r="AV167" s="296"/>
      <c r="AW167" s="296"/>
      <c r="AX167" s="296"/>
      <c r="AY167" s="296"/>
      <c r="AZ167" s="296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296"/>
      <c r="CA167" s="296"/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  <c r="CU167" s="296"/>
      <c r="CV167" s="296"/>
      <c r="CW167" s="296"/>
      <c r="CX167" s="296"/>
      <c r="CY167" s="296"/>
      <c r="CZ167" s="296"/>
      <c r="DA167" s="296"/>
      <c r="DB167" s="296"/>
      <c r="DC167" s="296"/>
      <c r="DD167" s="296"/>
      <c r="DE167" s="296"/>
      <c r="DF167" s="296"/>
      <c r="DG167" s="296"/>
      <c r="DH167" s="296"/>
      <c r="DI167" s="296"/>
      <c r="DJ167" s="296"/>
      <c r="DK167" s="296"/>
      <c r="DL167" s="296"/>
      <c r="DM167" s="296"/>
      <c r="DN167" s="296"/>
      <c r="DO167" s="296"/>
      <c r="DP167" s="296"/>
      <c r="DQ167" s="296"/>
      <c r="DR167" s="296"/>
      <c r="DS167" s="296"/>
      <c r="DT167" s="296"/>
      <c r="DU167" s="296"/>
      <c r="DV167" s="296"/>
      <c r="DW167" s="296"/>
      <c r="DX167" s="296"/>
      <c r="DY167" s="296"/>
      <c r="DZ167" s="296"/>
      <c r="EA167" s="296"/>
      <c r="EB167" s="296"/>
      <c r="EC167" s="296"/>
      <c r="ED167" s="296"/>
      <c r="EE167" s="296"/>
      <c r="EF167" s="296"/>
      <c r="EG167" s="296"/>
      <c r="EH167" s="296"/>
      <c r="EI167" s="296"/>
      <c r="EJ167" s="296"/>
      <c r="EK167" s="296"/>
      <c r="EL167" s="296"/>
      <c r="EM167" s="296"/>
      <c r="EN167" s="296"/>
      <c r="EO167" s="296"/>
      <c r="EP167" s="296"/>
      <c r="EQ167" s="296"/>
      <c r="ER167" s="296"/>
      <c r="ES167" s="296"/>
      <c r="ET167" s="296"/>
      <c r="EU167" s="296"/>
      <c r="EV167" s="296"/>
      <c r="EW167" s="296"/>
      <c r="EX167" s="296"/>
      <c r="EY167" s="296"/>
      <c r="EZ167" s="296"/>
      <c r="FA167" s="296"/>
      <c r="FB167" s="296"/>
      <c r="FC167" s="296"/>
      <c r="FD167" s="296"/>
      <c r="FE167" s="296"/>
      <c r="FF167" s="296"/>
      <c r="FG167" s="296"/>
      <c r="FH167" s="296"/>
      <c r="FI167" s="296"/>
      <c r="FJ167" s="296"/>
      <c r="FK167" s="296"/>
      <c r="FL167" s="296"/>
      <c r="FM167" s="296"/>
      <c r="FN167" s="296"/>
      <c r="FO167" s="296"/>
      <c r="FP167" s="296"/>
      <c r="FQ167" s="296"/>
      <c r="FR167" s="296"/>
      <c r="FS167" s="296"/>
      <c r="FT167" s="296"/>
      <c r="FU167" s="296"/>
      <c r="FV167" s="296"/>
      <c r="FW167" s="296"/>
      <c r="FX167" s="296"/>
      <c r="FY167" s="296"/>
      <c r="FZ167" s="296"/>
      <c r="GA167" s="296"/>
      <c r="GB167" s="296"/>
      <c r="GC167" s="296"/>
      <c r="GD167" s="296"/>
      <c r="GE167" s="296"/>
      <c r="GF167" s="296"/>
      <c r="GG167" s="296"/>
      <c r="GH167" s="296"/>
      <c r="GI167" s="296"/>
      <c r="GJ167" s="296"/>
      <c r="GK167" s="296"/>
      <c r="GL167" s="296"/>
      <c r="GM167" s="296"/>
      <c r="GN167" s="296"/>
      <c r="GO167" s="205"/>
      <c r="GP167" s="87"/>
      <c r="GQ167" s="87"/>
    </row>
    <row r="168" spans="9:199" ht="2.25" customHeight="1" x14ac:dyDescent="0.15">
      <c r="I168" s="131"/>
      <c r="J168" s="131"/>
      <c r="K168" s="131"/>
      <c r="L168" s="136"/>
      <c r="M168" s="136"/>
      <c r="N168" s="138"/>
      <c r="O168" s="294">
        <f>入力シート!A138</f>
        <v>0</v>
      </c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295"/>
      <c r="AG168" s="295"/>
      <c r="AH168" s="295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5"/>
      <c r="AS168" s="295"/>
      <c r="AT168" s="295"/>
      <c r="AU168" s="295"/>
      <c r="AV168" s="295"/>
      <c r="AW168" s="295"/>
      <c r="AX168" s="295"/>
      <c r="AY168" s="295"/>
      <c r="AZ168" s="295"/>
      <c r="BA168" s="295"/>
      <c r="BB168" s="295"/>
      <c r="BC168" s="295"/>
      <c r="BD168" s="295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5"/>
      <c r="BO168" s="295"/>
      <c r="BP168" s="295"/>
      <c r="BQ168" s="295"/>
      <c r="BR168" s="295"/>
      <c r="BS168" s="295"/>
      <c r="BT168" s="295"/>
      <c r="BU168" s="295"/>
      <c r="BV168" s="295"/>
      <c r="BW168" s="295"/>
      <c r="BX168" s="295"/>
      <c r="BY168" s="295"/>
      <c r="BZ168" s="295"/>
      <c r="CA168" s="295"/>
      <c r="CB168" s="295"/>
      <c r="CC168" s="295"/>
      <c r="CD168" s="295"/>
      <c r="CE168" s="295"/>
      <c r="CF168" s="295"/>
      <c r="CG168" s="295"/>
      <c r="CH168" s="295"/>
      <c r="CI168" s="295"/>
      <c r="CJ168" s="295"/>
      <c r="CK168" s="295"/>
      <c r="CL168" s="295"/>
      <c r="CM168" s="295"/>
      <c r="CN168" s="295"/>
      <c r="CO168" s="295"/>
      <c r="CP168" s="295"/>
      <c r="CQ168" s="295"/>
      <c r="CR168" s="295"/>
      <c r="CS168" s="295"/>
      <c r="CT168" s="295"/>
      <c r="CU168" s="295"/>
      <c r="CV168" s="295"/>
      <c r="CW168" s="295"/>
      <c r="CX168" s="295"/>
      <c r="CY168" s="295"/>
      <c r="CZ168" s="295"/>
      <c r="DA168" s="295"/>
      <c r="DB168" s="295"/>
      <c r="DC168" s="295"/>
      <c r="DD168" s="295"/>
      <c r="DE168" s="295"/>
      <c r="DF168" s="295"/>
      <c r="DG168" s="295"/>
      <c r="DH168" s="295"/>
      <c r="DI168" s="295"/>
      <c r="DJ168" s="295"/>
      <c r="DK168" s="295"/>
      <c r="DL168" s="295"/>
      <c r="DM168" s="295"/>
      <c r="DN168" s="295"/>
      <c r="DO168" s="295"/>
      <c r="DP168" s="295"/>
      <c r="DQ168" s="295"/>
      <c r="DR168" s="295"/>
      <c r="DS168" s="295"/>
      <c r="DT168" s="295"/>
      <c r="DU168" s="295"/>
      <c r="DV168" s="295"/>
      <c r="DW168" s="295"/>
      <c r="DX168" s="295"/>
      <c r="DY168" s="295"/>
      <c r="DZ168" s="295"/>
      <c r="EA168" s="295"/>
      <c r="EB168" s="295"/>
      <c r="EC168" s="295"/>
      <c r="ED168" s="295"/>
      <c r="EE168" s="295"/>
      <c r="EF168" s="295"/>
      <c r="EG168" s="295"/>
      <c r="EH168" s="295"/>
      <c r="EI168" s="295"/>
      <c r="EJ168" s="295"/>
      <c r="EK168" s="295"/>
      <c r="EL168" s="295"/>
      <c r="EM168" s="295"/>
      <c r="EN168" s="295"/>
      <c r="EO168" s="295"/>
      <c r="EP168" s="295"/>
      <c r="EQ168" s="295"/>
      <c r="ER168" s="295"/>
      <c r="ES168" s="295"/>
      <c r="ET168" s="295"/>
      <c r="EU168" s="295"/>
      <c r="EV168" s="295"/>
      <c r="EW168" s="295"/>
      <c r="EX168" s="295"/>
      <c r="EY168" s="295"/>
      <c r="EZ168" s="295"/>
      <c r="FA168" s="295"/>
      <c r="FB168" s="295"/>
      <c r="FC168" s="295"/>
      <c r="FD168" s="295"/>
      <c r="FE168" s="295"/>
      <c r="FF168" s="295"/>
      <c r="FG168" s="295"/>
      <c r="FH168" s="295"/>
      <c r="FI168" s="295"/>
      <c r="FJ168" s="295"/>
      <c r="FK168" s="295"/>
      <c r="FL168" s="295"/>
      <c r="FM168" s="295"/>
      <c r="FN168" s="295"/>
      <c r="FO168" s="295"/>
      <c r="FP168" s="295"/>
      <c r="FQ168" s="295"/>
      <c r="FR168" s="295"/>
      <c r="FS168" s="295"/>
      <c r="FT168" s="295"/>
      <c r="FU168" s="295"/>
      <c r="FV168" s="295"/>
      <c r="FW168" s="295"/>
      <c r="FX168" s="295"/>
      <c r="FY168" s="295"/>
      <c r="FZ168" s="295"/>
      <c r="GA168" s="295"/>
      <c r="GB168" s="295"/>
      <c r="GC168" s="295"/>
      <c r="GD168" s="295"/>
      <c r="GE168" s="295"/>
      <c r="GF168" s="295"/>
      <c r="GG168" s="295"/>
      <c r="GH168" s="295"/>
      <c r="GI168" s="295"/>
      <c r="GJ168" s="295"/>
      <c r="GK168" s="295"/>
      <c r="GL168" s="295"/>
      <c r="GM168" s="295"/>
      <c r="GN168" s="295"/>
      <c r="GO168" s="205"/>
      <c r="GP168" s="87"/>
      <c r="GQ168" s="87"/>
    </row>
    <row r="169" spans="9:199" ht="2.25" customHeight="1" x14ac:dyDescent="0.15">
      <c r="I169" s="131"/>
      <c r="J169" s="131"/>
      <c r="K169" s="131"/>
      <c r="L169" s="136"/>
      <c r="M169" s="136"/>
      <c r="N169" s="138"/>
      <c r="O169" s="296"/>
      <c r="P169" s="296"/>
      <c r="Q169" s="296"/>
      <c r="R169" s="296"/>
      <c r="S169" s="296"/>
      <c r="T169" s="296"/>
      <c r="U169" s="296"/>
      <c r="V169" s="296"/>
      <c r="W169" s="296"/>
      <c r="X169" s="296"/>
      <c r="Y169" s="296"/>
      <c r="Z169" s="296"/>
      <c r="AA169" s="296"/>
      <c r="AB169" s="296"/>
      <c r="AC169" s="296"/>
      <c r="AD169" s="296"/>
      <c r="AE169" s="296"/>
      <c r="AF169" s="296"/>
      <c r="AG169" s="296"/>
      <c r="AH169" s="296"/>
      <c r="AI169" s="296"/>
      <c r="AJ169" s="296"/>
      <c r="AK169" s="296"/>
      <c r="AL169" s="296"/>
      <c r="AM169" s="296"/>
      <c r="AN169" s="296"/>
      <c r="AO169" s="296"/>
      <c r="AP169" s="296"/>
      <c r="AQ169" s="296"/>
      <c r="AR169" s="296"/>
      <c r="AS169" s="296"/>
      <c r="AT169" s="296"/>
      <c r="AU169" s="296"/>
      <c r="AV169" s="296"/>
      <c r="AW169" s="296"/>
      <c r="AX169" s="296"/>
      <c r="AY169" s="296"/>
      <c r="AZ169" s="296"/>
      <c r="BA169" s="296"/>
      <c r="BB169" s="296"/>
      <c r="BC169" s="296"/>
      <c r="BD169" s="296"/>
      <c r="BE169" s="296"/>
      <c r="BF169" s="296"/>
      <c r="BG169" s="296"/>
      <c r="BH169" s="296"/>
      <c r="BI169" s="296"/>
      <c r="BJ169" s="296"/>
      <c r="BK169" s="296"/>
      <c r="BL169" s="296"/>
      <c r="BM169" s="296"/>
      <c r="BN169" s="296"/>
      <c r="BO169" s="296"/>
      <c r="BP169" s="296"/>
      <c r="BQ169" s="296"/>
      <c r="BR169" s="296"/>
      <c r="BS169" s="296"/>
      <c r="BT169" s="296"/>
      <c r="BU169" s="296"/>
      <c r="BV169" s="296"/>
      <c r="BW169" s="296"/>
      <c r="BX169" s="296"/>
      <c r="BY169" s="296"/>
      <c r="BZ169" s="296"/>
      <c r="CA169" s="296"/>
      <c r="CB169" s="296"/>
      <c r="CC169" s="296"/>
      <c r="CD169" s="296"/>
      <c r="CE169" s="296"/>
      <c r="CF169" s="296"/>
      <c r="CG169" s="296"/>
      <c r="CH169" s="296"/>
      <c r="CI169" s="296"/>
      <c r="CJ169" s="296"/>
      <c r="CK169" s="296"/>
      <c r="CL169" s="296"/>
      <c r="CM169" s="296"/>
      <c r="CN169" s="296"/>
      <c r="CO169" s="296"/>
      <c r="CP169" s="296"/>
      <c r="CQ169" s="296"/>
      <c r="CR169" s="296"/>
      <c r="CS169" s="296"/>
      <c r="CT169" s="296"/>
      <c r="CU169" s="296"/>
      <c r="CV169" s="296"/>
      <c r="CW169" s="296"/>
      <c r="CX169" s="296"/>
      <c r="CY169" s="296"/>
      <c r="CZ169" s="296"/>
      <c r="DA169" s="296"/>
      <c r="DB169" s="296"/>
      <c r="DC169" s="296"/>
      <c r="DD169" s="296"/>
      <c r="DE169" s="296"/>
      <c r="DF169" s="296"/>
      <c r="DG169" s="296"/>
      <c r="DH169" s="296"/>
      <c r="DI169" s="296"/>
      <c r="DJ169" s="296"/>
      <c r="DK169" s="296"/>
      <c r="DL169" s="296"/>
      <c r="DM169" s="296"/>
      <c r="DN169" s="296"/>
      <c r="DO169" s="296"/>
      <c r="DP169" s="296"/>
      <c r="DQ169" s="296"/>
      <c r="DR169" s="296"/>
      <c r="DS169" s="296"/>
      <c r="DT169" s="296"/>
      <c r="DU169" s="296"/>
      <c r="DV169" s="296"/>
      <c r="DW169" s="296"/>
      <c r="DX169" s="296"/>
      <c r="DY169" s="296"/>
      <c r="DZ169" s="296"/>
      <c r="EA169" s="296"/>
      <c r="EB169" s="296"/>
      <c r="EC169" s="296"/>
      <c r="ED169" s="296"/>
      <c r="EE169" s="296"/>
      <c r="EF169" s="296"/>
      <c r="EG169" s="296"/>
      <c r="EH169" s="296"/>
      <c r="EI169" s="296"/>
      <c r="EJ169" s="296"/>
      <c r="EK169" s="296"/>
      <c r="EL169" s="296"/>
      <c r="EM169" s="296"/>
      <c r="EN169" s="296"/>
      <c r="EO169" s="296"/>
      <c r="EP169" s="296"/>
      <c r="EQ169" s="296"/>
      <c r="ER169" s="296"/>
      <c r="ES169" s="296"/>
      <c r="ET169" s="296"/>
      <c r="EU169" s="296"/>
      <c r="EV169" s="296"/>
      <c r="EW169" s="296"/>
      <c r="EX169" s="296"/>
      <c r="EY169" s="296"/>
      <c r="EZ169" s="296"/>
      <c r="FA169" s="296"/>
      <c r="FB169" s="296"/>
      <c r="FC169" s="296"/>
      <c r="FD169" s="296"/>
      <c r="FE169" s="296"/>
      <c r="FF169" s="296"/>
      <c r="FG169" s="296"/>
      <c r="FH169" s="296"/>
      <c r="FI169" s="296"/>
      <c r="FJ169" s="296"/>
      <c r="FK169" s="296"/>
      <c r="FL169" s="296"/>
      <c r="FM169" s="296"/>
      <c r="FN169" s="296"/>
      <c r="FO169" s="296"/>
      <c r="FP169" s="296"/>
      <c r="FQ169" s="296"/>
      <c r="FR169" s="296"/>
      <c r="FS169" s="296"/>
      <c r="FT169" s="296"/>
      <c r="FU169" s="296"/>
      <c r="FV169" s="296"/>
      <c r="FW169" s="296"/>
      <c r="FX169" s="296"/>
      <c r="FY169" s="296"/>
      <c r="FZ169" s="296"/>
      <c r="GA169" s="296"/>
      <c r="GB169" s="296"/>
      <c r="GC169" s="296"/>
      <c r="GD169" s="296"/>
      <c r="GE169" s="296"/>
      <c r="GF169" s="296"/>
      <c r="GG169" s="296"/>
      <c r="GH169" s="296"/>
      <c r="GI169" s="296"/>
      <c r="GJ169" s="296"/>
      <c r="GK169" s="296"/>
      <c r="GL169" s="296"/>
      <c r="GM169" s="296"/>
      <c r="GN169" s="296"/>
      <c r="GO169" s="205"/>
      <c r="GP169" s="87"/>
      <c r="GQ169" s="87"/>
    </row>
    <row r="170" spans="9:199" ht="2.25" customHeight="1" x14ac:dyDescent="0.15">
      <c r="I170" s="131"/>
      <c r="J170" s="131"/>
      <c r="K170" s="131"/>
      <c r="L170" s="136"/>
      <c r="M170" s="136"/>
      <c r="N170" s="138"/>
      <c r="O170" s="296"/>
      <c r="P170" s="296"/>
      <c r="Q170" s="296"/>
      <c r="R170" s="296"/>
      <c r="S170" s="296"/>
      <c r="T170" s="296"/>
      <c r="U170" s="296"/>
      <c r="V170" s="296"/>
      <c r="W170" s="296"/>
      <c r="X170" s="296"/>
      <c r="Y170" s="296"/>
      <c r="Z170" s="296"/>
      <c r="AA170" s="296"/>
      <c r="AB170" s="296"/>
      <c r="AC170" s="296"/>
      <c r="AD170" s="296"/>
      <c r="AE170" s="296"/>
      <c r="AF170" s="296"/>
      <c r="AG170" s="296"/>
      <c r="AH170" s="296"/>
      <c r="AI170" s="296"/>
      <c r="AJ170" s="296"/>
      <c r="AK170" s="296"/>
      <c r="AL170" s="296"/>
      <c r="AM170" s="296"/>
      <c r="AN170" s="296"/>
      <c r="AO170" s="296"/>
      <c r="AP170" s="296"/>
      <c r="AQ170" s="296"/>
      <c r="AR170" s="296"/>
      <c r="AS170" s="296"/>
      <c r="AT170" s="296"/>
      <c r="AU170" s="296"/>
      <c r="AV170" s="296"/>
      <c r="AW170" s="296"/>
      <c r="AX170" s="296"/>
      <c r="AY170" s="296"/>
      <c r="AZ170" s="296"/>
      <c r="BA170" s="296"/>
      <c r="BB170" s="296"/>
      <c r="BC170" s="296"/>
      <c r="BD170" s="296"/>
      <c r="BE170" s="296"/>
      <c r="BF170" s="296"/>
      <c r="BG170" s="296"/>
      <c r="BH170" s="296"/>
      <c r="BI170" s="296"/>
      <c r="BJ170" s="296"/>
      <c r="BK170" s="296"/>
      <c r="BL170" s="296"/>
      <c r="BM170" s="296"/>
      <c r="BN170" s="296"/>
      <c r="BO170" s="296"/>
      <c r="BP170" s="296"/>
      <c r="BQ170" s="296"/>
      <c r="BR170" s="296"/>
      <c r="BS170" s="296"/>
      <c r="BT170" s="296"/>
      <c r="BU170" s="296"/>
      <c r="BV170" s="296"/>
      <c r="BW170" s="296"/>
      <c r="BX170" s="296"/>
      <c r="BY170" s="296"/>
      <c r="BZ170" s="296"/>
      <c r="CA170" s="296"/>
      <c r="CB170" s="296"/>
      <c r="CC170" s="296"/>
      <c r="CD170" s="296"/>
      <c r="CE170" s="296"/>
      <c r="CF170" s="296"/>
      <c r="CG170" s="296"/>
      <c r="CH170" s="296"/>
      <c r="CI170" s="296"/>
      <c r="CJ170" s="296"/>
      <c r="CK170" s="296"/>
      <c r="CL170" s="296"/>
      <c r="CM170" s="296"/>
      <c r="CN170" s="296"/>
      <c r="CO170" s="296"/>
      <c r="CP170" s="296"/>
      <c r="CQ170" s="296"/>
      <c r="CR170" s="296"/>
      <c r="CS170" s="296"/>
      <c r="CT170" s="296"/>
      <c r="CU170" s="296"/>
      <c r="CV170" s="296"/>
      <c r="CW170" s="296"/>
      <c r="CX170" s="296"/>
      <c r="CY170" s="296"/>
      <c r="CZ170" s="296"/>
      <c r="DA170" s="296"/>
      <c r="DB170" s="296"/>
      <c r="DC170" s="296"/>
      <c r="DD170" s="296"/>
      <c r="DE170" s="296"/>
      <c r="DF170" s="296"/>
      <c r="DG170" s="296"/>
      <c r="DH170" s="296"/>
      <c r="DI170" s="296"/>
      <c r="DJ170" s="296"/>
      <c r="DK170" s="296"/>
      <c r="DL170" s="296"/>
      <c r="DM170" s="296"/>
      <c r="DN170" s="296"/>
      <c r="DO170" s="296"/>
      <c r="DP170" s="296"/>
      <c r="DQ170" s="296"/>
      <c r="DR170" s="296"/>
      <c r="DS170" s="296"/>
      <c r="DT170" s="296"/>
      <c r="DU170" s="296"/>
      <c r="DV170" s="296"/>
      <c r="DW170" s="296"/>
      <c r="DX170" s="296"/>
      <c r="DY170" s="296"/>
      <c r="DZ170" s="296"/>
      <c r="EA170" s="296"/>
      <c r="EB170" s="296"/>
      <c r="EC170" s="296"/>
      <c r="ED170" s="296"/>
      <c r="EE170" s="296"/>
      <c r="EF170" s="296"/>
      <c r="EG170" s="296"/>
      <c r="EH170" s="296"/>
      <c r="EI170" s="296"/>
      <c r="EJ170" s="296"/>
      <c r="EK170" s="296"/>
      <c r="EL170" s="296"/>
      <c r="EM170" s="296"/>
      <c r="EN170" s="296"/>
      <c r="EO170" s="296"/>
      <c r="EP170" s="296"/>
      <c r="EQ170" s="296"/>
      <c r="ER170" s="296"/>
      <c r="ES170" s="296"/>
      <c r="ET170" s="296"/>
      <c r="EU170" s="296"/>
      <c r="EV170" s="296"/>
      <c r="EW170" s="296"/>
      <c r="EX170" s="296"/>
      <c r="EY170" s="296"/>
      <c r="EZ170" s="296"/>
      <c r="FA170" s="296"/>
      <c r="FB170" s="296"/>
      <c r="FC170" s="296"/>
      <c r="FD170" s="296"/>
      <c r="FE170" s="296"/>
      <c r="FF170" s="296"/>
      <c r="FG170" s="296"/>
      <c r="FH170" s="296"/>
      <c r="FI170" s="296"/>
      <c r="FJ170" s="296"/>
      <c r="FK170" s="296"/>
      <c r="FL170" s="296"/>
      <c r="FM170" s="296"/>
      <c r="FN170" s="296"/>
      <c r="FO170" s="296"/>
      <c r="FP170" s="296"/>
      <c r="FQ170" s="296"/>
      <c r="FR170" s="296"/>
      <c r="FS170" s="296"/>
      <c r="FT170" s="296"/>
      <c r="FU170" s="296"/>
      <c r="FV170" s="296"/>
      <c r="FW170" s="296"/>
      <c r="FX170" s="296"/>
      <c r="FY170" s="296"/>
      <c r="FZ170" s="296"/>
      <c r="GA170" s="296"/>
      <c r="GB170" s="296"/>
      <c r="GC170" s="296"/>
      <c r="GD170" s="296"/>
      <c r="GE170" s="296"/>
      <c r="GF170" s="296"/>
      <c r="GG170" s="296"/>
      <c r="GH170" s="296"/>
      <c r="GI170" s="296"/>
      <c r="GJ170" s="296"/>
      <c r="GK170" s="296"/>
      <c r="GL170" s="296"/>
      <c r="GM170" s="296"/>
      <c r="GN170" s="296"/>
      <c r="GO170" s="205"/>
      <c r="GP170" s="87"/>
      <c r="GQ170" s="87"/>
    </row>
    <row r="171" spans="9:199" ht="2.25" customHeight="1" x14ac:dyDescent="0.15">
      <c r="I171" s="131"/>
      <c r="J171" s="131"/>
      <c r="K171" s="131"/>
      <c r="L171" s="136"/>
      <c r="M171" s="136"/>
      <c r="N171" s="138"/>
      <c r="O171" s="296"/>
      <c r="P171" s="296"/>
      <c r="Q171" s="296"/>
      <c r="R171" s="296"/>
      <c r="S171" s="296"/>
      <c r="T171" s="296"/>
      <c r="U171" s="296"/>
      <c r="V171" s="296"/>
      <c r="W171" s="296"/>
      <c r="X171" s="296"/>
      <c r="Y171" s="296"/>
      <c r="Z171" s="296"/>
      <c r="AA171" s="296"/>
      <c r="AB171" s="296"/>
      <c r="AC171" s="296"/>
      <c r="AD171" s="296"/>
      <c r="AE171" s="296"/>
      <c r="AF171" s="296"/>
      <c r="AG171" s="296"/>
      <c r="AH171" s="296"/>
      <c r="AI171" s="296"/>
      <c r="AJ171" s="296"/>
      <c r="AK171" s="296"/>
      <c r="AL171" s="296"/>
      <c r="AM171" s="296"/>
      <c r="AN171" s="296"/>
      <c r="AO171" s="296"/>
      <c r="AP171" s="296"/>
      <c r="AQ171" s="296"/>
      <c r="AR171" s="296"/>
      <c r="AS171" s="296"/>
      <c r="AT171" s="296"/>
      <c r="AU171" s="296"/>
      <c r="AV171" s="296"/>
      <c r="AW171" s="296"/>
      <c r="AX171" s="296"/>
      <c r="AY171" s="296"/>
      <c r="AZ171" s="296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/>
      <c r="BZ171" s="296"/>
      <c r="CA171" s="296"/>
      <c r="CB171" s="296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  <c r="CU171" s="296"/>
      <c r="CV171" s="296"/>
      <c r="CW171" s="296"/>
      <c r="CX171" s="296"/>
      <c r="CY171" s="296"/>
      <c r="CZ171" s="296"/>
      <c r="DA171" s="296"/>
      <c r="DB171" s="296"/>
      <c r="DC171" s="296"/>
      <c r="DD171" s="296"/>
      <c r="DE171" s="296"/>
      <c r="DF171" s="296"/>
      <c r="DG171" s="296"/>
      <c r="DH171" s="296"/>
      <c r="DI171" s="296"/>
      <c r="DJ171" s="296"/>
      <c r="DK171" s="296"/>
      <c r="DL171" s="296"/>
      <c r="DM171" s="296"/>
      <c r="DN171" s="296"/>
      <c r="DO171" s="296"/>
      <c r="DP171" s="296"/>
      <c r="DQ171" s="296"/>
      <c r="DR171" s="296"/>
      <c r="DS171" s="296"/>
      <c r="DT171" s="296"/>
      <c r="DU171" s="296"/>
      <c r="DV171" s="296"/>
      <c r="DW171" s="296"/>
      <c r="DX171" s="296"/>
      <c r="DY171" s="296"/>
      <c r="DZ171" s="296"/>
      <c r="EA171" s="296"/>
      <c r="EB171" s="296"/>
      <c r="EC171" s="296"/>
      <c r="ED171" s="296"/>
      <c r="EE171" s="296"/>
      <c r="EF171" s="296"/>
      <c r="EG171" s="296"/>
      <c r="EH171" s="296"/>
      <c r="EI171" s="296"/>
      <c r="EJ171" s="296"/>
      <c r="EK171" s="296"/>
      <c r="EL171" s="296"/>
      <c r="EM171" s="296"/>
      <c r="EN171" s="296"/>
      <c r="EO171" s="296"/>
      <c r="EP171" s="296"/>
      <c r="EQ171" s="296"/>
      <c r="ER171" s="296"/>
      <c r="ES171" s="296"/>
      <c r="ET171" s="296"/>
      <c r="EU171" s="296"/>
      <c r="EV171" s="296"/>
      <c r="EW171" s="296"/>
      <c r="EX171" s="296"/>
      <c r="EY171" s="296"/>
      <c r="EZ171" s="296"/>
      <c r="FA171" s="296"/>
      <c r="FB171" s="296"/>
      <c r="FC171" s="296"/>
      <c r="FD171" s="296"/>
      <c r="FE171" s="296"/>
      <c r="FF171" s="296"/>
      <c r="FG171" s="296"/>
      <c r="FH171" s="296"/>
      <c r="FI171" s="296"/>
      <c r="FJ171" s="296"/>
      <c r="FK171" s="296"/>
      <c r="FL171" s="296"/>
      <c r="FM171" s="296"/>
      <c r="FN171" s="296"/>
      <c r="FO171" s="296"/>
      <c r="FP171" s="296"/>
      <c r="FQ171" s="296"/>
      <c r="FR171" s="296"/>
      <c r="FS171" s="296"/>
      <c r="FT171" s="296"/>
      <c r="FU171" s="296"/>
      <c r="FV171" s="296"/>
      <c r="FW171" s="296"/>
      <c r="FX171" s="296"/>
      <c r="FY171" s="296"/>
      <c r="FZ171" s="296"/>
      <c r="GA171" s="296"/>
      <c r="GB171" s="296"/>
      <c r="GC171" s="296"/>
      <c r="GD171" s="296"/>
      <c r="GE171" s="296"/>
      <c r="GF171" s="296"/>
      <c r="GG171" s="296"/>
      <c r="GH171" s="296"/>
      <c r="GI171" s="296"/>
      <c r="GJ171" s="296"/>
      <c r="GK171" s="296"/>
      <c r="GL171" s="296"/>
      <c r="GM171" s="296"/>
      <c r="GN171" s="296"/>
      <c r="GO171" s="205"/>
      <c r="GP171" s="87"/>
      <c r="GQ171" s="87"/>
    </row>
    <row r="172" spans="9:199" ht="2.25" customHeight="1" x14ac:dyDescent="0.15">
      <c r="I172" s="131"/>
      <c r="J172" s="131"/>
      <c r="K172" s="131"/>
      <c r="L172" s="136"/>
      <c r="M172" s="136"/>
      <c r="N172" s="138"/>
      <c r="O172" s="296"/>
      <c r="P172" s="296"/>
      <c r="Q172" s="296"/>
      <c r="R172" s="296"/>
      <c r="S172" s="296"/>
      <c r="T172" s="296"/>
      <c r="U172" s="296"/>
      <c r="V172" s="296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6"/>
      <c r="CV172" s="296"/>
      <c r="CW172" s="296"/>
      <c r="CX172" s="296"/>
      <c r="CY172" s="296"/>
      <c r="CZ172" s="296"/>
      <c r="DA172" s="296"/>
      <c r="DB172" s="296"/>
      <c r="DC172" s="296"/>
      <c r="DD172" s="296"/>
      <c r="DE172" s="296"/>
      <c r="DF172" s="296"/>
      <c r="DG172" s="296"/>
      <c r="DH172" s="296"/>
      <c r="DI172" s="296"/>
      <c r="DJ172" s="296"/>
      <c r="DK172" s="296"/>
      <c r="DL172" s="296"/>
      <c r="DM172" s="296"/>
      <c r="DN172" s="296"/>
      <c r="DO172" s="296"/>
      <c r="DP172" s="296"/>
      <c r="DQ172" s="296"/>
      <c r="DR172" s="296"/>
      <c r="DS172" s="296"/>
      <c r="DT172" s="296"/>
      <c r="DU172" s="296"/>
      <c r="DV172" s="296"/>
      <c r="DW172" s="296"/>
      <c r="DX172" s="296"/>
      <c r="DY172" s="296"/>
      <c r="DZ172" s="296"/>
      <c r="EA172" s="296"/>
      <c r="EB172" s="296"/>
      <c r="EC172" s="296"/>
      <c r="ED172" s="296"/>
      <c r="EE172" s="296"/>
      <c r="EF172" s="296"/>
      <c r="EG172" s="296"/>
      <c r="EH172" s="296"/>
      <c r="EI172" s="296"/>
      <c r="EJ172" s="296"/>
      <c r="EK172" s="296"/>
      <c r="EL172" s="296"/>
      <c r="EM172" s="296"/>
      <c r="EN172" s="296"/>
      <c r="EO172" s="296"/>
      <c r="EP172" s="296"/>
      <c r="EQ172" s="296"/>
      <c r="ER172" s="296"/>
      <c r="ES172" s="296"/>
      <c r="ET172" s="296"/>
      <c r="EU172" s="296"/>
      <c r="EV172" s="296"/>
      <c r="EW172" s="296"/>
      <c r="EX172" s="296"/>
      <c r="EY172" s="296"/>
      <c r="EZ172" s="296"/>
      <c r="FA172" s="296"/>
      <c r="FB172" s="296"/>
      <c r="FC172" s="296"/>
      <c r="FD172" s="296"/>
      <c r="FE172" s="296"/>
      <c r="FF172" s="296"/>
      <c r="FG172" s="296"/>
      <c r="FH172" s="296"/>
      <c r="FI172" s="296"/>
      <c r="FJ172" s="296"/>
      <c r="FK172" s="296"/>
      <c r="FL172" s="296"/>
      <c r="FM172" s="296"/>
      <c r="FN172" s="296"/>
      <c r="FO172" s="296"/>
      <c r="FP172" s="296"/>
      <c r="FQ172" s="296"/>
      <c r="FR172" s="296"/>
      <c r="FS172" s="296"/>
      <c r="FT172" s="296"/>
      <c r="FU172" s="296"/>
      <c r="FV172" s="296"/>
      <c r="FW172" s="296"/>
      <c r="FX172" s="296"/>
      <c r="FY172" s="296"/>
      <c r="FZ172" s="296"/>
      <c r="GA172" s="296"/>
      <c r="GB172" s="296"/>
      <c r="GC172" s="296"/>
      <c r="GD172" s="296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05"/>
      <c r="GP172" s="87"/>
      <c r="GQ172" s="87"/>
    </row>
    <row r="173" spans="9:199" ht="2.25" customHeight="1" x14ac:dyDescent="0.15">
      <c r="I173" s="131"/>
      <c r="J173" s="131"/>
      <c r="K173" s="131"/>
      <c r="L173" s="136"/>
      <c r="M173" s="136"/>
      <c r="N173" s="138"/>
      <c r="O173" s="296"/>
      <c r="P173" s="296"/>
      <c r="Q173" s="296"/>
      <c r="R173" s="296"/>
      <c r="S173" s="296"/>
      <c r="T173" s="296"/>
      <c r="U173" s="296"/>
      <c r="V173" s="296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296"/>
      <c r="CA173" s="296"/>
      <c r="CB173" s="296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6"/>
      <c r="CV173" s="296"/>
      <c r="CW173" s="296"/>
      <c r="CX173" s="296"/>
      <c r="CY173" s="296"/>
      <c r="CZ173" s="296"/>
      <c r="DA173" s="296"/>
      <c r="DB173" s="296"/>
      <c r="DC173" s="296"/>
      <c r="DD173" s="296"/>
      <c r="DE173" s="296"/>
      <c r="DF173" s="296"/>
      <c r="DG173" s="296"/>
      <c r="DH173" s="296"/>
      <c r="DI173" s="296"/>
      <c r="DJ173" s="296"/>
      <c r="DK173" s="296"/>
      <c r="DL173" s="296"/>
      <c r="DM173" s="296"/>
      <c r="DN173" s="296"/>
      <c r="DO173" s="296"/>
      <c r="DP173" s="296"/>
      <c r="DQ173" s="296"/>
      <c r="DR173" s="296"/>
      <c r="DS173" s="296"/>
      <c r="DT173" s="296"/>
      <c r="DU173" s="296"/>
      <c r="DV173" s="296"/>
      <c r="DW173" s="296"/>
      <c r="DX173" s="296"/>
      <c r="DY173" s="296"/>
      <c r="DZ173" s="296"/>
      <c r="EA173" s="296"/>
      <c r="EB173" s="296"/>
      <c r="EC173" s="296"/>
      <c r="ED173" s="296"/>
      <c r="EE173" s="296"/>
      <c r="EF173" s="296"/>
      <c r="EG173" s="296"/>
      <c r="EH173" s="296"/>
      <c r="EI173" s="296"/>
      <c r="EJ173" s="296"/>
      <c r="EK173" s="296"/>
      <c r="EL173" s="296"/>
      <c r="EM173" s="296"/>
      <c r="EN173" s="296"/>
      <c r="EO173" s="296"/>
      <c r="EP173" s="296"/>
      <c r="EQ173" s="296"/>
      <c r="ER173" s="296"/>
      <c r="ES173" s="296"/>
      <c r="ET173" s="296"/>
      <c r="EU173" s="296"/>
      <c r="EV173" s="296"/>
      <c r="EW173" s="296"/>
      <c r="EX173" s="296"/>
      <c r="EY173" s="296"/>
      <c r="EZ173" s="296"/>
      <c r="FA173" s="296"/>
      <c r="FB173" s="296"/>
      <c r="FC173" s="296"/>
      <c r="FD173" s="296"/>
      <c r="FE173" s="296"/>
      <c r="FF173" s="296"/>
      <c r="FG173" s="296"/>
      <c r="FH173" s="296"/>
      <c r="FI173" s="296"/>
      <c r="FJ173" s="296"/>
      <c r="FK173" s="296"/>
      <c r="FL173" s="296"/>
      <c r="FM173" s="296"/>
      <c r="FN173" s="296"/>
      <c r="FO173" s="296"/>
      <c r="FP173" s="296"/>
      <c r="FQ173" s="296"/>
      <c r="FR173" s="296"/>
      <c r="FS173" s="296"/>
      <c r="FT173" s="296"/>
      <c r="FU173" s="296"/>
      <c r="FV173" s="296"/>
      <c r="FW173" s="296"/>
      <c r="FX173" s="296"/>
      <c r="FY173" s="296"/>
      <c r="FZ173" s="296"/>
      <c r="GA173" s="296"/>
      <c r="GB173" s="296"/>
      <c r="GC173" s="296"/>
      <c r="GD173" s="296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05"/>
      <c r="GP173" s="87"/>
      <c r="GQ173" s="87"/>
    </row>
    <row r="174" spans="9:199" ht="2.25" customHeight="1" x14ac:dyDescent="0.15">
      <c r="I174" s="131"/>
      <c r="J174" s="131"/>
      <c r="K174" s="131"/>
      <c r="L174" s="136"/>
      <c r="M174" s="136"/>
      <c r="N174" s="138"/>
      <c r="O174" s="296"/>
      <c r="P174" s="296"/>
      <c r="Q174" s="296"/>
      <c r="R174" s="296"/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96"/>
      <c r="AE174" s="296"/>
      <c r="AF174" s="296"/>
      <c r="AG174" s="296"/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96"/>
      <c r="AT174" s="296"/>
      <c r="AU174" s="296"/>
      <c r="AV174" s="296"/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6"/>
      <c r="BX174" s="296"/>
      <c r="BY174" s="296"/>
      <c r="BZ174" s="296"/>
      <c r="CA174" s="296"/>
      <c r="CB174" s="296"/>
      <c r="CC174" s="296"/>
      <c r="CD174" s="296"/>
      <c r="CE174" s="296"/>
      <c r="CF174" s="296"/>
      <c r="CG174" s="296"/>
      <c r="CH174" s="296"/>
      <c r="CI174" s="296"/>
      <c r="CJ174" s="296"/>
      <c r="CK174" s="296"/>
      <c r="CL174" s="296"/>
      <c r="CM174" s="296"/>
      <c r="CN174" s="296"/>
      <c r="CO174" s="296"/>
      <c r="CP174" s="296"/>
      <c r="CQ174" s="296"/>
      <c r="CR174" s="296"/>
      <c r="CS174" s="296"/>
      <c r="CT174" s="296"/>
      <c r="CU174" s="296"/>
      <c r="CV174" s="296"/>
      <c r="CW174" s="296"/>
      <c r="CX174" s="296"/>
      <c r="CY174" s="296"/>
      <c r="CZ174" s="296"/>
      <c r="DA174" s="296"/>
      <c r="DB174" s="296"/>
      <c r="DC174" s="296"/>
      <c r="DD174" s="296"/>
      <c r="DE174" s="296"/>
      <c r="DF174" s="296"/>
      <c r="DG174" s="296"/>
      <c r="DH174" s="296"/>
      <c r="DI174" s="296"/>
      <c r="DJ174" s="296"/>
      <c r="DK174" s="296"/>
      <c r="DL174" s="296"/>
      <c r="DM174" s="296"/>
      <c r="DN174" s="296"/>
      <c r="DO174" s="296"/>
      <c r="DP174" s="296"/>
      <c r="DQ174" s="296"/>
      <c r="DR174" s="296"/>
      <c r="DS174" s="296"/>
      <c r="DT174" s="296"/>
      <c r="DU174" s="296"/>
      <c r="DV174" s="296"/>
      <c r="DW174" s="296"/>
      <c r="DX174" s="296"/>
      <c r="DY174" s="296"/>
      <c r="DZ174" s="296"/>
      <c r="EA174" s="296"/>
      <c r="EB174" s="296"/>
      <c r="EC174" s="296"/>
      <c r="ED174" s="296"/>
      <c r="EE174" s="296"/>
      <c r="EF174" s="296"/>
      <c r="EG174" s="296"/>
      <c r="EH174" s="296"/>
      <c r="EI174" s="296"/>
      <c r="EJ174" s="296"/>
      <c r="EK174" s="296"/>
      <c r="EL174" s="296"/>
      <c r="EM174" s="296"/>
      <c r="EN174" s="296"/>
      <c r="EO174" s="296"/>
      <c r="EP174" s="296"/>
      <c r="EQ174" s="296"/>
      <c r="ER174" s="296"/>
      <c r="ES174" s="296"/>
      <c r="ET174" s="296"/>
      <c r="EU174" s="296"/>
      <c r="EV174" s="296"/>
      <c r="EW174" s="296"/>
      <c r="EX174" s="296"/>
      <c r="EY174" s="296"/>
      <c r="EZ174" s="296"/>
      <c r="FA174" s="296"/>
      <c r="FB174" s="296"/>
      <c r="FC174" s="296"/>
      <c r="FD174" s="296"/>
      <c r="FE174" s="296"/>
      <c r="FF174" s="296"/>
      <c r="FG174" s="296"/>
      <c r="FH174" s="296"/>
      <c r="FI174" s="296"/>
      <c r="FJ174" s="296"/>
      <c r="FK174" s="296"/>
      <c r="FL174" s="296"/>
      <c r="FM174" s="296"/>
      <c r="FN174" s="296"/>
      <c r="FO174" s="296"/>
      <c r="FP174" s="296"/>
      <c r="FQ174" s="296"/>
      <c r="FR174" s="296"/>
      <c r="FS174" s="296"/>
      <c r="FT174" s="296"/>
      <c r="FU174" s="296"/>
      <c r="FV174" s="296"/>
      <c r="FW174" s="296"/>
      <c r="FX174" s="296"/>
      <c r="FY174" s="296"/>
      <c r="FZ174" s="296"/>
      <c r="GA174" s="296"/>
      <c r="GB174" s="296"/>
      <c r="GC174" s="296"/>
      <c r="GD174" s="296"/>
      <c r="GE174" s="296"/>
      <c r="GF174" s="296"/>
      <c r="GG174" s="296"/>
      <c r="GH174" s="296"/>
      <c r="GI174" s="296"/>
      <c r="GJ174" s="296"/>
      <c r="GK174" s="296"/>
      <c r="GL174" s="296"/>
      <c r="GM174" s="296"/>
      <c r="GN174" s="296"/>
      <c r="GO174" s="205"/>
      <c r="GP174" s="87"/>
      <c r="GQ174" s="87"/>
    </row>
    <row r="175" spans="9:199" ht="2.25" customHeight="1" x14ac:dyDescent="0.15">
      <c r="I175" s="131"/>
      <c r="J175" s="131"/>
      <c r="K175" s="131"/>
      <c r="L175" s="136"/>
      <c r="M175" s="136"/>
      <c r="N175" s="138"/>
      <c r="O175" s="296"/>
      <c r="P175" s="296"/>
      <c r="Q175" s="296"/>
      <c r="R175" s="296"/>
      <c r="S175" s="296"/>
      <c r="T175" s="296"/>
      <c r="U175" s="296"/>
      <c r="V175" s="296"/>
      <c r="W175" s="296"/>
      <c r="X175" s="296"/>
      <c r="Y175" s="296"/>
      <c r="Z175" s="296"/>
      <c r="AA175" s="296"/>
      <c r="AB175" s="296"/>
      <c r="AC175" s="296"/>
      <c r="AD175" s="296"/>
      <c r="AE175" s="296"/>
      <c r="AF175" s="296"/>
      <c r="AG175" s="296"/>
      <c r="AH175" s="296"/>
      <c r="AI175" s="296"/>
      <c r="AJ175" s="296"/>
      <c r="AK175" s="296"/>
      <c r="AL175" s="296"/>
      <c r="AM175" s="296"/>
      <c r="AN175" s="296"/>
      <c r="AO175" s="296"/>
      <c r="AP175" s="296"/>
      <c r="AQ175" s="296"/>
      <c r="AR175" s="296"/>
      <c r="AS175" s="296"/>
      <c r="AT175" s="296"/>
      <c r="AU175" s="296"/>
      <c r="AV175" s="296"/>
      <c r="AW175" s="296"/>
      <c r="AX175" s="296"/>
      <c r="AY175" s="296"/>
      <c r="AZ175" s="296"/>
      <c r="BA175" s="296"/>
      <c r="BB175" s="296"/>
      <c r="BC175" s="296"/>
      <c r="BD175" s="296"/>
      <c r="BE175" s="296"/>
      <c r="BF175" s="296"/>
      <c r="BG175" s="296"/>
      <c r="BH175" s="296"/>
      <c r="BI175" s="296"/>
      <c r="BJ175" s="296"/>
      <c r="BK175" s="296"/>
      <c r="BL175" s="296"/>
      <c r="BM175" s="296"/>
      <c r="BN175" s="296"/>
      <c r="BO175" s="296"/>
      <c r="BP175" s="296"/>
      <c r="BQ175" s="296"/>
      <c r="BR175" s="296"/>
      <c r="BS175" s="296"/>
      <c r="BT175" s="296"/>
      <c r="BU175" s="296"/>
      <c r="BV175" s="296"/>
      <c r="BW175" s="296"/>
      <c r="BX175" s="296"/>
      <c r="BY175" s="296"/>
      <c r="BZ175" s="296"/>
      <c r="CA175" s="296"/>
      <c r="CB175" s="296"/>
      <c r="CC175" s="296"/>
      <c r="CD175" s="296"/>
      <c r="CE175" s="296"/>
      <c r="CF175" s="296"/>
      <c r="CG175" s="296"/>
      <c r="CH175" s="296"/>
      <c r="CI175" s="296"/>
      <c r="CJ175" s="296"/>
      <c r="CK175" s="296"/>
      <c r="CL175" s="296"/>
      <c r="CM175" s="296"/>
      <c r="CN175" s="296"/>
      <c r="CO175" s="296"/>
      <c r="CP175" s="296"/>
      <c r="CQ175" s="296"/>
      <c r="CR175" s="296"/>
      <c r="CS175" s="296"/>
      <c r="CT175" s="296"/>
      <c r="CU175" s="296"/>
      <c r="CV175" s="296"/>
      <c r="CW175" s="296"/>
      <c r="CX175" s="296"/>
      <c r="CY175" s="296"/>
      <c r="CZ175" s="296"/>
      <c r="DA175" s="296"/>
      <c r="DB175" s="296"/>
      <c r="DC175" s="296"/>
      <c r="DD175" s="296"/>
      <c r="DE175" s="296"/>
      <c r="DF175" s="296"/>
      <c r="DG175" s="296"/>
      <c r="DH175" s="296"/>
      <c r="DI175" s="296"/>
      <c r="DJ175" s="296"/>
      <c r="DK175" s="296"/>
      <c r="DL175" s="296"/>
      <c r="DM175" s="296"/>
      <c r="DN175" s="296"/>
      <c r="DO175" s="296"/>
      <c r="DP175" s="296"/>
      <c r="DQ175" s="296"/>
      <c r="DR175" s="296"/>
      <c r="DS175" s="296"/>
      <c r="DT175" s="296"/>
      <c r="DU175" s="296"/>
      <c r="DV175" s="296"/>
      <c r="DW175" s="296"/>
      <c r="DX175" s="296"/>
      <c r="DY175" s="296"/>
      <c r="DZ175" s="296"/>
      <c r="EA175" s="296"/>
      <c r="EB175" s="296"/>
      <c r="EC175" s="296"/>
      <c r="ED175" s="296"/>
      <c r="EE175" s="296"/>
      <c r="EF175" s="296"/>
      <c r="EG175" s="296"/>
      <c r="EH175" s="296"/>
      <c r="EI175" s="296"/>
      <c r="EJ175" s="296"/>
      <c r="EK175" s="296"/>
      <c r="EL175" s="296"/>
      <c r="EM175" s="296"/>
      <c r="EN175" s="296"/>
      <c r="EO175" s="296"/>
      <c r="EP175" s="296"/>
      <c r="EQ175" s="296"/>
      <c r="ER175" s="296"/>
      <c r="ES175" s="296"/>
      <c r="ET175" s="296"/>
      <c r="EU175" s="296"/>
      <c r="EV175" s="296"/>
      <c r="EW175" s="296"/>
      <c r="EX175" s="296"/>
      <c r="EY175" s="296"/>
      <c r="EZ175" s="296"/>
      <c r="FA175" s="296"/>
      <c r="FB175" s="296"/>
      <c r="FC175" s="296"/>
      <c r="FD175" s="296"/>
      <c r="FE175" s="296"/>
      <c r="FF175" s="296"/>
      <c r="FG175" s="296"/>
      <c r="FH175" s="296"/>
      <c r="FI175" s="296"/>
      <c r="FJ175" s="296"/>
      <c r="FK175" s="296"/>
      <c r="FL175" s="296"/>
      <c r="FM175" s="296"/>
      <c r="FN175" s="296"/>
      <c r="FO175" s="296"/>
      <c r="FP175" s="296"/>
      <c r="FQ175" s="296"/>
      <c r="FR175" s="296"/>
      <c r="FS175" s="296"/>
      <c r="FT175" s="296"/>
      <c r="FU175" s="296"/>
      <c r="FV175" s="296"/>
      <c r="FW175" s="296"/>
      <c r="FX175" s="296"/>
      <c r="FY175" s="296"/>
      <c r="FZ175" s="296"/>
      <c r="GA175" s="296"/>
      <c r="GB175" s="296"/>
      <c r="GC175" s="296"/>
      <c r="GD175" s="296"/>
      <c r="GE175" s="296"/>
      <c r="GF175" s="296"/>
      <c r="GG175" s="296"/>
      <c r="GH175" s="296"/>
      <c r="GI175" s="296"/>
      <c r="GJ175" s="296"/>
      <c r="GK175" s="296"/>
      <c r="GL175" s="296"/>
      <c r="GM175" s="296"/>
      <c r="GN175" s="296"/>
      <c r="GO175" s="205"/>
      <c r="GP175" s="87"/>
      <c r="GQ175" s="87"/>
    </row>
    <row r="176" spans="9:199" ht="2.25" customHeight="1" x14ac:dyDescent="0.15">
      <c r="I176" s="131"/>
      <c r="J176" s="131"/>
      <c r="K176" s="131"/>
      <c r="L176" s="136"/>
      <c r="M176" s="136"/>
      <c r="N176" s="138"/>
      <c r="O176" s="294">
        <f>入力シート!A139</f>
        <v>0</v>
      </c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295"/>
      <c r="AG176" s="295"/>
      <c r="AH176" s="295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5"/>
      <c r="AS176" s="295"/>
      <c r="AT176" s="295"/>
      <c r="AU176" s="295"/>
      <c r="AV176" s="295"/>
      <c r="AW176" s="295"/>
      <c r="AX176" s="295"/>
      <c r="AY176" s="295"/>
      <c r="AZ176" s="295"/>
      <c r="BA176" s="295"/>
      <c r="BB176" s="295"/>
      <c r="BC176" s="295"/>
      <c r="BD176" s="295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5"/>
      <c r="BO176" s="295"/>
      <c r="BP176" s="295"/>
      <c r="BQ176" s="295"/>
      <c r="BR176" s="295"/>
      <c r="BS176" s="295"/>
      <c r="BT176" s="295"/>
      <c r="BU176" s="295"/>
      <c r="BV176" s="295"/>
      <c r="BW176" s="295"/>
      <c r="BX176" s="295"/>
      <c r="BY176" s="295"/>
      <c r="BZ176" s="295"/>
      <c r="CA176" s="295"/>
      <c r="CB176" s="295"/>
      <c r="CC176" s="295"/>
      <c r="CD176" s="295"/>
      <c r="CE176" s="295"/>
      <c r="CF176" s="295"/>
      <c r="CG176" s="295"/>
      <c r="CH176" s="295"/>
      <c r="CI176" s="295"/>
      <c r="CJ176" s="295"/>
      <c r="CK176" s="295"/>
      <c r="CL176" s="295"/>
      <c r="CM176" s="295"/>
      <c r="CN176" s="295"/>
      <c r="CO176" s="295"/>
      <c r="CP176" s="295"/>
      <c r="CQ176" s="295"/>
      <c r="CR176" s="295"/>
      <c r="CS176" s="295"/>
      <c r="CT176" s="295"/>
      <c r="CU176" s="295"/>
      <c r="CV176" s="295"/>
      <c r="CW176" s="295"/>
      <c r="CX176" s="295"/>
      <c r="CY176" s="295"/>
      <c r="CZ176" s="295"/>
      <c r="DA176" s="295"/>
      <c r="DB176" s="295"/>
      <c r="DC176" s="295"/>
      <c r="DD176" s="295"/>
      <c r="DE176" s="295"/>
      <c r="DF176" s="295"/>
      <c r="DG176" s="295"/>
      <c r="DH176" s="295"/>
      <c r="DI176" s="295"/>
      <c r="DJ176" s="295"/>
      <c r="DK176" s="295"/>
      <c r="DL176" s="295"/>
      <c r="DM176" s="295"/>
      <c r="DN176" s="295"/>
      <c r="DO176" s="295"/>
      <c r="DP176" s="295"/>
      <c r="DQ176" s="295"/>
      <c r="DR176" s="295"/>
      <c r="DS176" s="295"/>
      <c r="DT176" s="295"/>
      <c r="DU176" s="295"/>
      <c r="DV176" s="295"/>
      <c r="DW176" s="295"/>
      <c r="DX176" s="295"/>
      <c r="DY176" s="295"/>
      <c r="DZ176" s="295"/>
      <c r="EA176" s="295"/>
      <c r="EB176" s="295"/>
      <c r="EC176" s="295"/>
      <c r="ED176" s="295"/>
      <c r="EE176" s="295"/>
      <c r="EF176" s="295"/>
      <c r="EG176" s="295"/>
      <c r="EH176" s="295"/>
      <c r="EI176" s="295"/>
      <c r="EJ176" s="295"/>
      <c r="EK176" s="295"/>
      <c r="EL176" s="295"/>
      <c r="EM176" s="295"/>
      <c r="EN176" s="295"/>
      <c r="EO176" s="295"/>
      <c r="EP176" s="295"/>
      <c r="EQ176" s="295"/>
      <c r="ER176" s="295"/>
      <c r="ES176" s="295"/>
      <c r="ET176" s="295"/>
      <c r="EU176" s="295"/>
      <c r="EV176" s="295"/>
      <c r="EW176" s="295"/>
      <c r="EX176" s="295"/>
      <c r="EY176" s="295"/>
      <c r="EZ176" s="295"/>
      <c r="FA176" s="295"/>
      <c r="FB176" s="295"/>
      <c r="FC176" s="295"/>
      <c r="FD176" s="295"/>
      <c r="FE176" s="295"/>
      <c r="FF176" s="295"/>
      <c r="FG176" s="295"/>
      <c r="FH176" s="295"/>
      <c r="FI176" s="295"/>
      <c r="FJ176" s="295"/>
      <c r="FK176" s="295"/>
      <c r="FL176" s="295"/>
      <c r="FM176" s="295"/>
      <c r="FN176" s="295"/>
      <c r="FO176" s="295"/>
      <c r="FP176" s="295"/>
      <c r="FQ176" s="295"/>
      <c r="FR176" s="295"/>
      <c r="FS176" s="295"/>
      <c r="FT176" s="295"/>
      <c r="FU176" s="295"/>
      <c r="FV176" s="295"/>
      <c r="FW176" s="295"/>
      <c r="FX176" s="295"/>
      <c r="FY176" s="295"/>
      <c r="FZ176" s="295"/>
      <c r="GA176" s="295"/>
      <c r="GB176" s="295"/>
      <c r="GC176" s="295"/>
      <c r="GD176" s="295"/>
      <c r="GE176" s="295"/>
      <c r="GF176" s="295"/>
      <c r="GG176" s="295"/>
      <c r="GH176" s="295"/>
      <c r="GI176" s="295"/>
      <c r="GJ176" s="295"/>
      <c r="GK176" s="295"/>
      <c r="GL176" s="295"/>
      <c r="GM176" s="295"/>
      <c r="GN176" s="295"/>
      <c r="GO176" s="205"/>
      <c r="GP176" s="87"/>
      <c r="GQ176" s="87"/>
    </row>
    <row r="177" spans="7:199" ht="2.25" customHeight="1" x14ac:dyDescent="0.15">
      <c r="I177" s="131"/>
      <c r="J177" s="131"/>
      <c r="K177" s="131"/>
      <c r="L177" s="136"/>
      <c r="M177" s="136"/>
      <c r="N177" s="138"/>
      <c r="O177" s="296"/>
      <c r="P177" s="296"/>
      <c r="Q177" s="296"/>
      <c r="R177" s="296"/>
      <c r="S177" s="296"/>
      <c r="T177" s="296"/>
      <c r="U177" s="296"/>
      <c r="V177" s="296"/>
      <c r="W177" s="296"/>
      <c r="X177" s="296"/>
      <c r="Y177" s="296"/>
      <c r="Z177" s="296"/>
      <c r="AA177" s="296"/>
      <c r="AB177" s="296"/>
      <c r="AC177" s="296"/>
      <c r="AD177" s="296"/>
      <c r="AE177" s="296"/>
      <c r="AF177" s="296"/>
      <c r="AG177" s="296"/>
      <c r="AH177" s="296"/>
      <c r="AI177" s="296"/>
      <c r="AJ177" s="296"/>
      <c r="AK177" s="296"/>
      <c r="AL177" s="296"/>
      <c r="AM177" s="296"/>
      <c r="AN177" s="296"/>
      <c r="AO177" s="296"/>
      <c r="AP177" s="296"/>
      <c r="AQ177" s="296"/>
      <c r="AR177" s="296"/>
      <c r="AS177" s="296"/>
      <c r="AT177" s="296"/>
      <c r="AU177" s="296"/>
      <c r="AV177" s="296"/>
      <c r="AW177" s="296"/>
      <c r="AX177" s="296"/>
      <c r="AY177" s="296"/>
      <c r="AZ177" s="296"/>
      <c r="BA177" s="296"/>
      <c r="BB177" s="296"/>
      <c r="BC177" s="296"/>
      <c r="BD177" s="296"/>
      <c r="BE177" s="296"/>
      <c r="BF177" s="296"/>
      <c r="BG177" s="296"/>
      <c r="BH177" s="296"/>
      <c r="BI177" s="296"/>
      <c r="BJ177" s="296"/>
      <c r="BK177" s="296"/>
      <c r="BL177" s="296"/>
      <c r="BM177" s="296"/>
      <c r="BN177" s="296"/>
      <c r="BO177" s="296"/>
      <c r="BP177" s="296"/>
      <c r="BQ177" s="296"/>
      <c r="BR177" s="296"/>
      <c r="BS177" s="296"/>
      <c r="BT177" s="296"/>
      <c r="BU177" s="296"/>
      <c r="BV177" s="296"/>
      <c r="BW177" s="296"/>
      <c r="BX177" s="296"/>
      <c r="BY177" s="296"/>
      <c r="BZ177" s="296"/>
      <c r="CA177" s="296"/>
      <c r="CB177" s="296"/>
      <c r="CC177" s="296"/>
      <c r="CD177" s="296"/>
      <c r="CE177" s="296"/>
      <c r="CF177" s="296"/>
      <c r="CG177" s="296"/>
      <c r="CH177" s="296"/>
      <c r="CI177" s="296"/>
      <c r="CJ177" s="296"/>
      <c r="CK177" s="296"/>
      <c r="CL177" s="296"/>
      <c r="CM177" s="296"/>
      <c r="CN177" s="296"/>
      <c r="CO177" s="296"/>
      <c r="CP177" s="296"/>
      <c r="CQ177" s="296"/>
      <c r="CR177" s="296"/>
      <c r="CS177" s="296"/>
      <c r="CT177" s="296"/>
      <c r="CU177" s="296"/>
      <c r="CV177" s="296"/>
      <c r="CW177" s="296"/>
      <c r="CX177" s="296"/>
      <c r="CY177" s="296"/>
      <c r="CZ177" s="296"/>
      <c r="DA177" s="296"/>
      <c r="DB177" s="296"/>
      <c r="DC177" s="296"/>
      <c r="DD177" s="296"/>
      <c r="DE177" s="296"/>
      <c r="DF177" s="296"/>
      <c r="DG177" s="296"/>
      <c r="DH177" s="296"/>
      <c r="DI177" s="296"/>
      <c r="DJ177" s="296"/>
      <c r="DK177" s="296"/>
      <c r="DL177" s="296"/>
      <c r="DM177" s="296"/>
      <c r="DN177" s="296"/>
      <c r="DO177" s="296"/>
      <c r="DP177" s="296"/>
      <c r="DQ177" s="296"/>
      <c r="DR177" s="296"/>
      <c r="DS177" s="296"/>
      <c r="DT177" s="296"/>
      <c r="DU177" s="296"/>
      <c r="DV177" s="296"/>
      <c r="DW177" s="296"/>
      <c r="DX177" s="296"/>
      <c r="DY177" s="296"/>
      <c r="DZ177" s="296"/>
      <c r="EA177" s="296"/>
      <c r="EB177" s="296"/>
      <c r="EC177" s="296"/>
      <c r="ED177" s="296"/>
      <c r="EE177" s="296"/>
      <c r="EF177" s="296"/>
      <c r="EG177" s="296"/>
      <c r="EH177" s="296"/>
      <c r="EI177" s="296"/>
      <c r="EJ177" s="296"/>
      <c r="EK177" s="296"/>
      <c r="EL177" s="296"/>
      <c r="EM177" s="296"/>
      <c r="EN177" s="296"/>
      <c r="EO177" s="296"/>
      <c r="EP177" s="296"/>
      <c r="EQ177" s="296"/>
      <c r="ER177" s="296"/>
      <c r="ES177" s="296"/>
      <c r="ET177" s="296"/>
      <c r="EU177" s="296"/>
      <c r="EV177" s="296"/>
      <c r="EW177" s="296"/>
      <c r="EX177" s="296"/>
      <c r="EY177" s="296"/>
      <c r="EZ177" s="296"/>
      <c r="FA177" s="296"/>
      <c r="FB177" s="296"/>
      <c r="FC177" s="296"/>
      <c r="FD177" s="296"/>
      <c r="FE177" s="296"/>
      <c r="FF177" s="296"/>
      <c r="FG177" s="296"/>
      <c r="FH177" s="296"/>
      <c r="FI177" s="296"/>
      <c r="FJ177" s="296"/>
      <c r="FK177" s="296"/>
      <c r="FL177" s="296"/>
      <c r="FM177" s="296"/>
      <c r="FN177" s="296"/>
      <c r="FO177" s="296"/>
      <c r="FP177" s="296"/>
      <c r="FQ177" s="296"/>
      <c r="FR177" s="296"/>
      <c r="FS177" s="296"/>
      <c r="FT177" s="296"/>
      <c r="FU177" s="296"/>
      <c r="FV177" s="296"/>
      <c r="FW177" s="296"/>
      <c r="FX177" s="296"/>
      <c r="FY177" s="296"/>
      <c r="FZ177" s="296"/>
      <c r="GA177" s="296"/>
      <c r="GB177" s="296"/>
      <c r="GC177" s="296"/>
      <c r="GD177" s="296"/>
      <c r="GE177" s="296"/>
      <c r="GF177" s="296"/>
      <c r="GG177" s="296"/>
      <c r="GH177" s="296"/>
      <c r="GI177" s="296"/>
      <c r="GJ177" s="296"/>
      <c r="GK177" s="296"/>
      <c r="GL177" s="296"/>
      <c r="GM177" s="296"/>
      <c r="GN177" s="296"/>
      <c r="GO177" s="205"/>
      <c r="GP177" s="87"/>
      <c r="GQ177" s="87"/>
    </row>
    <row r="178" spans="7:199" ht="2.25" customHeight="1" x14ac:dyDescent="0.15">
      <c r="I178" s="131"/>
      <c r="J178" s="131"/>
      <c r="K178" s="131"/>
      <c r="L178" s="136"/>
      <c r="M178" s="136"/>
      <c r="N178" s="138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6"/>
      <c r="BU178" s="296"/>
      <c r="BV178" s="296"/>
      <c r="BW178" s="296"/>
      <c r="BX178" s="296"/>
      <c r="BY178" s="296"/>
      <c r="BZ178" s="296"/>
      <c r="CA178" s="296"/>
      <c r="CB178" s="296"/>
      <c r="CC178" s="296"/>
      <c r="CD178" s="296"/>
      <c r="CE178" s="296"/>
      <c r="CF178" s="296"/>
      <c r="CG178" s="296"/>
      <c r="CH178" s="296"/>
      <c r="CI178" s="296"/>
      <c r="CJ178" s="296"/>
      <c r="CK178" s="296"/>
      <c r="CL178" s="296"/>
      <c r="CM178" s="296"/>
      <c r="CN178" s="296"/>
      <c r="CO178" s="296"/>
      <c r="CP178" s="296"/>
      <c r="CQ178" s="296"/>
      <c r="CR178" s="296"/>
      <c r="CS178" s="296"/>
      <c r="CT178" s="296"/>
      <c r="CU178" s="296"/>
      <c r="CV178" s="296"/>
      <c r="CW178" s="296"/>
      <c r="CX178" s="296"/>
      <c r="CY178" s="296"/>
      <c r="CZ178" s="296"/>
      <c r="DA178" s="296"/>
      <c r="DB178" s="296"/>
      <c r="DC178" s="296"/>
      <c r="DD178" s="296"/>
      <c r="DE178" s="296"/>
      <c r="DF178" s="296"/>
      <c r="DG178" s="296"/>
      <c r="DH178" s="296"/>
      <c r="DI178" s="296"/>
      <c r="DJ178" s="296"/>
      <c r="DK178" s="296"/>
      <c r="DL178" s="296"/>
      <c r="DM178" s="296"/>
      <c r="DN178" s="296"/>
      <c r="DO178" s="296"/>
      <c r="DP178" s="296"/>
      <c r="DQ178" s="296"/>
      <c r="DR178" s="296"/>
      <c r="DS178" s="296"/>
      <c r="DT178" s="296"/>
      <c r="DU178" s="296"/>
      <c r="DV178" s="296"/>
      <c r="DW178" s="296"/>
      <c r="DX178" s="296"/>
      <c r="DY178" s="296"/>
      <c r="DZ178" s="296"/>
      <c r="EA178" s="296"/>
      <c r="EB178" s="296"/>
      <c r="EC178" s="296"/>
      <c r="ED178" s="296"/>
      <c r="EE178" s="296"/>
      <c r="EF178" s="296"/>
      <c r="EG178" s="296"/>
      <c r="EH178" s="296"/>
      <c r="EI178" s="296"/>
      <c r="EJ178" s="296"/>
      <c r="EK178" s="296"/>
      <c r="EL178" s="296"/>
      <c r="EM178" s="296"/>
      <c r="EN178" s="296"/>
      <c r="EO178" s="296"/>
      <c r="EP178" s="296"/>
      <c r="EQ178" s="296"/>
      <c r="ER178" s="296"/>
      <c r="ES178" s="296"/>
      <c r="ET178" s="296"/>
      <c r="EU178" s="296"/>
      <c r="EV178" s="296"/>
      <c r="EW178" s="296"/>
      <c r="EX178" s="296"/>
      <c r="EY178" s="296"/>
      <c r="EZ178" s="296"/>
      <c r="FA178" s="296"/>
      <c r="FB178" s="296"/>
      <c r="FC178" s="296"/>
      <c r="FD178" s="296"/>
      <c r="FE178" s="296"/>
      <c r="FF178" s="296"/>
      <c r="FG178" s="296"/>
      <c r="FH178" s="296"/>
      <c r="FI178" s="296"/>
      <c r="FJ178" s="296"/>
      <c r="FK178" s="296"/>
      <c r="FL178" s="296"/>
      <c r="FM178" s="296"/>
      <c r="FN178" s="296"/>
      <c r="FO178" s="296"/>
      <c r="FP178" s="296"/>
      <c r="FQ178" s="296"/>
      <c r="FR178" s="296"/>
      <c r="FS178" s="296"/>
      <c r="FT178" s="296"/>
      <c r="FU178" s="296"/>
      <c r="FV178" s="296"/>
      <c r="FW178" s="296"/>
      <c r="FX178" s="296"/>
      <c r="FY178" s="296"/>
      <c r="FZ178" s="296"/>
      <c r="GA178" s="296"/>
      <c r="GB178" s="296"/>
      <c r="GC178" s="296"/>
      <c r="GD178" s="296"/>
      <c r="GE178" s="296"/>
      <c r="GF178" s="296"/>
      <c r="GG178" s="296"/>
      <c r="GH178" s="296"/>
      <c r="GI178" s="296"/>
      <c r="GJ178" s="296"/>
      <c r="GK178" s="296"/>
      <c r="GL178" s="296"/>
      <c r="GM178" s="296"/>
      <c r="GN178" s="296"/>
      <c r="GO178" s="205"/>
      <c r="GP178" s="87"/>
      <c r="GQ178" s="87"/>
    </row>
    <row r="179" spans="7:199" ht="2.25" customHeight="1" x14ac:dyDescent="0.15">
      <c r="I179" s="131"/>
      <c r="J179" s="131"/>
      <c r="K179" s="131"/>
      <c r="L179" s="136"/>
      <c r="M179" s="136"/>
      <c r="N179" s="138"/>
      <c r="O179" s="296"/>
      <c r="P179" s="296"/>
      <c r="Q179" s="296"/>
      <c r="R179" s="296"/>
      <c r="S179" s="296"/>
      <c r="T179" s="296"/>
      <c r="U179" s="296"/>
      <c r="V179" s="296"/>
      <c r="W179" s="296"/>
      <c r="X179" s="296"/>
      <c r="Y179" s="296"/>
      <c r="Z179" s="296"/>
      <c r="AA179" s="296"/>
      <c r="AB179" s="296"/>
      <c r="AC179" s="296"/>
      <c r="AD179" s="296"/>
      <c r="AE179" s="296"/>
      <c r="AF179" s="296"/>
      <c r="AG179" s="296"/>
      <c r="AH179" s="296"/>
      <c r="AI179" s="296"/>
      <c r="AJ179" s="296"/>
      <c r="AK179" s="296"/>
      <c r="AL179" s="296"/>
      <c r="AM179" s="296"/>
      <c r="AN179" s="296"/>
      <c r="AO179" s="296"/>
      <c r="AP179" s="296"/>
      <c r="AQ179" s="296"/>
      <c r="AR179" s="296"/>
      <c r="AS179" s="296"/>
      <c r="AT179" s="296"/>
      <c r="AU179" s="296"/>
      <c r="AV179" s="296"/>
      <c r="AW179" s="296"/>
      <c r="AX179" s="296"/>
      <c r="AY179" s="296"/>
      <c r="AZ179" s="296"/>
      <c r="BA179" s="296"/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6"/>
      <c r="BR179" s="296"/>
      <c r="BS179" s="296"/>
      <c r="BT179" s="296"/>
      <c r="BU179" s="296"/>
      <c r="BV179" s="296"/>
      <c r="BW179" s="296"/>
      <c r="BX179" s="296"/>
      <c r="BY179" s="296"/>
      <c r="BZ179" s="296"/>
      <c r="CA179" s="296"/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6"/>
      <c r="CL179" s="296"/>
      <c r="CM179" s="296"/>
      <c r="CN179" s="296"/>
      <c r="CO179" s="296"/>
      <c r="CP179" s="296"/>
      <c r="CQ179" s="296"/>
      <c r="CR179" s="296"/>
      <c r="CS179" s="296"/>
      <c r="CT179" s="296"/>
      <c r="CU179" s="296"/>
      <c r="CV179" s="296"/>
      <c r="CW179" s="296"/>
      <c r="CX179" s="296"/>
      <c r="CY179" s="296"/>
      <c r="CZ179" s="296"/>
      <c r="DA179" s="296"/>
      <c r="DB179" s="296"/>
      <c r="DC179" s="296"/>
      <c r="DD179" s="296"/>
      <c r="DE179" s="296"/>
      <c r="DF179" s="296"/>
      <c r="DG179" s="296"/>
      <c r="DH179" s="296"/>
      <c r="DI179" s="296"/>
      <c r="DJ179" s="296"/>
      <c r="DK179" s="296"/>
      <c r="DL179" s="296"/>
      <c r="DM179" s="296"/>
      <c r="DN179" s="296"/>
      <c r="DO179" s="296"/>
      <c r="DP179" s="296"/>
      <c r="DQ179" s="296"/>
      <c r="DR179" s="296"/>
      <c r="DS179" s="296"/>
      <c r="DT179" s="296"/>
      <c r="DU179" s="296"/>
      <c r="DV179" s="296"/>
      <c r="DW179" s="296"/>
      <c r="DX179" s="296"/>
      <c r="DY179" s="296"/>
      <c r="DZ179" s="296"/>
      <c r="EA179" s="296"/>
      <c r="EB179" s="296"/>
      <c r="EC179" s="296"/>
      <c r="ED179" s="296"/>
      <c r="EE179" s="296"/>
      <c r="EF179" s="296"/>
      <c r="EG179" s="296"/>
      <c r="EH179" s="296"/>
      <c r="EI179" s="296"/>
      <c r="EJ179" s="296"/>
      <c r="EK179" s="296"/>
      <c r="EL179" s="296"/>
      <c r="EM179" s="296"/>
      <c r="EN179" s="296"/>
      <c r="EO179" s="296"/>
      <c r="EP179" s="296"/>
      <c r="EQ179" s="296"/>
      <c r="ER179" s="296"/>
      <c r="ES179" s="296"/>
      <c r="ET179" s="296"/>
      <c r="EU179" s="296"/>
      <c r="EV179" s="296"/>
      <c r="EW179" s="296"/>
      <c r="EX179" s="296"/>
      <c r="EY179" s="296"/>
      <c r="EZ179" s="296"/>
      <c r="FA179" s="296"/>
      <c r="FB179" s="296"/>
      <c r="FC179" s="296"/>
      <c r="FD179" s="296"/>
      <c r="FE179" s="296"/>
      <c r="FF179" s="296"/>
      <c r="FG179" s="296"/>
      <c r="FH179" s="296"/>
      <c r="FI179" s="296"/>
      <c r="FJ179" s="296"/>
      <c r="FK179" s="296"/>
      <c r="FL179" s="296"/>
      <c r="FM179" s="296"/>
      <c r="FN179" s="296"/>
      <c r="FO179" s="296"/>
      <c r="FP179" s="296"/>
      <c r="FQ179" s="296"/>
      <c r="FR179" s="296"/>
      <c r="FS179" s="296"/>
      <c r="FT179" s="296"/>
      <c r="FU179" s="296"/>
      <c r="FV179" s="296"/>
      <c r="FW179" s="296"/>
      <c r="FX179" s="296"/>
      <c r="FY179" s="296"/>
      <c r="FZ179" s="296"/>
      <c r="GA179" s="296"/>
      <c r="GB179" s="296"/>
      <c r="GC179" s="296"/>
      <c r="GD179" s="296"/>
      <c r="GE179" s="296"/>
      <c r="GF179" s="296"/>
      <c r="GG179" s="296"/>
      <c r="GH179" s="296"/>
      <c r="GI179" s="296"/>
      <c r="GJ179" s="296"/>
      <c r="GK179" s="296"/>
      <c r="GL179" s="296"/>
      <c r="GM179" s="296"/>
      <c r="GN179" s="296"/>
      <c r="GO179" s="205"/>
      <c r="GP179" s="87"/>
      <c r="GQ179" s="87"/>
    </row>
    <row r="180" spans="7:199" ht="2.25" customHeight="1" x14ac:dyDescent="0.15">
      <c r="I180" s="131"/>
      <c r="J180" s="131"/>
      <c r="K180" s="131"/>
      <c r="L180" s="136"/>
      <c r="M180" s="136"/>
      <c r="N180" s="138"/>
      <c r="O180" s="296"/>
      <c r="P180" s="296"/>
      <c r="Q180" s="296"/>
      <c r="R180" s="296"/>
      <c r="S180" s="296"/>
      <c r="T180" s="296"/>
      <c r="U180" s="296"/>
      <c r="V180" s="296"/>
      <c r="W180" s="296"/>
      <c r="X180" s="296"/>
      <c r="Y180" s="296"/>
      <c r="Z180" s="296"/>
      <c r="AA180" s="296"/>
      <c r="AB180" s="296"/>
      <c r="AC180" s="296"/>
      <c r="AD180" s="296"/>
      <c r="AE180" s="296"/>
      <c r="AF180" s="296"/>
      <c r="AG180" s="296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6"/>
      <c r="AS180" s="296"/>
      <c r="AT180" s="296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296"/>
      <c r="BO180" s="296"/>
      <c r="BP180" s="296"/>
      <c r="BQ180" s="296"/>
      <c r="BR180" s="296"/>
      <c r="BS180" s="296"/>
      <c r="BT180" s="296"/>
      <c r="BU180" s="296"/>
      <c r="BV180" s="296"/>
      <c r="BW180" s="296"/>
      <c r="BX180" s="296"/>
      <c r="BY180" s="296"/>
      <c r="BZ180" s="296"/>
      <c r="CA180" s="296"/>
      <c r="CB180" s="296"/>
      <c r="CC180" s="296"/>
      <c r="CD180" s="296"/>
      <c r="CE180" s="296"/>
      <c r="CF180" s="296"/>
      <c r="CG180" s="296"/>
      <c r="CH180" s="296"/>
      <c r="CI180" s="296"/>
      <c r="CJ180" s="296"/>
      <c r="CK180" s="296"/>
      <c r="CL180" s="296"/>
      <c r="CM180" s="296"/>
      <c r="CN180" s="296"/>
      <c r="CO180" s="296"/>
      <c r="CP180" s="296"/>
      <c r="CQ180" s="296"/>
      <c r="CR180" s="296"/>
      <c r="CS180" s="296"/>
      <c r="CT180" s="296"/>
      <c r="CU180" s="296"/>
      <c r="CV180" s="296"/>
      <c r="CW180" s="296"/>
      <c r="CX180" s="296"/>
      <c r="CY180" s="296"/>
      <c r="CZ180" s="296"/>
      <c r="DA180" s="296"/>
      <c r="DB180" s="296"/>
      <c r="DC180" s="296"/>
      <c r="DD180" s="296"/>
      <c r="DE180" s="296"/>
      <c r="DF180" s="296"/>
      <c r="DG180" s="296"/>
      <c r="DH180" s="296"/>
      <c r="DI180" s="296"/>
      <c r="DJ180" s="296"/>
      <c r="DK180" s="296"/>
      <c r="DL180" s="296"/>
      <c r="DM180" s="296"/>
      <c r="DN180" s="296"/>
      <c r="DO180" s="296"/>
      <c r="DP180" s="296"/>
      <c r="DQ180" s="296"/>
      <c r="DR180" s="296"/>
      <c r="DS180" s="296"/>
      <c r="DT180" s="296"/>
      <c r="DU180" s="296"/>
      <c r="DV180" s="296"/>
      <c r="DW180" s="296"/>
      <c r="DX180" s="296"/>
      <c r="DY180" s="296"/>
      <c r="DZ180" s="296"/>
      <c r="EA180" s="296"/>
      <c r="EB180" s="296"/>
      <c r="EC180" s="296"/>
      <c r="ED180" s="296"/>
      <c r="EE180" s="296"/>
      <c r="EF180" s="296"/>
      <c r="EG180" s="296"/>
      <c r="EH180" s="296"/>
      <c r="EI180" s="296"/>
      <c r="EJ180" s="296"/>
      <c r="EK180" s="296"/>
      <c r="EL180" s="296"/>
      <c r="EM180" s="296"/>
      <c r="EN180" s="296"/>
      <c r="EO180" s="296"/>
      <c r="EP180" s="296"/>
      <c r="EQ180" s="296"/>
      <c r="ER180" s="296"/>
      <c r="ES180" s="296"/>
      <c r="ET180" s="296"/>
      <c r="EU180" s="296"/>
      <c r="EV180" s="296"/>
      <c r="EW180" s="296"/>
      <c r="EX180" s="296"/>
      <c r="EY180" s="296"/>
      <c r="EZ180" s="296"/>
      <c r="FA180" s="296"/>
      <c r="FB180" s="296"/>
      <c r="FC180" s="296"/>
      <c r="FD180" s="296"/>
      <c r="FE180" s="296"/>
      <c r="FF180" s="296"/>
      <c r="FG180" s="296"/>
      <c r="FH180" s="296"/>
      <c r="FI180" s="296"/>
      <c r="FJ180" s="296"/>
      <c r="FK180" s="296"/>
      <c r="FL180" s="296"/>
      <c r="FM180" s="296"/>
      <c r="FN180" s="296"/>
      <c r="FO180" s="296"/>
      <c r="FP180" s="296"/>
      <c r="FQ180" s="296"/>
      <c r="FR180" s="296"/>
      <c r="FS180" s="296"/>
      <c r="FT180" s="296"/>
      <c r="FU180" s="296"/>
      <c r="FV180" s="296"/>
      <c r="FW180" s="296"/>
      <c r="FX180" s="296"/>
      <c r="FY180" s="296"/>
      <c r="FZ180" s="296"/>
      <c r="GA180" s="296"/>
      <c r="GB180" s="296"/>
      <c r="GC180" s="296"/>
      <c r="GD180" s="296"/>
      <c r="GE180" s="296"/>
      <c r="GF180" s="296"/>
      <c r="GG180" s="296"/>
      <c r="GH180" s="296"/>
      <c r="GI180" s="296"/>
      <c r="GJ180" s="296"/>
      <c r="GK180" s="296"/>
      <c r="GL180" s="296"/>
      <c r="GM180" s="296"/>
      <c r="GN180" s="296"/>
      <c r="GO180" s="205"/>
      <c r="GP180" s="87"/>
      <c r="GQ180" s="87"/>
    </row>
    <row r="181" spans="7:199" ht="2.25" customHeight="1" x14ac:dyDescent="0.15">
      <c r="I181" s="131"/>
      <c r="J181" s="131"/>
      <c r="K181" s="131"/>
      <c r="L181" s="136"/>
      <c r="M181" s="136"/>
      <c r="N181" s="138"/>
      <c r="O181" s="296"/>
      <c r="P181" s="296"/>
      <c r="Q181" s="296"/>
      <c r="R181" s="296"/>
      <c r="S181" s="296"/>
      <c r="T181" s="296"/>
      <c r="U181" s="296"/>
      <c r="V181" s="296"/>
      <c r="W181" s="296"/>
      <c r="X181" s="296"/>
      <c r="Y181" s="296"/>
      <c r="Z181" s="296"/>
      <c r="AA181" s="296"/>
      <c r="AB181" s="296"/>
      <c r="AC181" s="296"/>
      <c r="AD181" s="296"/>
      <c r="AE181" s="296"/>
      <c r="AF181" s="296"/>
      <c r="AG181" s="296"/>
      <c r="AH181" s="296"/>
      <c r="AI181" s="296"/>
      <c r="AJ181" s="296"/>
      <c r="AK181" s="296"/>
      <c r="AL181" s="296"/>
      <c r="AM181" s="296"/>
      <c r="AN181" s="296"/>
      <c r="AO181" s="296"/>
      <c r="AP181" s="296"/>
      <c r="AQ181" s="296"/>
      <c r="AR181" s="296"/>
      <c r="AS181" s="296"/>
      <c r="AT181" s="296"/>
      <c r="AU181" s="296"/>
      <c r="AV181" s="296"/>
      <c r="AW181" s="296"/>
      <c r="AX181" s="296"/>
      <c r="AY181" s="296"/>
      <c r="AZ181" s="296"/>
      <c r="BA181" s="296"/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6"/>
      <c r="BR181" s="296"/>
      <c r="BS181" s="296"/>
      <c r="BT181" s="296"/>
      <c r="BU181" s="296"/>
      <c r="BV181" s="296"/>
      <c r="BW181" s="296"/>
      <c r="BX181" s="296"/>
      <c r="BY181" s="296"/>
      <c r="BZ181" s="296"/>
      <c r="CA181" s="296"/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6"/>
      <c r="CL181" s="296"/>
      <c r="CM181" s="296"/>
      <c r="CN181" s="296"/>
      <c r="CO181" s="296"/>
      <c r="CP181" s="296"/>
      <c r="CQ181" s="296"/>
      <c r="CR181" s="296"/>
      <c r="CS181" s="296"/>
      <c r="CT181" s="296"/>
      <c r="CU181" s="296"/>
      <c r="CV181" s="296"/>
      <c r="CW181" s="296"/>
      <c r="CX181" s="296"/>
      <c r="CY181" s="296"/>
      <c r="CZ181" s="296"/>
      <c r="DA181" s="296"/>
      <c r="DB181" s="296"/>
      <c r="DC181" s="296"/>
      <c r="DD181" s="296"/>
      <c r="DE181" s="296"/>
      <c r="DF181" s="296"/>
      <c r="DG181" s="296"/>
      <c r="DH181" s="296"/>
      <c r="DI181" s="296"/>
      <c r="DJ181" s="296"/>
      <c r="DK181" s="296"/>
      <c r="DL181" s="296"/>
      <c r="DM181" s="296"/>
      <c r="DN181" s="296"/>
      <c r="DO181" s="296"/>
      <c r="DP181" s="296"/>
      <c r="DQ181" s="296"/>
      <c r="DR181" s="296"/>
      <c r="DS181" s="296"/>
      <c r="DT181" s="296"/>
      <c r="DU181" s="296"/>
      <c r="DV181" s="296"/>
      <c r="DW181" s="296"/>
      <c r="DX181" s="296"/>
      <c r="DY181" s="296"/>
      <c r="DZ181" s="296"/>
      <c r="EA181" s="296"/>
      <c r="EB181" s="296"/>
      <c r="EC181" s="296"/>
      <c r="ED181" s="296"/>
      <c r="EE181" s="296"/>
      <c r="EF181" s="296"/>
      <c r="EG181" s="296"/>
      <c r="EH181" s="296"/>
      <c r="EI181" s="296"/>
      <c r="EJ181" s="296"/>
      <c r="EK181" s="296"/>
      <c r="EL181" s="296"/>
      <c r="EM181" s="296"/>
      <c r="EN181" s="296"/>
      <c r="EO181" s="296"/>
      <c r="EP181" s="296"/>
      <c r="EQ181" s="296"/>
      <c r="ER181" s="296"/>
      <c r="ES181" s="296"/>
      <c r="ET181" s="296"/>
      <c r="EU181" s="296"/>
      <c r="EV181" s="296"/>
      <c r="EW181" s="296"/>
      <c r="EX181" s="296"/>
      <c r="EY181" s="296"/>
      <c r="EZ181" s="296"/>
      <c r="FA181" s="296"/>
      <c r="FB181" s="296"/>
      <c r="FC181" s="296"/>
      <c r="FD181" s="296"/>
      <c r="FE181" s="296"/>
      <c r="FF181" s="296"/>
      <c r="FG181" s="296"/>
      <c r="FH181" s="296"/>
      <c r="FI181" s="296"/>
      <c r="FJ181" s="296"/>
      <c r="FK181" s="296"/>
      <c r="FL181" s="296"/>
      <c r="FM181" s="296"/>
      <c r="FN181" s="296"/>
      <c r="FO181" s="296"/>
      <c r="FP181" s="296"/>
      <c r="FQ181" s="296"/>
      <c r="FR181" s="296"/>
      <c r="FS181" s="296"/>
      <c r="FT181" s="296"/>
      <c r="FU181" s="296"/>
      <c r="FV181" s="296"/>
      <c r="FW181" s="296"/>
      <c r="FX181" s="296"/>
      <c r="FY181" s="296"/>
      <c r="FZ181" s="296"/>
      <c r="GA181" s="296"/>
      <c r="GB181" s="296"/>
      <c r="GC181" s="296"/>
      <c r="GD181" s="296"/>
      <c r="GE181" s="296"/>
      <c r="GF181" s="296"/>
      <c r="GG181" s="296"/>
      <c r="GH181" s="296"/>
      <c r="GI181" s="296"/>
      <c r="GJ181" s="296"/>
      <c r="GK181" s="296"/>
      <c r="GL181" s="296"/>
      <c r="GM181" s="296"/>
      <c r="GN181" s="296"/>
      <c r="GO181" s="205"/>
      <c r="GP181" s="87"/>
      <c r="GQ181" s="87"/>
    </row>
    <row r="182" spans="7:199" ht="2.25" customHeight="1" x14ac:dyDescent="0.15">
      <c r="G182" s="112"/>
      <c r="H182" s="112"/>
      <c r="I182" s="136"/>
      <c r="J182" s="136"/>
      <c r="K182" s="136"/>
      <c r="L182" s="136"/>
      <c r="M182" s="136"/>
      <c r="N182" s="138"/>
      <c r="O182" s="296"/>
      <c r="P182" s="296"/>
      <c r="Q182" s="296"/>
      <c r="R182" s="296"/>
      <c r="S182" s="296"/>
      <c r="T182" s="296"/>
      <c r="U182" s="296"/>
      <c r="V182" s="296"/>
      <c r="W182" s="296"/>
      <c r="X182" s="296"/>
      <c r="Y182" s="296"/>
      <c r="Z182" s="296"/>
      <c r="AA182" s="296"/>
      <c r="AB182" s="296"/>
      <c r="AC182" s="296"/>
      <c r="AD182" s="296"/>
      <c r="AE182" s="296"/>
      <c r="AF182" s="296"/>
      <c r="AG182" s="296"/>
      <c r="AH182" s="296"/>
      <c r="AI182" s="296"/>
      <c r="AJ182" s="296"/>
      <c r="AK182" s="296"/>
      <c r="AL182" s="296"/>
      <c r="AM182" s="296"/>
      <c r="AN182" s="296"/>
      <c r="AO182" s="296"/>
      <c r="AP182" s="296"/>
      <c r="AQ182" s="296"/>
      <c r="AR182" s="296"/>
      <c r="AS182" s="296"/>
      <c r="AT182" s="296"/>
      <c r="AU182" s="296"/>
      <c r="AV182" s="296"/>
      <c r="AW182" s="296"/>
      <c r="AX182" s="296"/>
      <c r="AY182" s="296"/>
      <c r="AZ182" s="296"/>
      <c r="BA182" s="296"/>
      <c r="BB182" s="296"/>
      <c r="BC182" s="296"/>
      <c r="BD182" s="296"/>
      <c r="BE182" s="296"/>
      <c r="BF182" s="296"/>
      <c r="BG182" s="296"/>
      <c r="BH182" s="296"/>
      <c r="BI182" s="296"/>
      <c r="BJ182" s="296"/>
      <c r="BK182" s="296"/>
      <c r="BL182" s="296"/>
      <c r="BM182" s="296"/>
      <c r="BN182" s="296"/>
      <c r="BO182" s="296"/>
      <c r="BP182" s="296"/>
      <c r="BQ182" s="296"/>
      <c r="BR182" s="296"/>
      <c r="BS182" s="296"/>
      <c r="BT182" s="296"/>
      <c r="BU182" s="296"/>
      <c r="BV182" s="296"/>
      <c r="BW182" s="296"/>
      <c r="BX182" s="296"/>
      <c r="BY182" s="296"/>
      <c r="BZ182" s="296"/>
      <c r="CA182" s="296"/>
      <c r="CB182" s="296"/>
      <c r="CC182" s="296"/>
      <c r="CD182" s="296"/>
      <c r="CE182" s="296"/>
      <c r="CF182" s="296"/>
      <c r="CG182" s="296"/>
      <c r="CH182" s="296"/>
      <c r="CI182" s="296"/>
      <c r="CJ182" s="296"/>
      <c r="CK182" s="296"/>
      <c r="CL182" s="296"/>
      <c r="CM182" s="296"/>
      <c r="CN182" s="296"/>
      <c r="CO182" s="296"/>
      <c r="CP182" s="296"/>
      <c r="CQ182" s="296"/>
      <c r="CR182" s="296"/>
      <c r="CS182" s="296"/>
      <c r="CT182" s="296"/>
      <c r="CU182" s="296"/>
      <c r="CV182" s="296"/>
      <c r="CW182" s="296"/>
      <c r="CX182" s="296"/>
      <c r="CY182" s="296"/>
      <c r="CZ182" s="296"/>
      <c r="DA182" s="296"/>
      <c r="DB182" s="296"/>
      <c r="DC182" s="296"/>
      <c r="DD182" s="296"/>
      <c r="DE182" s="296"/>
      <c r="DF182" s="296"/>
      <c r="DG182" s="296"/>
      <c r="DH182" s="296"/>
      <c r="DI182" s="296"/>
      <c r="DJ182" s="296"/>
      <c r="DK182" s="296"/>
      <c r="DL182" s="296"/>
      <c r="DM182" s="296"/>
      <c r="DN182" s="296"/>
      <c r="DO182" s="296"/>
      <c r="DP182" s="296"/>
      <c r="DQ182" s="296"/>
      <c r="DR182" s="296"/>
      <c r="DS182" s="296"/>
      <c r="DT182" s="296"/>
      <c r="DU182" s="296"/>
      <c r="DV182" s="296"/>
      <c r="DW182" s="296"/>
      <c r="DX182" s="296"/>
      <c r="DY182" s="296"/>
      <c r="DZ182" s="296"/>
      <c r="EA182" s="296"/>
      <c r="EB182" s="296"/>
      <c r="EC182" s="296"/>
      <c r="ED182" s="296"/>
      <c r="EE182" s="296"/>
      <c r="EF182" s="296"/>
      <c r="EG182" s="296"/>
      <c r="EH182" s="296"/>
      <c r="EI182" s="296"/>
      <c r="EJ182" s="296"/>
      <c r="EK182" s="296"/>
      <c r="EL182" s="296"/>
      <c r="EM182" s="296"/>
      <c r="EN182" s="296"/>
      <c r="EO182" s="296"/>
      <c r="EP182" s="296"/>
      <c r="EQ182" s="296"/>
      <c r="ER182" s="296"/>
      <c r="ES182" s="296"/>
      <c r="ET182" s="296"/>
      <c r="EU182" s="296"/>
      <c r="EV182" s="296"/>
      <c r="EW182" s="296"/>
      <c r="EX182" s="296"/>
      <c r="EY182" s="296"/>
      <c r="EZ182" s="296"/>
      <c r="FA182" s="296"/>
      <c r="FB182" s="296"/>
      <c r="FC182" s="296"/>
      <c r="FD182" s="296"/>
      <c r="FE182" s="296"/>
      <c r="FF182" s="296"/>
      <c r="FG182" s="296"/>
      <c r="FH182" s="296"/>
      <c r="FI182" s="296"/>
      <c r="FJ182" s="296"/>
      <c r="FK182" s="296"/>
      <c r="FL182" s="296"/>
      <c r="FM182" s="296"/>
      <c r="FN182" s="296"/>
      <c r="FO182" s="296"/>
      <c r="FP182" s="296"/>
      <c r="FQ182" s="296"/>
      <c r="FR182" s="296"/>
      <c r="FS182" s="296"/>
      <c r="FT182" s="296"/>
      <c r="FU182" s="296"/>
      <c r="FV182" s="296"/>
      <c r="FW182" s="296"/>
      <c r="FX182" s="296"/>
      <c r="FY182" s="296"/>
      <c r="FZ182" s="296"/>
      <c r="GA182" s="296"/>
      <c r="GB182" s="296"/>
      <c r="GC182" s="296"/>
      <c r="GD182" s="296"/>
      <c r="GE182" s="296"/>
      <c r="GF182" s="296"/>
      <c r="GG182" s="296"/>
      <c r="GH182" s="296"/>
      <c r="GI182" s="296"/>
      <c r="GJ182" s="296"/>
      <c r="GK182" s="296"/>
      <c r="GL182" s="296"/>
      <c r="GM182" s="296"/>
      <c r="GN182" s="296"/>
      <c r="GO182" s="205"/>
      <c r="GP182" s="87"/>
      <c r="GQ182" s="87"/>
    </row>
    <row r="183" spans="7:199" ht="2.25" customHeight="1" x14ac:dyDescent="0.15">
      <c r="G183" s="112"/>
      <c r="H183" s="112"/>
      <c r="I183" s="136"/>
      <c r="J183" s="136"/>
      <c r="K183" s="136"/>
      <c r="L183" s="136"/>
      <c r="M183" s="136"/>
      <c r="N183" s="138"/>
      <c r="O183" s="296"/>
      <c r="P183" s="296"/>
      <c r="Q183" s="296"/>
      <c r="R183" s="296"/>
      <c r="S183" s="296"/>
      <c r="T183" s="296"/>
      <c r="U183" s="296"/>
      <c r="V183" s="296"/>
      <c r="W183" s="296"/>
      <c r="X183" s="296"/>
      <c r="Y183" s="296"/>
      <c r="Z183" s="296"/>
      <c r="AA183" s="296"/>
      <c r="AB183" s="296"/>
      <c r="AC183" s="296"/>
      <c r="AD183" s="296"/>
      <c r="AE183" s="296"/>
      <c r="AF183" s="296"/>
      <c r="AG183" s="296"/>
      <c r="AH183" s="296"/>
      <c r="AI183" s="296"/>
      <c r="AJ183" s="296"/>
      <c r="AK183" s="296"/>
      <c r="AL183" s="296"/>
      <c r="AM183" s="296"/>
      <c r="AN183" s="296"/>
      <c r="AO183" s="296"/>
      <c r="AP183" s="296"/>
      <c r="AQ183" s="296"/>
      <c r="AR183" s="296"/>
      <c r="AS183" s="296"/>
      <c r="AT183" s="296"/>
      <c r="AU183" s="296"/>
      <c r="AV183" s="296"/>
      <c r="AW183" s="296"/>
      <c r="AX183" s="296"/>
      <c r="AY183" s="296"/>
      <c r="AZ183" s="296"/>
      <c r="BA183" s="296"/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6"/>
      <c r="BR183" s="296"/>
      <c r="BS183" s="296"/>
      <c r="BT183" s="296"/>
      <c r="BU183" s="296"/>
      <c r="BV183" s="296"/>
      <c r="BW183" s="296"/>
      <c r="BX183" s="296"/>
      <c r="BY183" s="296"/>
      <c r="BZ183" s="296"/>
      <c r="CA183" s="296"/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6"/>
      <c r="CL183" s="296"/>
      <c r="CM183" s="296"/>
      <c r="CN183" s="296"/>
      <c r="CO183" s="296"/>
      <c r="CP183" s="296"/>
      <c r="CQ183" s="296"/>
      <c r="CR183" s="296"/>
      <c r="CS183" s="296"/>
      <c r="CT183" s="296"/>
      <c r="CU183" s="296"/>
      <c r="CV183" s="296"/>
      <c r="CW183" s="296"/>
      <c r="CX183" s="296"/>
      <c r="CY183" s="296"/>
      <c r="CZ183" s="296"/>
      <c r="DA183" s="296"/>
      <c r="DB183" s="296"/>
      <c r="DC183" s="296"/>
      <c r="DD183" s="296"/>
      <c r="DE183" s="296"/>
      <c r="DF183" s="296"/>
      <c r="DG183" s="296"/>
      <c r="DH183" s="296"/>
      <c r="DI183" s="296"/>
      <c r="DJ183" s="296"/>
      <c r="DK183" s="296"/>
      <c r="DL183" s="296"/>
      <c r="DM183" s="296"/>
      <c r="DN183" s="296"/>
      <c r="DO183" s="296"/>
      <c r="DP183" s="296"/>
      <c r="DQ183" s="296"/>
      <c r="DR183" s="296"/>
      <c r="DS183" s="296"/>
      <c r="DT183" s="296"/>
      <c r="DU183" s="296"/>
      <c r="DV183" s="296"/>
      <c r="DW183" s="296"/>
      <c r="DX183" s="296"/>
      <c r="DY183" s="296"/>
      <c r="DZ183" s="296"/>
      <c r="EA183" s="296"/>
      <c r="EB183" s="296"/>
      <c r="EC183" s="296"/>
      <c r="ED183" s="296"/>
      <c r="EE183" s="296"/>
      <c r="EF183" s="296"/>
      <c r="EG183" s="296"/>
      <c r="EH183" s="296"/>
      <c r="EI183" s="296"/>
      <c r="EJ183" s="296"/>
      <c r="EK183" s="296"/>
      <c r="EL183" s="296"/>
      <c r="EM183" s="296"/>
      <c r="EN183" s="296"/>
      <c r="EO183" s="296"/>
      <c r="EP183" s="296"/>
      <c r="EQ183" s="296"/>
      <c r="ER183" s="296"/>
      <c r="ES183" s="296"/>
      <c r="ET183" s="296"/>
      <c r="EU183" s="296"/>
      <c r="EV183" s="296"/>
      <c r="EW183" s="296"/>
      <c r="EX183" s="296"/>
      <c r="EY183" s="296"/>
      <c r="EZ183" s="296"/>
      <c r="FA183" s="296"/>
      <c r="FB183" s="296"/>
      <c r="FC183" s="296"/>
      <c r="FD183" s="296"/>
      <c r="FE183" s="296"/>
      <c r="FF183" s="296"/>
      <c r="FG183" s="296"/>
      <c r="FH183" s="296"/>
      <c r="FI183" s="296"/>
      <c r="FJ183" s="296"/>
      <c r="FK183" s="296"/>
      <c r="FL183" s="296"/>
      <c r="FM183" s="296"/>
      <c r="FN183" s="296"/>
      <c r="FO183" s="296"/>
      <c r="FP183" s="296"/>
      <c r="FQ183" s="296"/>
      <c r="FR183" s="296"/>
      <c r="FS183" s="296"/>
      <c r="FT183" s="296"/>
      <c r="FU183" s="296"/>
      <c r="FV183" s="296"/>
      <c r="FW183" s="296"/>
      <c r="FX183" s="296"/>
      <c r="FY183" s="296"/>
      <c r="FZ183" s="296"/>
      <c r="GA183" s="296"/>
      <c r="GB183" s="296"/>
      <c r="GC183" s="296"/>
      <c r="GD183" s="296"/>
      <c r="GE183" s="296"/>
      <c r="GF183" s="296"/>
      <c r="GG183" s="296"/>
      <c r="GH183" s="296"/>
      <c r="GI183" s="296"/>
      <c r="GJ183" s="296"/>
      <c r="GK183" s="296"/>
      <c r="GL183" s="296"/>
      <c r="GM183" s="296"/>
      <c r="GN183" s="296"/>
      <c r="GO183" s="205"/>
      <c r="GP183" s="87"/>
      <c r="GQ183" s="87"/>
    </row>
    <row r="184" spans="7:199" ht="2.25" customHeight="1" x14ac:dyDescent="0.15">
      <c r="G184" s="112"/>
      <c r="H184" s="112"/>
      <c r="I184" s="136"/>
      <c r="J184" s="136"/>
      <c r="K184" s="136"/>
      <c r="L184" s="136"/>
      <c r="M184" s="136"/>
      <c r="N184" s="138"/>
      <c r="O184" s="294">
        <f>入力シート!A140</f>
        <v>0</v>
      </c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  <c r="AH184" s="295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5"/>
      <c r="AS184" s="295"/>
      <c r="AT184" s="295"/>
      <c r="AU184" s="295"/>
      <c r="AV184" s="295"/>
      <c r="AW184" s="295"/>
      <c r="AX184" s="295"/>
      <c r="AY184" s="295"/>
      <c r="AZ184" s="295"/>
      <c r="BA184" s="295"/>
      <c r="BB184" s="295"/>
      <c r="BC184" s="295"/>
      <c r="BD184" s="295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5"/>
      <c r="BO184" s="295"/>
      <c r="BP184" s="295"/>
      <c r="BQ184" s="295"/>
      <c r="BR184" s="295"/>
      <c r="BS184" s="295"/>
      <c r="BT184" s="295"/>
      <c r="BU184" s="295"/>
      <c r="BV184" s="295"/>
      <c r="BW184" s="295"/>
      <c r="BX184" s="295"/>
      <c r="BY184" s="295"/>
      <c r="BZ184" s="295"/>
      <c r="CA184" s="295"/>
      <c r="CB184" s="295"/>
      <c r="CC184" s="295"/>
      <c r="CD184" s="295"/>
      <c r="CE184" s="295"/>
      <c r="CF184" s="295"/>
      <c r="CG184" s="295"/>
      <c r="CH184" s="295"/>
      <c r="CI184" s="295"/>
      <c r="CJ184" s="295"/>
      <c r="CK184" s="295"/>
      <c r="CL184" s="295"/>
      <c r="CM184" s="295"/>
      <c r="CN184" s="295"/>
      <c r="CO184" s="295"/>
      <c r="CP184" s="295"/>
      <c r="CQ184" s="295"/>
      <c r="CR184" s="295"/>
      <c r="CS184" s="295"/>
      <c r="CT184" s="295"/>
      <c r="CU184" s="295"/>
      <c r="CV184" s="295"/>
      <c r="CW184" s="295"/>
      <c r="CX184" s="295"/>
      <c r="CY184" s="295"/>
      <c r="CZ184" s="295"/>
      <c r="DA184" s="295"/>
      <c r="DB184" s="295"/>
      <c r="DC184" s="295"/>
      <c r="DD184" s="295"/>
      <c r="DE184" s="295"/>
      <c r="DF184" s="295"/>
      <c r="DG184" s="295"/>
      <c r="DH184" s="295"/>
      <c r="DI184" s="295"/>
      <c r="DJ184" s="295"/>
      <c r="DK184" s="295"/>
      <c r="DL184" s="295"/>
      <c r="DM184" s="295"/>
      <c r="DN184" s="295"/>
      <c r="DO184" s="295"/>
      <c r="DP184" s="295"/>
      <c r="DQ184" s="295"/>
      <c r="DR184" s="295"/>
      <c r="DS184" s="295"/>
      <c r="DT184" s="295"/>
      <c r="DU184" s="295"/>
      <c r="DV184" s="295"/>
      <c r="DW184" s="295"/>
      <c r="DX184" s="295"/>
      <c r="DY184" s="295"/>
      <c r="DZ184" s="295"/>
      <c r="EA184" s="295"/>
      <c r="EB184" s="295"/>
      <c r="EC184" s="295"/>
      <c r="ED184" s="295"/>
      <c r="EE184" s="295"/>
      <c r="EF184" s="295"/>
      <c r="EG184" s="295"/>
      <c r="EH184" s="295"/>
      <c r="EI184" s="295"/>
      <c r="EJ184" s="295"/>
      <c r="EK184" s="295"/>
      <c r="EL184" s="295"/>
      <c r="EM184" s="295"/>
      <c r="EN184" s="295"/>
      <c r="EO184" s="295"/>
      <c r="EP184" s="295"/>
      <c r="EQ184" s="295"/>
      <c r="ER184" s="295"/>
      <c r="ES184" s="295"/>
      <c r="ET184" s="295"/>
      <c r="EU184" s="295"/>
      <c r="EV184" s="295"/>
      <c r="EW184" s="295"/>
      <c r="EX184" s="295"/>
      <c r="EY184" s="295"/>
      <c r="EZ184" s="295"/>
      <c r="FA184" s="295"/>
      <c r="FB184" s="295"/>
      <c r="FC184" s="295"/>
      <c r="FD184" s="295"/>
      <c r="FE184" s="295"/>
      <c r="FF184" s="295"/>
      <c r="FG184" s="295"/>
      <c r="FH184" s="295"/>
      <c r="FI184" s="295"/>
      <c r="FJ184" s="295"/>
      <c r="FK184" s="295"/>
      <c r="FL184" s="295"/>
      <c r="FM184" s="295"/>
      <c r="FN184" s="295"/>
      <c r="FO184" s="295"/>
      <c r="FP184" s="295"/>
      <c r="FQ184" s="295"/>
      <c r="FR184" s="295"/>
      <c r="FS184" s="295"/>
      <c r="FT184" s="295"/>
      <c r="FU184" s="295"/>
      <c r="FV184" s="295"/>
      <c r="FW184" s="295"/>
      <c r="FX184" s="295"/>
      <c r="FY184" s="295"/>
      <c r="FZ184" s="295"/>
      <c r="GA184" s="295"/>
      <c r="GB184" s="295"/>
      <c r="GC184" s="295"/>
      <c r="GD184" s="295"/>
      <c r="GE184" s="295"/>
      <c r="GF184" s="295"/>
      <c r="GG184" s="295"/>
      <c r="GH184" s="295"/>
      <c r="GI184" s="295"/>
      <c r="GJ184" s="295"/>
      <c r="GK184" s="295"/>
      <c r="GL184" s="295"/>
      <c r="GM184" s="295"/>
      <c r="GN184" s="295"/>
      <c r="GO184" s="205"/>
      <c r="GP184" s="87"/>
      <c r="GQ184" s="87"/>
    </row>
    <row r="185" spans="7:199" ht="2.25" customHeight="1" x14ac:dyDescent="0.15">
      <c r="G185" s="112"/>
      <c r="H185" s="112"/>
      <c r="I185" s="136"/>
      <c r="J185" s="136"/>
      <c r="K185" s="136"/>
      <c r="L185" s="136"/>
      <c r="M185" s="136"/>
      <c r="N185" s="138"/>
      <c r="O185" s="296"/>
      <c r="P185" s="296"/>
      <c r="Q185" s="296"/>
      <c r="R185" s="296"/>
      <c r="S185" s="296"/>
      <c r="T185" s="296"/>
      <c r="U185" s="296"/>
      <c r="V185" s="296"/>
      <c r="W185" s="296"/>
      <c r="X185" s="296"/>
      <c r="Y185" s="296"/>
      <c r="Z185" s="296"/>
      <c r="AA185" s="296"/>
      <c r="AB185" s="296"/>
      <c r="AC185" s="296"/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96"/>
      <c r="AQ185" s="296"/>
      <c r="AR185" s="296"/>
      <c r="AS185" s="296"/>
      <c r="AT185" s="296"/>
      <c r="AU185" s="296"/>
      <c r="AV185" s="296"/>
      <c r="AW185" s="296"/>
      <c r="AX185" s="296"/>
      <c r="AY185" s="296"/>
      <c r="AZ185" s="296"/>
      <c r="BA185" s="296"/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6"/>
      <c r="BR185" s="296"/>
      <c r="BS185" s="296"/>
      <c r="BT185" s="296"/>
      <c r="BU185" s="296"/>
      <c r="BV185" s="296"/>
      <c r="BW185" s="296"/>
      <c r="BX185" s="296"/>
      <c r="BY185" s="296"/>
      <c r="BZ185" s="296"/>
      <c r="CA185" s="296"/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6"/>
      <c r="CL185" s="296"/>
      <c r="CM185" s="296"/>
      <c r="CN185" s="296"/>
      <c r="CO185" s="296"/>
      <c r="CP185" s="296"/>
      <c r="CQ185" s="296"/>
      <c r="CR185" s="296"/>
      <c r="CS185" s="296"/>
      <c r="CT185" s="296"/>
      <c r="CU185" s="296"/>
      <c r="CV185" s="296"/>
      <c r="CW185" s="296"/>
      <c r="CX185" s="296"/>
      <c r="CY185" s="296"/>
      <c r="CZ185" s="296"/>
      <c r="DA185" s="296"/>
      <c r="DB185" s="296"/>
      <c r="DC185" s="296"/>
      <c r="DD185" s="296"/>
      <c r="DE185" s="296"/>
      <c r="DF185" s="296"/>
      <c r="DG185" s="296"/>
      <c r="DH185" s="296"/>
      <c r="DI185" s="296"/>
      <c r="DJ185" s="296"/>
      <c r="DK185" s="296"/>
      <c r="DL185" s="296"/>
      <c r="DM185" s="296"/>
      <c r="DN185" s="296"/>
      <c r="DO185" s="296"/>
      <c r="DP185" s="296"/>
      <c r="DQ185" s="296"/>
      <c r="DR185" s="296"/>
      <c r="DS185" s="296"/>
      <c r="DT185" s="296"/>
      <c r="DU185" s="296"/>
      <c r="DV185" s="296"/>
      <c r="DW185" s="296"/>
      <c r="DX185" s="296"/>
      <c r="DY185" s="296"/>
      <c r="DZ185" s="296"/>
      <c r="EA185" s="296"/>
      <c r="EB185" s="296"/>
      <c r="EC185" s="296"/>
      <c r="ED185" s="296"/>
      <c r="EE185" s="296"/>
      <c r="EF185" s="296"/>
      <c r="EG185" s="296"/>
      <c r="EH185" s="296"/>
      <c r="EI185" s="296"/>
      <c r="EJ185" s="296"/>
      <c r="EK185" s="296"/>
      <c r="EL185" s="296"/>
      <c r="EM185" s="296"/>
      <c r="EN185" s="296"/>
      <c r="EO185" s="296"/>
      <c r="EP185" s="296"/>
      <c r="EQ185" s="296"/>
      <c r="ER185" s="296"/>
      <c r="ES185" s="296"/>
      <c r="ET185" s="296"/>
      <c r="EU185" s="296"/>
      <c r="EV185" s="296"/>
      <c r="EW185" s="296"/>
      <c r="EX185" s="296"/>
      <c r="EY185" s="296"/>
      <c r="EZ185" s="296"/>
      <c r="FA185" s="296"/>
      <c r="FB185" s="296"/>
      <c r="FC185" s="296"/>
      <c r="FD185" s="296"/>
      <c r="FE185" s="296"/>
      <c r="FF185" s="296"/>
      <c r="FG185" s="296"/>
      <c r="FH185" s="296"/>
      <c r="FI185" s="296"/>
      <c r="FJ185" s="296"/>
      <c r="FK185" s="296"/>
      <c r="FL185" s="296"/>
      <c r="FM185" s="296"/>
      <c r="FN185" s="296"/>
      <c r="FO185" s="296"/>
      <c r="FP185" s="296"/>
      <c r="FQ185" s="296"/>
      <c r="FR185" s="296"/>
      <c r="FS185" s="296"/>
      <c r="FT185" s="296"/>
      <c r="FU185" s="296"/>
      <c r="FV185" s="296"/>
      <c r="FW185" s="296"/>
      <c r="FX185" s="296"/>
      <c r="FY185" s="296"/>
      <c r="FZ185" s="296"/>
      <c r="GA185" s="296"/>
      <c r="GB185" s="296"/>
      <c r="GC185" s="296"/>
      <c r="GD185" s="296"/>
      <c r="GE185" s="296"/>
      <c r="GF185" s="296"/>
      <c r="GG185" s="296"/>
      <c r="GH185" s="296"/>
      <c r="GI185" s="296"/>
      <c r="GJ185" s="296"/>
      <c r="GK185" s="296"/>
      <c r="GL185" s="296"/>
      <c r="GM185" s="296"/>
      <c r="GN185" s="296"/>
      <c r="GO185" s="205"/>
      <c r="GP185" s="87"/>
      <c r="GQ185" s="87"/>
    </row>
    <row r="186" spans="7:199" ht="2.25" customHeight="1" x14ac:dyDescent="0.15">
      <c r="G186" s="112"/>
      <c r="H186" s="112"/>
      <c r="I186" s="136"/>
      <c r="J186" s="136"/>
      <c r="K186" s="136"/>
      <c r="L186" s="136"/>
      <c r="M186" s="136"/>
      <c r="N186" s="138"/>
      <c r="O186" s="296"/>
      <c r="P186" s="296"/>
      <c r="Q186" s="296"/>
      <c r="R186" s="296"/>
      <c r="S186" s="296"/>
      <c r="T186" s="296"/>
      <c r="U186" s="296"/>
      <c r="V186" s="296"/>
      <c r="W186" s="296"/>
      <c r="X186" s="296"/>
      <c r="Y186" s="296"/>
      <c r="Z186" s="296"/>
      <c r="AA186" s="296"/>
      <c r="AB186" s="296"/>
      <c r="AC186" s="296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96"/>
      <c r="AQ186" s="296"/>
      <c r="AR186" s="296"/>
      <c r="AS186" s="296"/>
      <c r="AT186" s="296"/>
      <c r="AU186" s="296"/>
      <c r="AV186" s="296"/>
      <c r="AW186" s="296"/>
      <c r="AX186" s="296"/>
      <c r="AY186" s="296"/>
      <c r="AZ186" s="296"/>
      <c r="BA186" s="296"/>
      <c r="BB186" s="296"/>
      <c r="BC186" s="296"/>
      <c r="BD186" s="296"/>
      <c r="BE186" s="296"/>
      <c r="BF186" s="296"/>
      <c r="BG186" s="296"/>
      <c r="BH186" s="296"/>
      <c r="BI186" s="296"/>
      <c r="BJ186" s="296"/>
      <c r="BK186" s="296"/>
      <c r="BL186" s="296"/>
      <c r="BM186" s="296"/>
      <c r="BN186" s="296"/>
      <c r="BO186" s="296"/>
      <c r="BP186" s="296"/>
      <c r="BQ186" s="296"/>
      <c r="BR186" s="296"/>
      <c r="BS186" s="296"/>
      <c r="BT186" s="296"/>
      <c r="BU186" s="296"/>
      <c r="BV186" s="296"/>
      <c r="BW186" s="296"/>
      <c r="BX186" s="296"/>
      <c r="BY186" s="296"/>
      <c r="BZ186" s="296"/>
      <c r="CA186" s="296"/>
      <c r="CB186" s="296"/>
      <c r="CC186" s="296"/>
      <c r="CD186" s="296"/>
      <c r="CE186" s="296"/>
      <c r="CF186" s="296"/>
      <c r="CG186" s="296"/>
      <c r="CH186" s="296"/>
      <c r="CI186" s="296"/>
      <c r="CJ186" s="296"/>
      <c r="CK186" s="296"/>
      <c r="CL186" s="296"/>
      <c r="CM186" s="296"/>
      <c r="CN186" s="296"/>
      <c r="CO186" s="296"/>
      <c r="CP186" s="296"/>
      <c r="CQ186" s="296"/>
      <c r="CR186" s="296"/>
      <c r="CS186" s="296"/>
      <c r="CT186" s="296"/>
      <c r="CU186" s="296"/>
      <c r="CV186" s="296"/>
      <c r="CW186" s="296"/>
      <c r="CX186" s="296"/>
      <c r="CY186" s="296"/>
      <c r="CZ186" s="296"/>
      <c r="DA186" s="296"/>
      <c r="DB186" s="296"/>
      <c r="DC186" s="296"/>
      <c r="DD186" s="296"/>
      <c r="DE186" s="296"/>
      <c r="DF186" s="296"/>
      <c r="DG186" s="296"/>
      <c r="DH186" s="296"/>
      <c r="DI186" s="296"/>
      <c r="DJ186" s="296"/>
      <c r="DK186" s="296"/>
      <c r="DL186" s="296"/>
      <c r="DM186" s="296"/>
      <c r="DN186" s="296"/>
      <c r="DO186" s="296"/>
      <c r="DP186" s="296"/>
      <c r="DQ186" s="296"/>
      <c r="DR186" s="296"/>
      <c r="DS186" s="296"/>
      <c r="DT186" s="296"/>
      <c r="DU186" s="296"/>
      <c r="DV186" s="296"/>
      <c r="DW186" s="296"/>
      <c r="DX186" s="296"/>
      <c r="DY186" s="296"/>
      <c r="DZ186" s="296"/>
      <c r="EA186" s="296"/>
      <c r="EB186" s="296"/>
      <c r="EC186" s="296"/>
      <c r="ED186" s="296"/>
      <c r="EE186" s="296"/>
      <c r="EF186" s="296"/>
      <c r="EG186" s="296"/>
      <c r="EH186" s="296"/>
      <c r="EI186" s="296"/>
      <c r="EJ186" s="296"/>
      <c r="EK186" s="296"/>
      <c r="EL186" s="296"/>
      <c r="EM186" s="296"/>
      <c r="EN186" s="296"/>
      <c r="EO186" s="296"/>
      <c r="EP186" s="296"/>
      <c r="EQ186" s="296"/>
      <c r="ER186" s="296"/>
      <c r="ES186" s="296"/>
      <c r="ET186" s="296"/>
      <c r="EU186" s="296"/>
      <c r="EV186" s="296"/>
      <c r="EW186" s="296"/>
      <c r="EX186" s="296"/>
      <c r="EY186" s="296"/>
      <c r="EZ186" s="296"/>
      <c r="FA186" s="296"/>
      <c r="FB186" s="296"/>
      <c r="FC186" s="296"/>
      <c r="FD186" s="296"/>
      <c r="FE186" s="296"/>
      <c r="FF186" s="296"/>
      <c r="FG186" s="296"/>
      <c r="FH186" s="296"/>
      <c r="FI186" s="296"/>
      <c r="FJ186" s="296"/>
      <c r="FK186" s="296"/>
      <c r="FL186" s="296"/>
      <c r="FM186" s="296"/>
      <c r="FN186" s="296"/>
      <c r="FO186" s="296"/>
      <c r="FP186" s="296"/>
      <c r="FQ186" s="296"/>
      <c r="FR186" s="296"/>
      <c r="FS186" s="296"/>
      <c r="FT186" s="296"/>
      <c r="FU186" s="296"/>
      <c r="FV186" s="296"/>
      <c r="FW186" s="296"/>
      <c r="FX186" s="296"/>
      <c r="FY186" s="296"/>
      <c r="FZ186" s="296"/>
      <c r="GA186" s="296"/>
      <c r="GB186" s="296"/>
      <c r="GC186" s="296"/>
      <c r="GD186" s="296"/>
      <c r="GE186" s="296"/>
      <c r="GF186" s="296"/>
      <c r="GG186" s="296"/>
      <c r="GH186" s="296"/>
      <c r="GI186" s="296"/>
      <c r="GJ186" s="296"/>
      <c r="GK186" s="296"/>
      <c r="GL186" s="296"/>
      <c r="GM186" s="296"/>
      <c r="GN186" s="296"/>
      <c r="GO186" s="205"/>
      <c r="GP186" s="87"/>
      <c r="GQ186" s="87"/>
    </row>
    <row r="187" spans="7:199" ht="2.25" customHeight="1" x14ac:dyDescent="0.15">
      <c r="G187" s="112"/>
      <c r="H187" s="112"/>
      <c r="I187" s="136"/>
      <c r="J187" s="136"/>
      <c r="K187" s="136"/>
      <c r="L187" s="136"/>
      <c r="M187" s="136"/>
      <c r="N187" s="138"/>
      <c r="O187" s="296"/>
      <c r="P187" s="296"/>
      <c r="Q187" s="296"/>
      <c r="R187" s="296"/>
      <c r="S187" s="296"/>
      <c r="T187" s="296"/>
      <c r="U187" s="296"/>
      <c r="V187" s="296"/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96"/>
      <c r="AQ187" s="296"/>
      <c r="AR187" s="296"/>
      <c r="AS187" s="296"/>
      <c r="AT187" s="296"/>
      <c r="AU187" s="296"/>
      <c r="AV187" s="296"/>
      <c r="AW187" s="296"/>
      <c r="AX187" s="296"/>
      <c r="AY187" s="296"/>
      <c r="AZ187" s="296"/>
      <c r="BA187" s="296"/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6"/>
      <c r="BR187" s="296"/>
      <c r="BS187" s="296"/>
      <c r="BT187" s="296"/>
      <c r="BU187" s="296"/>
      <c r="BV187" s="296"/>
      <c r="BW187" s="296"/>
      <c r="BX187" s="296"/>
      <c r="BY187" s="296"/>
      <c r="BZ187" s="296"/>
      <c r="CA187" s="296"/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6"/>
      <c r="CL187" s="296"/>
      <c r="CM187" s="296"/>
      <c r="CN187" s="296"/>
      <c r="CO187" s="296"/>
      <c r="CP187" s="296"/>
      <c r="CQ187" s="296"/>
      <c r="CR187" s="296"/>
      <c r="CS187" s="296"/>
      <c r="CT187" s="296"/>
      <c r="CU187" s="296"/>
      <c r="CV187" s="296"/>
      <c r="CW187" s="296"/>
      <c r="CX187" s="296"/>
      <c r="CY187" s="296"/>
      <c r="CZ187" s="296"/>
      <c r="DA187" s="296"/>
      <c r="DB187" s="296"/>
      <c r="DC187" s="296"/>
      <c r="DD187" s="296"/>
      <c r="DE187" s="296"/>
      <c r="DF187" s="296"/>
      <c r="DG187" s="296"/>
      <c r="DH187" s="296"/>
      <c r="DI187" s="296"/>
      <c r="DJ187" s="296"/>
      <c r="DK187" s="296"/>
      <c r="DL187" s="296"/>
      <c r="DM187" s="296"/>
      <c r="DN187" s="296"/>
      <c r="DO187" s="296"/>
      <c r="DP187" s="296"/>
      <c r="DQ187" s="296"/>
      <c r="DR187" s="296"/>
      <c r="DS187" s="296"/>
      <c r="DT187" s="296"/>
      <c r="DU187" s="296"/>
      <c r="DV187" s="296"/>
      <c r="DW187" s="296"/>
      <c r="DX187" s="296"/>
      <c r="DY187" s="296"/>
      <c r="DZ187" s="296"/>
      <c r="EA187" s="296"/>
      <c r="EB187" s="296"/>
      <c r="EC187" s="296"/>
      <c r="ED187" s="296"/>
      <c r="EE187" s="296"/>
      <c r="EF187" s="296"/>
      <c r="EG187" s="296"/>
      <c r="EH187" s="296"/>
      <c r="EI187" s="296"/>
      <c r="EJ187" s="296"/>
      <c r="EK187" s="296"/>
      <c r="EL187" s="296"/>
      <c r="EM187" s="296"/>
      <c r="EN187" s="296"/>
      <c r="EO187" s="296"/>
      <c r="EP187" s="296"/>
      <c r="EQ187" s="296"/>
      <c r="ER187" s="296"/>
      <c r="ES187" s="296"/>
      <c r="ET187" s="296"/>
      <c r="EU187" s="296"/>
      <c r="EV187" s="296"/>
      <c r="EW187" s="296"/>
      <c r="EX187" s="296"/>
      <c r="EY187" s="296"/>
      <c r="EZ187" s="296"/>
      <c r="FA187" s="296"/>
      <c r="FB187" s="296"/>
      <c r="FC187" s="296"/>
      <c r="FD187" s="296"/>
      <c r="FE187" s="296"/>
      <c r="FF187" s="296"/>
      <c r="FG187" s="296"/>
      <c r="FH187" s="296"/>
      <c r="FI187" s="296"/>
      <c r="FJ187" s="296"/>
      <c r="FK187" s="296"/>
      <c r="FL187" s="296"/>
      <c r="FM187" s="296"/>
      <c r="FN187" s="296"/>
      <c r="FO187" s="296"/>
      <c r="FP187" s="296"/>
      <c r="FQ187" s="296"/>
      <c r="FR187" s="296"/>
      <c r="FS187" s="296"/>
      <c r="FT187" s="296"/>
      <c r="FU187" s="296"/>
      <c r="FV187" s="296"/>
      <c r="FW187" s="296"/>
      <c r="FX187" s="296"/>
      <c r="FY187" s="296"/>
      <c r="FZ187" s="296"/>
      <c r="GA187" s="296"/>
      <c r="GB187" s="296"/>
      <c r="GC187" s="296"/>
      <c r="GD187" s="296"/>
      <c r="GE187" s="296"/>
      <c r="GF187" s="296"/>
      <c r="GG187" s="296"/>
      <c r="GH187" s="296"/>
      <c r="GI187" s="296"/>
      <c r="GJ187" s="296"/>
      <c r="GK187" s="296"/>
      <c r="GL187" s="296"/>
      <c r="GM187" s="296"/>
      <c r="GN187" s="296"/>
      <c r="GO187" s="205"/>
      <c r="GP187" s="87"/>
      <c r="GQ187" s="87"/>
    </row>
    <row r="188" spans="7:199" ht="2.25" customHeight="1" x14ac:dyDescent="0.15">
      <c r="G188" s="112"/>
      <c r="H188" s="112"/>
      <c r="I188" s="136"/>
      <c r="J188" s="136"/>
      <c r="K188" s="136"/>
      <c r="L188" s="136"/>
      <c r="M188" s="136"/>
      <c r="N188" s="138"/>
      <c r="O188" s="296"/>
      <c r="P188" s="296"/>
      <c r="Q188" s="296"/>
      <c r="R188" s="296"/>
      <c r="S188" s="296"/>
      <c r="T188" s="296"/>
      <c r="U188" s="296"/>
      <c r="V188" s="296"/>
      <c r="W188" s="296"/>
      <c r="X188" s="296"/>
      <c r="Y188" s="296"/>
      <c r="Z188" s="296"/>
      <c r="AA188" s="296"/>
      <c r="AB188" s="296"/>
      <c r="AC188" s="296"/>
      <c r="AD188" s="296"/>
      <c r="AE188" s="296"/>
      <c r="AF188" s="296"/>
      <c r="AG188" s="296"/>
      <c r="AH188" s="296"/>
      <c r="AI188" s="296"/>
      <c r="AJ188" s="296"/>
      <c r="AK188" s="296"/>
      <c r="AL188" s="296"/>
      <c r="AM188" s="296"/>
      <c r="AN188" s="296"/>
      <c r="AO188" s="296"/>
      <c r="AP188" s="296"/>
      <c r="AQ188" s="296"/>
      <c r="AR188" s="296"/>
      <c r="AS188" s="296"/>
      <c r="AT188" s="296"/>
      <c r="AU188" s="296"/>
      <c r="AV188" s="296"/>
      <c r="AW188" s="296"/>
      <c r="AX188" s="296"/>
      <c r="AY188" s="296"/>
      <c r="AZ188" s="296"/>
      <c r="BA188" s="296"/>
      <c r="BB188" s="296"/>
      <c r="BC188" s="296"/>
      <c r="BD188" s="296"/>
      <c r="BE188" s="296"/>
      <c r="BF188" s="296"/>
      <c r="BG188" s="296"/>
      <c r="BH188" s="296"/>
      <c r="BI188" s="296"/>
      <c r="BJ188" s="296"/>
      <c r="BK188" s="296"/>
      <c r="BL188" s="296"/>
      <c r="BM188" s="296"/>
      <c r="BN188" s="296"/>
      <c r="BO188" s="296"/>
      <c r="BP188" s="296"/>
      <c r="BQ188" s="296"/>
      <c r="BR188" s="296"/>
      <c r="BS188" s="296"/>
      <c r="BT188" s="296"/>
      <c r="BU188" s="296"/>
      <c r="BV188" s="296"/>
      <c r="BW188" s="296"/>
      <c r="BX188" s="296"/>
      <c r="BY188" s="296"/>
      <c r="BZ188" s="296"/>
      <c r="CA188" s="296"/>
      <c r="CB188" s="296"/>
      <c r="CC188" s="296"/>
      <c r="CD188" s="296"/>
      <c r="CE188" s="296"/>
      <c r="CF188" s="296"/>
      <c r="CG188" s="296"/>
      <c r="CH188" s="296"/>
      <c r="CI188" s="296"/>
      <c r="CJ188" s="296"/>
      <c r="CK188" s="296"/>
      <c r="CL188" s="296"/>
      <c r="CM188" s="296"/>
      <c r="CN188" s="296"/>
      <c r="CO188" s="296"/>
      <c r="CP188" s="296"/>
      <c r="CQ188" s="296"/>
      <c r="CR188" s="296"/>
      <c r="CS188" s="296"/>
      <c r="CT188" s="296"/>
      <c r="CU188" s="296"/>
      <c r="CV188" s="296"/>
      <c r="CW188" s="296"/>
      <c r="CX188" s="296"/>
      <c r="CY188" s="296"/>
      <c r="CZ188" s="296"/>
      <c r="DA188" s="296"/>
      <c r="DB188" s="296"/>
      <c r="DC188" s="296"/>
      <c r="DD188" s="296"/>
      <c r="DE188" s="296"/>
      <c r="DF188" s="296"/>
      <c r="DG188" s="296"/>
      <c r="DH188" s="296"/>
      <c r="DI188" s="296"/>
      <c r="DJ188" s="296"/>
      <c r="DK188" s="296"/>
      <c r="DL188" s="296"/>
      <c r="DM188" s="296"/>
      <c r="DN188" s="296"/>
      <c r="DO188" s="296"/>
      <c r="DP188" s="296"/>
      <c r="DQ188" s="296"/>
      <c r="DR188" s="296"/>
      <c r="DS188" s="296"/>
      <c r="DT188" s="296"/>
      <c r="DU188" s="296"/>
      <c r="DV188" s="296"/>
      <c r="DW188" s="296"/>
      <c r="DX188" s="296"/>
      <c r="DY188" s="296"/>
      <c r="DZ188" s="296"/>
      <c r="EA188" s="296"/>
      <c r="EB188" s="296"/>
      <c r="EC188" s="296"/>
      <c r="ED188" s="296"/>
      <c r="EE188" s="296"/>
      <c r="EF188" s="296"/>
      <c r="EG188" s="296"/>
      <c r="EH188" s="296"/>
      <c r="EI188" s="296"/>
      <c r="EJ188" s="296"/>
      <c r="EK188" s="296"/>
      <c r="EL188" s="296"/>
      <c r="EM188" s="296"/>
      <c r="EN188" s="296"/>
      <c r="EO188" s="296"/>
      <c r="EP188" s="296"/>
      <c r="EQ188" s="296"/>
      <c r="ER188" s="296"/>
      <c r="ES188" s="296"/>
      <c r="ET188" s="296"/>
      <c r="EU188" s="296"/>
      <c r="EV188" s="296"/>
      <c r="EW188" s="296"/>
      <c r="EX188" s="296"/>
      <c r="EY188" s="296"/>
      <c r="EZ188" s="296"/>
      <c r="FA188" s="296"/>
      <c r="FB188" s="296"/>
      <c r="FC188" s="296"/>
      <c r="FD188" s="296"/>
      <c r="FE188" s="296"/>
      <c r="FF188" s="296"/>
      <c r="FG188" s="296"/>
      <c r="FH188" s="296"/>
      <c r="FI188" s="296"/>
      <c r="FJ188" s="296"/>
      <c r="FK188" s="296"/>
      <c r="FL188" s="296"/>
      <c r="FM188" s="296"/>
      <c r="FN188" s="296"/>
      <c r="FO188" s="296"/>
      <c r="FP188" s="296"/>
      <c r="FQ188" s="296"/>
      <c r="FR188" s="296"/>
      <c r="FS188" s="296"/>
      <c r="FT188" s="296"/>
      <c r="FU188" s="296"/>
      <c r="FV188" s="296"/>
      <c r="FW188" s="296"/>
      <c r="FX188" s="296"/>
      <c r="FY188" s="296"/>
      <c r="FZ188" s="296"/>
      <c r="GA188" s="296"/>
      <c r="GB188" s="296"/>
      <c r="GC188" s="296"/>
      <c r="GD188" s="296"/>
      <c r="GE188" s="296"/>
      <c r="GF188" s="296"/>
      <c r="GG188" s="296"/>
      <c r="GH188" s="296"/>
      <c r="GI188" s="296"/>
      <c r="GJ188" s="296"/>
      <c r="GK188" s="296"/>
      <c r="GL188" s="296"/>
      <c r="GM188" s="296"/>
      <c r="GN188" s="296"/>
      <c r="GO188" s="205"/>
      <c r="GP188" s="87"/>
      <c r="GQ188" s="87"/>
    </row>
    <row r="189" spans="7:199" ht="2.25" customHeight="1" x14ac:dyDescent="0.15">
      <c r="G189" s="112"/>
      <c r="H189" s="112"/>
      <c r="I189" s="136"/>
      <c r="J189" s="136"/>
      <c r="K189" s="136"/>
      <c r="L189" s="136"/>
      <c r="M189" s="136"/>
      <c r="N189" s="138"/>
      <c r="O189" s="296"/>
      <c r="P189" s="296"/>
      <c r="Q189" s="296"/>
      <c r="R189" s="296"/>
      <c r="S189" s="296"/>
      <c r="T189" s="296"/>
      <c r="U189" s="296"/>
      <c r="V189" s="296"/>
      <c r="W189" s="296"/>
      <c r="X189" s="296"/>
      <c r="Y189" s="296"/>
      <c r="Z189" s="296"/>
      <c r="AA189" s="296"/>
      <c r="AB189" s="296"/>
      <c r="AC189" s="296"/>
      <c r="AD189" s="296"/>
      <c r="AE189" s="296"/>
      <c r="AF189" s="296"/>
      <c r="AG189" s="296"/>
      <c r="AH189" s="296"/>
      <c r="AI189" s="296"/>
      <c r="AJ189" s="296"/>
      <c r="AK189" s="296"/>
      <c r="AL189" s="296"/>
      <c r="AM189" s="296"/>
      <c r="AN189" s="296"/>
      <c r="AO189" s="296"/>
      <c r="AP189" s="296"/>
      <c r="AQ189" s="296"/>
      <c r="AR189" s="296"/>
      <c r="AS189" s="296"/>
      <c r="AT189" s="296"/>
      <c r="AU189" s="296"/>
      <c r="AV189" s="296"/>
      <c r="AW189" s="296"/>
      <c r="AX189" s="296"/>
      <c r="AY189" s="296"/>
      <c r="AZ189" s="296"/>
      <c r="BA189" s="296"/>
      <c r="BB189" s="296"/>
      <c r="BC189" s="296"/>
      <c r="BD189" s="296"/>
      <c r="BE189" s="296"/>
      <c r="BF189" s="296"/>
      <c r="BG189" s="296"/>
      <c r="BH189" s="296"/>
      <c r="BI189" s="296"/>
      <c r="BJ189" s="296"/>
      <c r="BK189" s="296"/>
      <c r="BL189" s="296"/>
      <c r="BM189" s="296"/>
      <c r="BN189" s="296"/>
      <c r="BO189" s="296"/>
      <c r="BP189" s="296"/>
      <c r="BQ189" s="296"/>
      <c r="BR189" s="296"/>
      <c r="BS189" s="296"/>
      <c r="BT189" s="296"/>
      <c r="BU189" s="296"/>
      <c r="BV189" s="296"/>
      <c r="BW189" s="296"/>
      <c r="BX189" s="296"/>
      <c r="BY189" s="296"/>
      <c r="BZ189" s="296"/>
      <c r="CA189" s="296"/>
      <c r="CB189" s="296"/>
      <c r="CC189" s="296"/>
      <c r="CD189" s="296"/>
      <c r="CE189" s="296"/>
      <c r="CF189" s="296"/>
      <c r="CG189" s="296"/>
      <c r="CH189" s="296"/>
      <c r="CI189" s="296"/>
      <c r="CJ189" s="296"/>
      <c r="CK189" s="296"/>
      <c r="CL189" s="296"/>
      <c r="CM189" s="296"/>
      <c r="CN189" s="296"/>
      <c r="CO189" s="296"/>
      <c r="CP189" s="296"/>
      <c r="CQ189" s="296"/>
      <c r="CR189" s="296"/>
      <c r="CS189" s="296"/>
      <c r="CT189" s="296"/>
      <c r="CU189" s="296"/>
      <c r="CV189" s="296"/>
      <c r="CW189" s="296"/>
      <c r="CX189" s="296"/>
      <c r="CY189" s="296"/>
      <c r="CZ189" s="296"/>
      <c r="DA189" s="296"/>
      <c r="DB189" s="296"/>
      <c r="DC189" s="296"/>
      <c r="DD189" s="296"/>
      <c r="DE189" s="296"/>
      <c r="DF189" s="296"/>
      <c r="DG189" s="296"/>
      <c r="DH189" s="296"/>
      <c r="DI189" s="296"/>
      <c r="DJ189" s="296"/>
      <c r="DK189" s="296"/>
      <c r="DL189" s="296"/>
      <c r="DM189" s="296"/>
      <c r="DN189" s="296"/>
      <c r="DO189" s="296"/>
      <c r="DP189" s="296"/>
      <c r="DQ189" s="296"/>
      <c r="DR189" s="296"/>
      <c r="DS189" s="296"/>
      <c r="DT189" s="296"/>
      <c r="DU189" s="296"/>
      <c r="DV189" s="296"/>
      <c r="DW189" s="296"/>
      <c r="DX189" s="296"/>
      <c r="DY189" s="296"/>
      <c r="DZ189" s="296"/>
      <c r="EA189" s="296"/>
      <c r="EB189" s="296"/>
      <c r="EC189" s="296"/>
      <c r="ED189" s="296"/>
      <c r="EE189" s="296"/>
      <c r="EF189" s="296"/>
      <c r="EG189" s="296"/>
      <c r="EH189" s="296"/>
      <c r="EI189" s="296"/>
      <c r="EJ189" s="296"/>
      <c r="EK189" s="296"/>
      <c r="EL189" s="296"/>
      <c r="EM189" s="296"/>
      <c r="EN189" s="296"/>
      <c r="EO189" s="296"/>
      <c r="EP189" s="296"/>
      <c r="EQ189" s="296"/>
      <c r="ER189" s="296"/>
      <c r="ES189" s="296"/>
      <c r="ET189" s="296"/>
      <c r="EU189" s="296"/>
      <c r="EV189" s="296"/>
      <c r="EW189" s="296"/>
      <c r="EX189" s="296"/>
      <c r="EY189" s="296"/>
      <c r="EZ189" s="296"/>
      <c r="FA189" s="296"/>
      <c r="FB189" s="296"/>
      <c r="FC189" s="296"/>
      <c r="FD189" s="296"/>
      <c r="FE189" s="296"/>
      <c r="FF189" s="296"/>
      <c r="FG189" s="296"/>
      <c r="FH189" s="296"/>
      <c r="FI189" s="296"/>
      <c r="FJ189" s="296"/>
      <c r="FK189" s="296"/>
      <c r="FL189" s="296"/>
      <c r="FM189" s="296"/>
      <c r="FN189" s="296"/>
      <c r="FO189" s="296"/>
      <c r="FP189" s="296"/>
      <c r="FQ189" s="296"/>
      <c r="FR189" s="296"/>
      <c r="FS189" s="296"/>
      <c r="FT189" s="296"/>
      <c r="FU189" s="296"/>
      <c r="FV189" s="296"/>
      <c r="FW189" s="296"/>
      <c r="FX189" s="296"/>
      <c r="FY189" s="296"/>
      <c r="FZ189" s="296"/>
      <c r="GA189" s="296"/>
      <c r="GB189" s="296"/>
      <c r="GC189" s="296"/>
      <c r="GD189" s="296"/>
      <c r="GE189" s="296"/>
      <c r="GF189" s="296"/>
      <c r="GG189" s="296"/>
      <c r="GH189" s="296"/>
      <c r="GI189" s="296"/>
      <c r="GJ189" s="296"/>
      <c r="GK189" s="296"/>
      <c r="GL189" s="296"/>
      <c r="GM189" s="296"/>
      <c r="GN189" s="296"/>
      <c r="GO189" s="205"/>
      <c r="GP189" s="87"/>
      <c r="GQ189" s="87"/>
    </row>
    <row r="190" spans="7:199" ht="2.25" customHeight="1" x14ac:dyDescent="0.15">
      <c r="G190" s="112"/>
      <c r="H190" s="112"/>
      <c r="I190" s="136"/>
      <c r="J190" s="136"/>
      <c r="K190" s="136"/>
      <c r="L190" s="136"/>
      <c r="M190" s="136"/>
      <c r="N190" s="138"/>
      <c r="O190" s="296"/>
      <c r="P190" s="296"/>
      <c r="Q190" s="296"/>
      <c r="R190" s="296"/>
      <c r="S190" s="296"/>
      <c r="T190" s="296"/>
      <c r="U190" s="296"/>
      <c r="V190" s="296"/>
      <c r="W190" s="296"/>
      <c r="X190" s="296"/>
      <c r="Y190" s="296"/>
      <c r="Z190" s="296"/>
      <c r="AA190" s="296"/>
      <c r="AB190" s="296"/>
      <c r="AC190" s="296"/>
      <c r="AD190" s="296"/>
      <c r="AE190" s="296"/>
      <c r="AF190" s="296"/>
      <c r="AG190" s="296"/>
      <c r="AH190" s="296"/>
      <c r="AI190" s="296"/>
      <c r="AJ190" s="296"/>
      <c r="AK190" s="296"/>
      <c r="AL190" s="296"/>
      <c r="AM190" s="296"/>
      <c r="AN190" s="296"/>
      <c r="AO190" s="296"/>
      <c r="AP190" s="296"/>
      <c r="AQ190" s="296"/>
      <c r="AR190" s="296"/>
      <c r="AS190" s="296"/>
      <c r="AT190" s="296"/>
      <c r="AU190" s="296"/>
      <c r="AV190" s="296"/>
      <c r="AW190" s="296"/>
      <c r="AX190" s="296"/>
      <c r="AY190" s="296"/>
      <c r="AZ190" s="296"/>
      <c r="BA190" s="296"/>
      <c r="BB190" s="296"/>
      <c r="BC190" s="296"/>
      <c r="BD190" s="296"/>
      <c r="BE190" s="296"/>
      <c r="BF190" s="296"/>
      <c r="BG190" s="296"/>
      <c r="BH190" s="296"/>
      <c r="BI190" s="296"/>
      <c r="BJ190" s="296"/>
      <c r="BK190" s="296"/>
      <c r="BL190" s="296"/>
      <c r="BM190" s="296"/>
      <c r="BN190" s="296"/>
      <c r="BO190" s="296"/>
      <c r="BP190" s="296"/>
      <c r="BQ190" s="296"/>
      <c r="BR190" s="296"/>
      <c r="BS190" s="296"/>
      <c r="BT190" s="296"/>
      <c r="BU190" s="296"/>
      <c r="BV190" s="296"/>
      <c r="BW190" s="296"/>
      <c r="BX190" s="296"/>
      <c r="BY190" s="296"/>
      <c r="BZ190" s="296"/>
      <c r="CA190" s="296"/>
      <c r="CB190" s="296"/>
      <c r="CC190" s="296"/>
      <c r="CD190" s="296"/>
      <c r="CE190" s="296"/>
      <c r="CF190" s="296"/>
      <c r="CG190" s="296"/>
      <c r="CH190" s="296"/>
      <c r="CI190" s="296"/>
      <c r="CJ190" s="296"/>
      <c r="CK190" s="296"/>
      <c r="CL190" s="296"/>
      <c r="CM190" s="296"/>
      <c r="CN190" s="296"/>
      <c r="CO190" s="296"/>
      <c r="CP190" s="296"/>
      <c r="CQ190" s="296"/>
      <c r="CR190" s="296"/>
      <c r="CS190" s="296"/>
      <c r="CT190" s="296"/>
      <c r="CU190" s="296"/>
      <c r="CV190" s="296"/>
      <c r="CW190" s="296"/>
      <c r="CX190" s="296"/>
      <c r="CY190" s="296"/>
      <c r="CZ190" s="296"/>
      <c r="DA190" s="296"/>
      <c r="DB190" s="296"/>
      <c r="DC190" s="296"/>
      <c r="DD190" s="296"/>
      <c r="DE190" s="296"/>
      <c r="DF190" s="296"/>
      <c r="DG190" s="296"/>
      <c r="DH190" s="296"/>
      <c r="DI190" s="296"/>
      <c r="DJ190" s="296"/>
      <c r="DK190" s="296"/>
      <c r="DL190" s="296"/>
      <c r="DM190" s="296"/>
      <c r="DN190" s="296"/>
      <c r="DO190" s="296"/>
      <c r="DP190" s="296"/>
      <c r="DQ190" s="296"/>
      <c r="DR190" s="296"/>
      <c r="DS190" s="296"/>
      <c r="DT190" s="296"/>
      <c r="DU190" s="296"/>
      <c r="DV190" s="296"/>
      <c r="DW190" s="296"/>
      <c r="DX190" s="296"/>
      <c r="DY190" s="296"/>
      <c r="DZ190" s="296"/>
      <c r="EA190" s="296"/>
      <c r="EB190" s="296"/>
      <c r="EC190" s="296"/>
      <c r="ED190" s="296"/>
      <c r="EE190" s="296"/>
      <c r="EF190" s="296"/>
      <c r="EG190" s="296"/>
      <c r="EH190" s="296"/>
      <c r="EI190" s="296"/>
      <c r="EJ190" s="296"/>
      <c r="EK190" s="296"/>
      <c r="EL190" s="296"/>
      <c r="EM190" s="296"/>
      <c r="EN190" s="296"/>
      <c r="EO190" s="296"/>
      <c r="EP190" s="296"/>
      <c r="EQ190" s="296"/>
      <c r="ER190" s="296"/>
      <c r="ES190" s="296"/>
      <c r="ET190" s="296"/>
      <c r="EU190" s="296"/>
      <c r="EV190" s="296"/>
      <c r="EW190" s="296"/>
      <c r="EX190" s="296"/>
      <c r="EY190" s="296"/>
      <c r="EZ190" s="296"/>
      <c r="FA190" s="296"/>
      <c r="FB190" s="296"/>
      <c r="FC190" s="296"/>
      <c r="FD190" s="296"/>
      <c r="FE190" s="296"/>
      <c r="FF190" s="296"/>
      <c r="FG190" s="296"/>
      <c r="FH190" s="296"/>
      <c r="FI190" s="296"/>
      <c r="FJ190" s="296"/>
      <c r="FK190" s="296"/>
      <c r="FL190" s="296"/>
      <c r="FM190" s="296"/>
      <c r="FN190" s="296"/>
      <c r="FO190" s="296"/>
      <c r="FP190" s="296"/>
      <c r="FQ190" s="296"/>
      <c r="FR190" s="296"/>
      <c r="FS190" s="296"/>
      <c r="FT190" s="296"/>
      <c r="FU190" s="296"/>
      <c r="FV190" s="296"/>
      <c r="FW190" s="296"/>
      <c r="FX190" s="296"/>
      <c r="FY190" s="296"/>
      <c r="FZ190" s="296"/>
      <c r="GA190" s="296"/>
      <c r="GB190" s="296"/>
      <c r="GC190" s="296"/>
      <c r="GD190" s="296"/>
      <c r="GE190" s="296"/>
      <c r="GF190" s="296"/>
      <c r="GG190" s="296"/>
      <c r="GH190" s="296"/>
      <c r="GI190" s="296"/>
      <c r="GJ190" s="296"/>
      <c r="GK190" s="296"/>
      <c r="GL190" s="296"/>
      <c r="GM190" s="296"/>
      <c r="GN190" s="296"/>
      <c r="GO190" s="205"/>
      <c r="GP190" s="87"/>
      <c r="GQ190" s="87"/>
    </row>
    <row r="191" spans="7:199" ht="2.25" customHeight="1" x14ac:dyDescent="0.15">
      <c r="G191" s="112"/>
      <c r="H191" s="112"/>
      <c r="I191" s="136"/>
      <c r="J191" s="136"/>
      <c r="K191" s="136"/>
      <c r="L191" s="136"/>
      <c r="M191" s="136"/>
      <c r="N191" s="138"/>
      <c r="O191" s="296"/>
      <c r="P191" s="296"/>
      <c r="Q191" s="296"/>
      <c r="R191" s="296"/>
      <c r="S191" s="296"/>
      <c r="T191" s="296"/>
      <c r="U191" s="296"/>
      <c r="V191" s="296"/>
      <c r="W191" s="296"/>
      <c r="X191" s="296"/>
      <c r="Y191" s="296"/>
      <c r="Z191" s="296"/>
      <c r="AA191" s="296"/>
      <c r="AB191" s="296"/>
      <c r="AC191" s="296"/>
      <c r="AD191" s="296"/>
      <c r="AE191" s="296"/>
      <c r="AF191" s="296"/>
      <c r="AG191" s="296"/>
      <c r="AH191" s="296"/>
      <c r="AI191" s="296"/>
      <c r="AJ191" s="296"/>
      <c r="AK191" s="296"/>
      <c r="AL191" s="296"/>
      <c r="AM191" s="296"/>
      <c r="AN191" s="296"/>
      <c r="AO191" s="296"/>
      <c r="AP191" s="296"/>
      <c r="AQ191" s="296"/>
      <c r="AR191" s="296"/>
      <c r="AS191" s="296"/>
      <c r="AT191" s="296"/>
      <c r="AU191" s="296"/>
      <c r="AV191" s="296"/>
      <c r="AW191" s="296"/>
      <c r="AX191" s="296"/>
      <c r="AY191" s="296"/>
      <c r="AZ191" s="296"/>
      <c r="BA191" s="296"/>
      <c r="BB191" s="296"/>
      <c r="BC191" s="296"/>
      <c r="BD191" s="296"/>
      <c r="BE191" s="296"/>
      <c r="BF191" s="296"/>
      <c r="BG191" s="296"/>
      <c r="BH191" s="296"/>
      <c r="BI191" s="296"/>
      <c r="BJ191" s="296"/>
      <c r="BK191" s="296"/>
      <c r="BL191" s="296"/>
      <c r="BM191" s="296"/>
      <c r="BN191" s="296"/>
      <c r="BO191" s="296"/>
      <c r="BP191" s="296"/>
      <c r="BQ191" s="296"/>
      <c r="BR191" s="296"/>
      <c r="BS191" s="296"/>
      <c r="BT191" s="296"/>
      <c r="BU191" s="296"/>
      <c r="BV191" s="296"/>
      <c r="BW191" s="296"/>
      <c r="BX191" s="296"/>
      <c r="BY191" s="296"/>
      <c r="BZ191" s="296"/>
      <c r="CA191" s="296"/>
      <c r="CB191" s="296"/>
      <c r="CC191" s="296"/>
      <c r="CD191" s="296"/>
      <c r="CE191" s="296"/>
      <c r="CF191" s="296"/>
      <c r="CG191" s="296"/>
      <c r="CH191" s="296"/>
      <c r="CI191" s="296"/>
      <c r="CJ191" s="296"/>
      <c r="CK191" s="296"/>
      <c r="CL191" s="296"/>
      <c r="CM191" s="296"/>
      <c r="CN191" s="296"/>
      <c r="CO191" s="296"/>
      <c r="CP191" s="296"/>
      <c r="CQ191" s="296"/>
      <c r="CR191" s="296"/>
      <c r="CS191" s="296"/>
      <c r="CT191" s="296"/>
      <c r="CU191" s="296"/>
      <c r="CV191" s="296"/>
      <c r="CW191" s="296"/>
      <c r="CX191" s="296"/>
      <c r="CY191" s="296"/>
      <c r="CZ191" s="296"/>
      <c r="DA191" s="296"/>
      <c r="DB191" s="296"/>
      <c r="DC191" s="296"/>
      <c r="DD191" s="296"/>
      <c r="DE191" s="296"/>
      <c r="DF191" s="296"/>
      <c r="DG191" s="296"/>
      <c r="DH191" s="296"/>
      <c r="DI191" s="296"/>
      <c r="DJ191" s="296"/>
      <c r="DK191" s="296"/>
      <c r="DL191" s="296"/>
      <c r="DM191" s="296"/>
      <c r="DN191" s="296"/>
      <c r="DO191" s="296"/>
      <c r="DP191" s="296"/>
      <c r="DQ191" s="296"/>
      <c r="DR191" s="296"/>
      <c r="DS191" s="296"/>
      <c r="DT191" s="296"/>
      <c r="DU191" s="296"/>
      <c r="DV191" s="296"/>
      <c r="DW191" s="296"/>
      <c r="DX191" s="296"/>
      <c r="DY191" s="296"/>
      <c r="DZ191" s="296"/>
      <c r="EA191" s="296"/>
      <c r="EB191" s="296"/>
      <c r="EC191" s="296"/>
      <c r="ED191" s="296"/>
      <c r="EE191" s="296"/>
      <c r="EF191" s="296"/>
      <c r="EG191" s="296"/>
      <c r="EH191" s="296"/>
      <c r="EI191" s="296"/>
      <c r="EJ191" s="296"/>
      <c r="EK191" s="296"/>
      <c r="EL191" s="296"/>
      <c r="EM191" s="296"/>
      <c r="EN191" s="296"/>
      <c r="EO191" s="296"/>
      <c r="EP191" s="296"/>
      <c r="EQ191" s="296"/>
      <c r="ER191" s="296"/>
      <c r="ES191" s="296"/>
      <c r="ET191" s="296"/>
      <c r="EU191" s="296"/>
      <c r="EV191" s="296"/>
      <c r="EW191" s="296"/>
      <c r="EX191" s="296"/>
      <c r="EY191" s="296"/>
      <c r="EZ191" s="296"/>
      <c r="FA191" s="296"/>
      <c r="FB191" s="296"/>
      <c r="FC191" s="296"/>
      <c r="FD191" s="296"/>
      <c r="FE191" s="296"/>
      <c r="FF191" s="296"/>
      <c r="FG191" s="296"/>
      <c r="FH191" s="296"/>
      <c r="FI191" s="296"/>
      <c r="FJ191" s="296"/>
      <c r="FK191" s="296"/>
      <c r="FL191" s="296"/>
      <c r="FM191" s="296"/>
      <c r="FN191" s="296"/>
      <c r="FO191" s="296"/>
      <c r="FP191" s="296"/>
      <c r="FQ191" s="296"/>
      <c r="FR191" s="296"/>
      <c r="FS191" s="296"/>
      <c r="FT191" s="296"/>
      <c r="FU191" s="296"/>
      <c r="FV191" s="296"/>
      <c r="FW191" s="296"/>
      <c r="FX191" s="296"/>
      <c r="FY191" s="296"/>
      <c r="FZ191" s="296"/>
      <c r="GA191" s="296"/>
      <c r="GB191" s="296"/>
      <c r="GC191" s="296"/>
      <c r="GD191" s="296"/>
      <c r="GE191" s="296"/>
      <c r="GF191" s="296"/>
      <c r="GG191" s="296"/>
      <c r="GH191" s="296"/>
      <c r="GI191" s="296"/>
      <c r="GJ191" s="296"/>
      <c r="GK191" s="296"/>
      <c r="GL191" s="296"/>
      <c r="GM191" s="296"/>
      <c r="GN191" s="296"/>
      <c r="GO191" s="205"/>
      <c r="GP191" s="87"/>
      <c r="GQ191" s="87"/>
    </row>
    <row r="192" spans="7:199" ht="2.25" customHeight="1" x14ac:dyDescent="0.15">
      <c r="G192" s="112"/>
      <c r="H192" s="112"/>
      <c r="I192" s="136"/>
      <c r="J192" s="136"/>
      <c r="K192" s="136"/>
      <c r="L192" s="136"/>
      <c r="M192" s="136"/>
      <c r="N192" s="138"/>
      <c r="O192" s="294">
        <f>入力シート!A141</f>
        <v>0</v>
      </c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  <c r="AB192" s="295"/>
      <c r="AC192" s="295"/>
      <c r="AD192" s="295"/>
      <c r="AE192" s="295"/>
      <c r="AF192" s="295"/>
      <c r="AG192" s="295"/>
      <c r="AH192" s="295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5"/>
      <c r="AS192" s="295"/>
      <c r="AT192" s="295"/>
      <c r="AU192" s="295"/>
      <c r="AV192" s="295"/>
      <c r="AW192" s="295"/>
      <c r="AX192" s="295"/>
      <c r="AY192" s="295"/>
      <c r="AZ192" s="295"/>
      <c r="BA192" s="295"/>
      <c r="BB192" s="295"/>
      <c r="BC192" s="295"/>
      <c r="BD192" s="295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5"/>
      <c r="BO192" s="295"/>
      <c r="BP192" s="295"/>
      <c r="BQ192" s="295"/>
      <c r="BR192" s="295"/>
      <c r="BS192" s="295"/>
      <c r="BT192" s="295"/>
      <c r="BU192" s="295"/>
      <c r="BV192" s="295"/>
      <c r="BW192" s="295"/>
      <c r="BX192" s="295"/>
      <c r="BY192" s="295"/>
      <c r="BZ192" s="295"/>
      <c r="CA192" s="295"/>
      <c r="CB192" s="295"/>
      <c r="CC192" s="295"/>
      <c r="CD192" s="295"/>
      <c r="CE192" s="295"/>
      <c r="CF192" s="295"/>
      <c r="CG192" s="295"/>
      <c r="CH192" s="295"/>
      <c r="CI192" s="295"/>
      <c r="CJ192" s="295"/>
      <c r="CK192" s="295"/>
      <c r="CL192" s="295"/>
      <c r="CM192" s="295"/>
      <c r="CN192" s="295"/>
      <c r="CO192" s="295"/>
      <c r="CP192" s="295"/>
      <c r="CQ192" s="295"/>
      <c r="CR192" s="295"/>
      <c r="CS192" s="295"/>
      <c r="CT192" s="295"/>
      <c r="CU192" s="295"/>
      <c r="CV192" s="295"/>
      <c r="CW192" s="295"/>
      <c r="CX192" s="295"/>
      <c r="CY192" s="295"/>
      <c r="CZ192" s="295"/>
      <c r="DA192" s="295"/>
      <c r="DB192" s="295"/>
      <c r="DC192" s="295"/>
      <c r="DD192" s="295"/>
      <c r="DE192" s="295"/>
      <c r="DF192" s="295"/>
      <c r="DG192" s="295"/>
      <c r="DH192" s="295"/>
      <c r="DI192" s="295"/>
      <c r="DJ192" s="295"/>
      <c r="DK192" s="295"/>
      <c r="DL192" s="295"/>
      <c r="DM192" s="295"/>
      <c r="DN192" s="295"/>
      <c r="DO192" s="295"/>
      <c r="DP192" s="295"/>
      <c r="DQ192" s="295"/>
      <c r="DR192" s="295"/>
      <c r="DS192" s="295"/>
      <c r="DT192" s="295"/>
      <c r="DU192" s="295"/>
      <c r="DV192" s="295"/>
      <c r="DW192" s="295"/>
      <c r="DX192" s="295"/>
      <c r="DY192" s="295"/>
      <c r="DZ192" s="295"/>
      <c r="EA192" s="295"/>
      <c r="EB192" s="295"/>
      <c r="EC192" s="295"/>
      <c r="ED192" s="295"/>
      <c r="EE192" s="295"/>
      <c r="EF192" s="295"/>
      <c r="EG192" s="295"/>
      <c r="EH192" s="295"/>
      <c r="EI192" s="295"/>
      <c r="EJ192" s="295"/>
      <c r="EK192" s="295"/>
      <c r="EL192" s="295"/>
      <c r="EM192" s="295"/>
      <c r="EN192" s="295"/>
      <c r="EO192" s="295"/>
      <c r="EP192" s="295"/>
      <c r="EQ192" s="295"/>
      <c r="ER192" s="295"/>
      <c r="ES192" s="295"/>
      <c r="ET192" s="295"/>
      <c r="EU192" s="295"/>
      <c r="EV192" s="295"/>
      <c r="EW192" s="295"/>
      <c r="EX192" s="295"/>
      <c r="EY192" s="295"/>
      <c r="EZ192" s="295"/>
      <c r="FA192" s="295"/>
      <c r="FB192" s="295"/>
      <c r="FC192" s="295"/>
      <c r="FD192" s="295"/>
      <c r="FE192" s="295"/>
      <c r="FF192" s="295"/>
      <c r="FG192" s="295"/>
      <c r="FH192" s="295"/>
      <c r="FI192" s="295"/>
      <c r="FJ192" s="295"/>
      <c r="FK192" s="295"/>
      <c r="FL192" s="295"/>
      <c r="FM192" s="295"/>
      <c r="FN192" s="295"/>
      <c r="FO192" s="295"/>
      <c r="FP192" s="295"/>
      <c r="FQ192" s="295"/>
      <c r="FR192" s="295"/>
      <c r="FS192" s="295"/>
      <c r="FT192" s="295"/>
      <c r="FU192" s="295"/>
      <c r="FV192" s="295"/>
      <c r="FW192" s="295"/>
      <c r="FX192" s="295"/>
      <c r="FY192" s="295"/>
      <c r="FZ192" s="295"/>
      <c r="GA192" s="295"/>
      <c r="GB192" s="295"/>
      <c r="GC192" s="295"/>
      <c r="GD192" s="295"/>
      <c r="GE192" s="295"/>
      <c r="GF192" s="295"/>
      <c r="GG192" s="295"/>
      <c r="GH192" s="295"/>
      <c r="GI192" s="295"/>
      <c r="GJ192" s="295"/>
      <c r="GK192" s="295"/>
      <c r="GL192" s="295"/>
      <c r="GM192" s="295"/>
      <c r="GN192" s="295"/>
      <c r="GO192" s="205"/>
      <c r="GP192" s="87"/>
      <c r="GQ192" s="87"/>
    </row>
    <row r="193" spans="7:199" ht="2.25" customHeight="1" x14ac:dyDescent="0.15">
      <c r="G193" s="112"/>
      <c r="H193" s="112"/>
      <c r="I193" s="136"/>
      <c r="J193" s="136"/>
      <c r="K193" s="136"/>
      <c r="L193" s="136"/>
      <c r="M193" s="136"/>
      <c r="N193" s="138"/>
      <c r="O193" s="296"/>
      <c r="P193" s="296"/>
      <c r="Q193" s="296"/>
      <c r="R193" s="296"/>
      <c r="S193" s="296"/>
      <c r="T193" s="296"/>
      <c r="U193" s="296"/>
      <c r="V193" s="296"/>
      <c r="W193" s="296"/>
      <c r="X193" s="296"/>
      <c r="Y193" s="296"/>
      <c r="Z193" s="296"/>
      <c r="AA193" s="296"/>
      <c r="AB193" s="296"/>
      <c r="AC193" s="296"/>
      <c r="AD193" s="296"/>
      <c r="AE193" s="296"/>
      <c r="AF193" s="296"/>
      <c r="AG193" s="296"/>
      <c r="AH193" s="296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6"/>
      <c r="AS193" s="296"/>
      <c r="AT193" s="296"/>
      <c r="AU193" s="296"/>
      <c r="AV193" s="296"/>
      <c r="AW193" s="296"/>
      <c r="AX193" s="296"/>
      <c r="AY193" s="296"/>
      <c r="AZ193" s="296"/>
      <c r="BA193" s="296"/>
      <c r="BB193" s="296"/>
      <c r="BC193" s="296"/>
      <c r="BD193" s="296"/>
      <c r="BE193" s="296"/>
      <c r="BF193" s="296"/>
      <c r="BG193" s="296"/>
      <c r="BH193" s="296"/>
      <c r="BI193" s="296"/>
      <c r="BJ193" s="296"/>
      <c r="BK193" s="296"/>
      <c r="BL193" s="296"/>
      <c r="BM193" s="296"/>
      <c r="BN193" s="296"/>
      <c r="BO193" s="296"/>
      <c r="BP193" s="296"/>
      <c r="BQ193" s="296"/>
      <c r="BR193" s="296"/>
      <c r="BS193" s="296"/>
      <c r="BT193" s="296"/>
      <c r="BU193" s="296"/>
      <c r="BV193" s="296"/>
      <c r="BW193" s="296"/>
      <c r="BX193" s="296"/>
      <c r="BY193" s="296"/>
      <c r="BZ193" s="296"/>
      <c r="CA193" s="296"/>
      <c r="CB193" s="296"/>
      <c r="CC193" s="296"/>
      <c r="CD193" s="296"/>
      <c r="CE193" s="296"/>
      <c r="CF193" s="296"/>
      <c r="CG193" s="296"/>
      <c r="CH193" s="296"/>
      <c r="CI193" s="296"/>
      <c r="CJ193" s="296"/>
      <c r="CK193" s="296"/>
      <c r="CL193" s="296"/>
      <c r="CM193" s="296"/>
      <c r="CN193" s="296"/>
      <c r="CO193" s="296"/>
      <c r="CP193" s="296"/>
      <c r="CQ193" s="296"/>
      <c r="CR193" s="296"/>
      <c r="CS193" s="296"/>
      <c r="CT193" s="296"/>
      <c r="CU193" s="296"/>
      <c r="CV193" s="296"/>
      <c r="CW193" s="296"/>
      <c r="CX193" s="296"/>
      <c r="CY193" s="296"/>
      <c r="CZ193" s="296"/>
      <c r="DA193" s="296"/>
      <c r="DB193" s="296"/>
      <c r="DC193" s="296"/>
      <c r="DD193" s="296"/>
      <c r="DE193" s="296"/>
      <c r="DF193" s="296"/>
      <c r="DG193" s="296"/>
      <c r="DH193" s="296"/>
      <c r="DI193" s="296"/>
      <c r="DJ193" s="296"/>
      <c r="DK193" s="296"/>
      <c r="DL193" s="296"/>
      <c r="DM193" s="296"/>
      <c r="DN193" s="296"/>
      <c r="DO193" s="296"/>
      <c r="DP193" s="296"/>
      <c r="DQ193" s="296"/>
      <c r="DR193" s="296"/>
      <c r="DS193" s="296"/>
      <c r="DT193" s="296"/>
      <c r="DU193" s="296"/>
      <c r="DV193" s="296"/>
      <c r="DW193" s="296"/>
      <c r="DX193" s="296"/>
      <c r="DY193" s="296"/>
      <c r="DZ193" s="296"/>
      <c r="EA193" s="296"/>
      <c r="EB193" s="296"/>
      <c r="EC193" s="296"/>
      <c r="ED193" s="296"/>
      <c r="EE193" s="296"/>
      <c r="EF193" s="296"/>
      <c r="EG193" s="296"/>
      <c r="EH193" s="296"/>
      <c r="EI193" s="296"/>
      <c r="EJ193" s="296"/>
      <c r="EK193" s="296"/>
      <c r="EL193" s="296"/>
      <c r="EM193" s="296"/>
      <c r="EN193" s="296"/>
      <c r="EO193" s="296"/>
      <c r="EP193" s="296"/>
      <c r="EQ193" s="296"/>
      <c r="ER193" s="296"/>
      <c r="ES193" s="296"/>
      <c r="ET193" s="296"/>
      <c r="EU193" s="296"/>
      <c r="EV193" s="296"/>
      <c r="EW193" s="296"/>
      <c r="EX193" s="296"/>
      <c r="EY193" s="296"/>
      <c r="EZ193" s="296"/>
      <c r="FA193" s="296"/>
      <c r="FB193" s="296"/>
      <c r="FC193" s="296"/>
      <c r="FD193" s="296"/>
      <c r="FE193" s="296"/>
      <c r="FF193" s="296"/>
      <c r="FG193" s="296"/>
      <c r="FH193" s="296"/>
      <c r="FI193" s="296"/>
      <c r="FJ193" s="296"/>
      <c r="FK193" s="296"/>
      <c r="FL193" s="296"/>
      <c r="FM193" s="296"/>
      <c r="FN193" s="296"/>
      <c r="FO193" s="296"/>
      <c r="FP193" s="296"/>
      <c r="FQ193" s="296"/>
      <c r="FR193" s="296"/>
      <c r="FS193" s="296"/>
      <c r="FT193" s="296"/>
      <c r="FU193" s="296"/>
      <c r="FV193" s="296"/>
      <c r="FW193" s="296"/>
      <c r="FX193" s="296"/>
      <c r="FY193" s="296"/>
      <c r="FZ193" s="296"/>
      <c r="GA193" s="296"/>
      <c r="GB193" s="296"/>
      <c r="GC193" s="296"/>
      <c r="GD193" s="296"/>
      <c r="GE193" s="296"/>
      <c r="GF193" s="296"/>
      <c r="GG193" s="296"/>
      <c r="GH193" s="296"/>
      <c r="GI193" s="296"/>
      <c r="GJ193" s="296"/>
      <c r="GK193" s="296"/>
      <c r="GL193" s="296"/>
      <c r="GM193" s="296"/>
      <c r="GN193" s="296"/>
      <c r="GO193" s="205"/>
      <c r="GP193" s="87"/>
      <c r="GQ193" s="87"/>
    </row>
    <row r="194" spans="7:199" ht="2.25" customHeight="1" x14ac:dyDescent="0.15">
      <c r="G194" s="112"/>
      <c r="H194" s="112"/>
      <c r="I194" s="136"/>
      <c r="J194" s="136"/>
      <c r="K194" s="136"/>
      <c r="L194" s="136"/>
      <c r="M194" s="136"/>
      <c r="N194" s="138"/>
      <c r="O194" s="296"/>
      <c r="P194" s="296"/>
      <c r="Q194" s="296"/>
      <c r="R194" s="296"/>
      <c r="S194" s="296"/>
      <c r="T194" s="296"/>
      <c r="U194" s="296"/>
      <c r="V194" s="296"/>
      <c r="W194" s="296"/>
      <c r="X194" s="296"/>
      <c r="Y194" s="296"/>
      <c r="Z194" s="296"/>
      <c r="AA194" s="296"/>
      <c r="AB194" s="296"/>
      <c r="AC194" s="296"/>
      <c r="AD194" s="296"/>
      <c r="AE194" s="296"/>
      <c r="AF194" s="296"/>
      <c r="AG194" s="296"/>
      <c r="AH194" s="296"/>
      <c r="AI194" s="296"/>
      <c r="AJ194" s="296"/>
      <c r="AK194" s="296"/>
      <c r="AL194" s="296"/>
      <c r="AM194" s="296"/>
      <c r="AN194" s="296"/>
      <c r="AO194" s="296"/>
      <c r="AP194" s="296"/>
      <c r="AQ194" s="296"/>
      <c r="AR194" s="296"/>
      <c r="AS194" s="296"/>
      <c r="AT194" s="296"/>
      <c r="AU194" s="296"/>
      <c r="AV194" s="296"/>
      <c r="AW194" s="296"/>
      <c r="AX194" s="296"/>
      <c r="AY194" s="296"/>
      <c r="AZ194" s="296"/>
      <c r="BA194" s="296"/>
      <c r="BB194" s="296"/>
      <c r="BC194" s="296"/>
      <c r="BD194" s="296"/>
      <c r="BE194" s="296"/>
      <c r="BF194" s="296"/>
      <c r="BG194" s="296"/>
      <c r="BH194" s="296"/>
      <c r="BI194" s="296"/>
      <c r="BJ194" s="296"/>
      <c r="BK194" s="296"/>
      <c r="BL194" s="296"/>
      <c r="BM194" s="296"/>
      <c r="BN194" s="296"/>
      <c r="BO194" s="296"/>
      <c r="BP194" s="296"/>
      <c r="BQ194" s="296"/>
      <c r="BR194" s="296"/>
      <c r="BS194" s="296"/>
      <c r="BT194" s="296"/>
      <c r="BU194" s="296"/>
      <c r="BV194" s="296"/>
      <c r="BW194" s="296"/>
      <c r="BX194" s="296"/>
      <c r="BY194" s="296"/>
      <c r="BZ194" s="296"/>
      <c r="CA194" s="296"/>
      <c r="CB194" s="296"/>
      <c r="CC194" s="296"/>
      <c r="CD194" s="296"/>
      <c r="CE194" s="296"/>
      <c r="CF194" s="296"/>
      <c r="CG194" s="296"/>
      <c r="CH194" s="296"/>
      <c r="CI194" s="296"/>
      <c r="CJ194" s="296"/>
      <c r="CK194" s="296"/>
      <c r="CL194" s="296"/>
      <c r="CM194" s="296"/>
      <c r="CN194" s="296"/>
      <c r="CO194" s="296"/>
      <c r="CP194" s="296"/>
      <c r="CQ194" s="296"/>
      <c r="CR194" s="296"/>
      <c r="CS194" s="296"/>
      <c r="CT194" s="296"/>
      <c r="CU194" s="296"/>
      <c r="CV194" s="296"/>
      <c r="CW194" s="296"/>
      <c r="CX194" s="296"/>
      <c r="CY194" s="296"/>
      <c r="CZ194" s="296"/>
      <c r="DA194" s="296"/>
      <c r="DB194" s="296"/>
      <c r="DC194" s="296"/>
      <c r="DD194" s="296"/>
      <c r="DE194" s="296"/>
      <c r="DF194" s="296"/>
      <c r="DG194" s="296"/>
      <c r="DH194" s="296"/>
      <c r="DI194" s="296"/>
      <c r="DJ194" s="296"/>
      <c r="DK194" s="296"/>
      <c r="DL194" s="296"/>
      <c r="DM194" s="296"/>
      <c r="DN194" s="296"/>
      <c r="DO194" s="296"/>
      <c r="DP194" s="296"/>
      <c r="DQ194" s="296"/>
      <c r="DR194" s="296"/>
      <c r="DS194" s="296"/>
      <c r="DT194" s="296"/>
      <c r="DU194" s="296"/>
      <c r="DV194" s="296"/>
      <c r="DW194" s="296"/>
      <c r="DX194" s="296"/>
      <c r="DY194" s="296"/>
      <c r="DZ194" s="296"/>
      <c r="EA194" s="296"/>
      <c r="EB194" s="296"/>
      <c r="EC194" s="296"/>
      <c r="ED194" s="296"/>
      <c r="EE194" s="296"/>
      <c r="EF194" s="296"/>
      <c r="EG194" s="296"/>
      <c r="EH194" s="296"/>
      <c r="EI194" s="296"/>
      <c r="EJ194" s="296"/>
      <c r="EK194" s="296"/>
      <c r="EL194" s="296"/>
      <c r="EM194" s="296"/>
      <c r="EN194" s="296"/>
      <c r="EO194" s="296"/>
      <c r="EP194" s="296"/>
      <c r="EQ194" s="296"/>
      <c r="ER194" s="296"/>
      <c r="ES194" s="296"/>
      <c r="ET194" s="296"/>
      <c r="EU194" s="296"/>
      <c r="EV194" s="296"/>
      <c r="EW194" s="296"/>
      <c r="EX194" s="296"/>
      <c r="EY194" s="296"/>
      <c r="EZ194" s="296"/>
      <c r="FA194" s="296"/>
      <c r="FB194" s="296"/>
      <c r="FC194" s="296"/>
      <c r="FD194" s="296"/>
      <c r="FE194" s="296"/>
      <c r="FF194" s="296"/>
      <c r="FG194" s="296"/>
      <c r="FH194" s="296"/>
      <c r="FI194" s="296"/>
      <c r="FJ194" s="296"/>
      <c r="FK194" s="296"/>
      <c r="FL194" s="296"/>
      <c r="FM194" s="296"/>
      <c r="FN194" s="296"/>
      <c r="FO194" s="296"/>
      <c r="FP194" s="296"/>
      <c r="FQ194" s="296"/>
      <c r="FR194" s="296"/>
      <c r="FS194" s="296"/>
      <c r="FT194" s="296"/>
      <c r="FU194" s="296"/>
      <c r="FV194" s="296"/>
      <c r="FW194" s="296"/>
      <c r="FX194" s="296"/>
      <c r="FY194" s="296"/>
      <c r="FZ194" s="296"/>
      <c r="GA194" s="296"/>
      <c r="GB194" s="296"/>
      <c r="GC194" s="296"/>
      <c r="GD194" s="296"/>
      <c r="GE194" s="296"/>
      <c r="GF194" s="296"/>
      <c r="GG194" s="296"/>
      <c r="GH194" s="296"/>
      <c r="GI194" s="296"/>
      <c r="GJ194" s="296"/>
      <c r="GK194" s="296"/>
      <c r="GL194" s="296"/>
      <c r="GM194" s="296"/>
      <c r="GN194" s="296"/>
      <c r="GO194" s="205"/>
      <c r="GP194" s="87"/>
      <c r="GQ194" s="87"/>
    </row>
    <row r="195" spans="7:199" ht="2.25" customHeight="1" x14ac:dyDescent="0.15">
      <c r="G195" s="112"/>
      <c r="H195" s="112"/>
      <c r="I195" s="136"/>
      <c r="J195" s="136"/>
      <c r="K195" s="136"/>
      <c r="L195" s="136"/>
      <c r="M195" s="136"/>
      <c r="N195" s="138"/>
      <c r="O195" s="296"/>
      <c r="P195" s="296"/>
      <c r="Q195" s="296"/>
      <c r="R195" s="296"/>
      <c r="S195" s="296"/>
      <c r="T195" s="296"/>
      <c r="U195" s="296"/>
      <c r="V195" s="296"/>
      <c r="W195" s="296"/>
      <c r="X195" s="296"/>
      <c r="Y195" s="296"/>
      <c r="Z195" s="296"/>
      <c r="AA195" s="296"/>
      <c r="AB195" s="296"/>
      <c r="AC195" s="296"/>
      <c r="AD195" s="296"/>
      <c r="AE195" s="296"/>
      <c r="AF195" s="296"/>
      <c r="AG195" s="296"/>
      <c r="AH195" s="296"/>
      <c r="AI195" s="296"/>
      <c r="AJ195" s="296"/>
      <c r="AK195" s="296"/>
      <c r="AL195" s="296"/>
      <c r="AM195" s="296"/>
      <c r="AN195" s="296"/>
      <c r="AO195" s="296"/>
      <c r="AP195" s="296"/>
      <c r="AQ195" s="296"/>
      <c r="AR195" s="296"/>
      <c r="AS195" s="296"/>
      <c r="AT195" s="296"/>
      <c r="AU195" s="296"/>
      <c r="AV195" s="296"/>
      <c r="AW195" s="296"/>
      <c r="AX195" s="296"/>
      <c r="AY195" s="296"/>
      <c r="AZ195" s="296"/>
      <c r="BA195" s="296"/>
      <c r="BB195" s="296"/>
      <c r="BC195" s="296"/>
      <c r="BD195" s="296"/>
      <c r="BE195" s="296"/>
      <c r="BF195" s="296"/>
      <c r="BG195" s="296"/>
      <c r="BH195" s="296"/>
      <c r="BI195" s="296"/>
      <c r="BJ195" s="296"/>
      <c r="BK195" s="296"/>
      <c r="BL195" s="296"/>
      <c r="BM195" s="296"/>
      <c r="BN195" s="296"/>
      <c r="BO195" s="296"/>
      <c r="BP195" s="296"/>
      <c r="BQ195" s="296"/>
      <c r="BR195" s="296"/>
      <c r="BS195" s="296"/>
      <c r="BT195" s="296"/>
      <c r="BU195" s="296"/>
      <c r="BV195" s="296"/>
      <c r="BW195" s="296"/>
      <c r="BX195" s="296"/>
      <c r="BY195" s="296"/>
      <c r="BZ195" s="296"/>
      <c r="CA195" s="296"/>
      <c r="CB195" s="296"/>
      <c r="CC195" s="296"/>
      <c r="CD195" s="296"/>
      <c r="CE195" s="296"/>
      <c r="CF195" s="296"/>
      <c r="CG195" s="296"/>
      <c r="CH195" s="296"/>
      <c r="CI195" s="296"/>
      <c r="CJ195" s="296"/>
      <c r="CK195" s="296"/>
      <c r="CL195" s="296"/>
      <c r="CM195" s="296"/>
      <c r="CN195" s="296"/>
      <c r="CO195" s="296"/>
      <c r="CP195" s="296"/>
      <c r="CQ195" s="296"/>
      <c r="CR195" s="296"/>
      <c r="CS195" s="296"/>
      <c r="CT195" s="296"/>
      <c r="CU195" s="296"/>
      <c r="CV195" s="296"/>
      <c r="CW195" s="296"/>
      <c r="CX195" s="296"/>
      <c r="CY195" s="296"/>
      <c r="CZ195" s="296"/>
      <c r="DA195" s="296"/>
      <c r="DB195" s="296"/>
      <c r="DC195" s="296"/>
      <c r="DD195" s="296"/>
      <c r="DE195" s="296"/>
      <c r="DF195" s="296"/>
      <c r="DG195" s="296"/>
      <c r="DH195" s="296"/>
      <c r="DI195" s="296"/>
      <c r="DJ195" s="296"/>
      <c r="DK195" s="296"/>
      <c r="DL195" s="296"/>
      <c r="DM195" s="296"/>
      <c r="DN195" s="296"/>
      <c r="DO195" s="296"/>
      <c r="DP195" s="296"/>
      <c r="DQ195" s="296"/>
      <c r="DR195" s="296"/>
      <c r="DS195" s="296"/>
      <c r="DT195" s="296"/>
      <c r="DU195" s="296"/>
      <c r="DV195" s="296"/>
      <c r="DW195" s="296"/>
      <c r="DX195" s="296"/>
      <c r="DY195" s="296"/>
      <c r="DZ195" s="296"/>
      <c r="EA195" s="296"/>
      <c r="EB195" s="296"/>
      <c r="EC195" s="296"/>
      <c r="ED195" s="296"/>
      <c r="EE195" s="296"/>
      <c r="EF195" s="296"/>
      <c r="EG195" s="296"/>
      <c r="EH195" s="296"/>
      <c r="EI195" s="296"/>
      <c r="EJ195" s="296"/>
      <c r="EK195" s="296"/>
      <c r="EL195" s="296"/>
      <c r="EM195" s="296"/>
      <c r="EN195" s="296"/>
      <c r="EO195" s="296"/>
      <c r="EP195" s="296"/>
      <c r="EQ195" s="296"/>
      <c r="ER195" s="296"/>
      <c r="ES195" s="296"/>
      <c r="ET195" s="296"/>
      <c r="EU195" s="296"/>
      <c r="EV195" s="296"/>
      <c r="EW195" s="296"/>
      <c r="EX195" s="296"/>
      <c r="EY195" s="296"/>
      <c r="EZ195" s="296"/>
      <c r="FA195" s="296"/>
      <c r="FB195" s="296"/>
      <c r="FC195" s="296"/>
      <c r="FD195" s="296"/>
      <c r="FE195" s="296"/>
      <c r="FF195" s="296"/>
      <c r="FG195" s="296"/>
      <c r="FH195" s="296"/>
      <c r="FI195" s="296"/>
      <c r="FJ195" s="296"/>
      <c r="FK195" s="296"/>
      <c r="FL195" s="296"/>
      <c r="FM195" s="296"/>
      <c r="FN195" s="296"/>
      <c r="FO195" s="296"/>
      <c r="FP195" s="296"/>
      <c r="FQ195" s="296"/>
      <c r="FR195" s="296"/>
      <c r="FS195" s="296"/>
      <c r="FT195" s="296"/>
      <c r="FU195" s="296"/>
      <c r="FV195" s="296"/>
      <c r="FW195" s="296"/>
      <c r="FX195" s="296"/>
      <c r="FY195" s="296"/>
      <c r="FZ195" s="296"/>
      <c r="GA195" s="296"/>
      <c r="GB195" s="296"/>
      <c r="GC195" s="296"/>
      <c r="GD195" s="296"/>
      <c r="GE195" s="296"/>
      <c r="GF195" s="296"/>
      <c r="GG195" s="296"/>
      <c r="GH195" s="296"/>
      <c r="GI195" s="296"/>
      <c r="GJ195" s="296"/>
      <c r="GK195" s="296"/>
      <c r="GL195" s="296"/>
      <c r="GM195" s="296"/>
      <c r="GN195" s="296"/>
      <c r="GO195" s="205"/>
      <c r="GP195" s="87"/>
      <c r="GQ195" s="87"/>
    </row>
    <row r="196" spans="7:199" ht="2.25" customHeight="1" x14ac:dyDescent="0.15">
      <c r="G196" s="112"/>
      <c r="H196" s="112"/>
      <c r="I196" s="136"/>
      <c r="J196" s="136"/>
      <c r="K196" s="136"/>
      <c r="L196" s="136"/>
      <c r="M196" s="136"/>
      <c r="N196" s="138"/>
      <c r="O196" s="296"/>
      <c r="P196" s="296"/>
      <c r="Q196" s="296"/>
      <c r="R196" s="296"/>
      <c r="S196" s="296"/>
      <c r="T196" s="296"/>
      <c r="U196" s="296"/>
      <c r="V196" s="296"/>
      <c r="W196" s="296"/>
      <c r="X196" s="296"/>
      <c r="Y196" s="296"/>
      <c r="Z196" s="296"/>
      <c r="AA196" s="296"/>
      <c r="AB196" s="296"/>
      <c r="AC196" s="296"/>
      <c r="AD196" s="296"/>
      <c r="AE196" s="296"/>
      <c r="AF196" s="296"/>
      <c r="AG196" s="296"/>
      <c r="AH196" s="296"/>
      <c r="AI196" s="296"/>
      <c r="AJ196" s="296"/>
      <c r="AK196" s="296"/>
      <c r="AL196" s="296"/>
      <c r="AM196" s="296"/>
      <c r="AN196" s="296"/>
      <c r="AO196" s="296"/>
      <c r="AP196" s="296"/>
      <c r="AQ196" s="296"/>
      <c r="AR196" s="296"/>
      <c r="AS196" s="296"/>
      <c r="AT196" s="296"/>
      <c r="AU196" s="296"/>
      <c r="AV196" s="296"/>
      <c r="AW196" s="296"/>
      <c r="AX196" s="296"/>
      <c r="AY196" s="296"/>
      <c r="AZ196" s="296"/>
      <c r="BA196" s="296"/>
      <c r="BB196" s="296"/>
      <c r="BC196" s="296"/>
      <c r="BD196" s="296"/>
      <c r="BE196" s="296"/>
      <c r="BF196" s="296"/>
      <c r="BG196" s="296"/>
      <c r="BH196" s="296"/>
      <c r="BI196" s="296"/>
      <c r="BJ196" s="296"/>
      <c r="BK196" s="296"/>
      <c r="BL196" s="296"/>
      <c r="BM196" s="296"/>
      <c r="BN196" s="296"/>
      <c r="BO196" s="296"/>
      <c r="BP196" s="296"/>
      <c r="BQ196" s="296"/>
      <c r="BR196" s="296"/>
      <c r="BS196" s="296"/>
      <c r="BT196" s="296"/>
      <c r="BU196" s="296"/>
      <c r="BV196" s="296"/>
      <c r="BW196" s="296"/>
      <c r="BX196" s="296"/>
      <c r="BY196" s="296"/>
      <c r="BZ196" s="296"/>
      <c r="CA196" s="296"/>
      <c r="CB196" s="296"/>
      <c r="CC196" s="296"/>
      <c r="CD196" s="296"/>
      <c r="CE196" s="296"/>
      <c r="CF196" s="296"/>
      <c r="CG196" s="296"/>
      <c r="CH196" s="296"/>
      <c r="CI196" s="296"/>
      <c r="CJ196" s="296"/>
      <c r="CK196" s="296"/>
      <c r="CL196" s="296"/>
      <c r="CM196" s="296"/>
      <c r="CN196" s="296"/>
      <c r="CO196" s="296"/>
      <c r="CP196" s="296"/>
      <c r="CQ196" s="296"/>
      <c r="CR196" s="296"/>
      <c r="CS196" s="296"/>
      <c r="CT196" s="296"/>
      <c r="CU196" s="296"/>
      <c r="CV196" s="296"/>
      <c r="CW196" s="296"/>
      <c r="CX196" s="296"/>
      <c r="CY196" s="296"/>
      <c r="CZ196" s="296"/>
      <c r="DA196" s="296"/>
      <c r="DB196" s="296"/>
      <c r="DC196" s="296"/>
      <c r="DD196" s="296"/>
      <c r="DE196" s="296"/>
      <c r="DF196" s="296"/>
      <c r="DG196" s="296"/>
      <c r="DH196" s="296"/>
      <c r="DI196" s="296"/>
      <c r="DJ196" s="296"/>
      <c r="DK196" s="296"/>
      <c r="DL196" s="296"/>
      <c r="DM196" s="296"/>
      <c r="DN196" s="296"/>
      <c r="DO196" s="296"/>
      <c r="DP196" s="296"/>
      <c r="DQ196" s="296"/>
      <c r="DR196" s="296"/>
      <c r="DS196" s="296"/>
      <c r="DT196" s="296"/>
      <c r="DU196" s="296"/>
      <c r="DV196" s="296"/>
      <c r="DW196" s="296"/>
      <c r="DX196" s="296"/>
      <c r="DY196" s="296"/>
      <c r="DZ196" s="296"/>
      <c r="EA196" s="296"/>
      <c r="EB196" s="296"/>
      <c r="EC196" s="296"/>
      <c r="ED196" s="296"/>
      <c r="EE196" s="296"/>
      <c r="EF196" s="296"/>
      <c r="EG196" s="296"/>
      <c r="EH196" s="296"/>
      <c r="EI196" s="296"/>
      <c r="EJ196" s="296"/>
      <c r="EK196" s="296"/>
      <c r="EL196" s="296"/>
      <c r="EM196" s="296"/>
      <c r="EN196" s="296"/>
      <c r="EO196" s="296"/>
      <c r="EP196" s="296"/>
      <c r="EQ196" s="296"/>
      <c r="ER196" s="296"/>
      <c r="ES196" s="296"/>
      <c r="ET196" s="296"/>
      <c r="EU196" s="296"/>
      <c r="EV196" s="296"/>
      <c r="EW196" s="296"/>
      <c r="EX196" s="296"/>
      <c r="EY196" s="296"/>
      <c r="EZ196" s="296"/>
      <c r="FA196" s="296"/>
      <c r="FB196" s="296"/>
      <c r="FC196" s="296"/>
      <c r="FD196" s="296"/>
      <c r="FE196" s="296"/>
      <c r="FF196" s="296"/>
      <c r="FG196" s="296"/>
      <c r="FH196" s="296"/>
      <c r="FI196" s="296"/>
      <c r="FJ196" s="296"/>
      <c r="FK196" s="296"/>
      <c r="FL196" s="296"/>
      <c r="FM196" s="296"/>
      <c r="FN196" s="296"/>
      <c r="FO196" s="296"/>
      <c r="FP196" s="296"/>
      <c r="FQ196" s="296"/>
      <c r="FR196" s="296"/>
      <c r="FS196" s="296"/>
      <c r="FT196" s="296"/>
      <c r="FU196" s="296"/>
      <c r="FV196" s="296"/>
      <c r="FW196" s="296"/>
      <c r="FX196" s="296"/>
      <c r="FY196" s="296"/>
      <c r="FZ196" s="296"/>
      <c r="GA196" s="296"/>
      <c r="GB196" s="296"/>
      <c r="GC196" s="296"/>
      <c r="GD196" s="296"/>
      <c r="GE196" s="296"/>
      <c r="GF196" s="296"/>
      <c r="GG196" s="296"/>
      <c r="GH196" s="296"/>
      <c r="GI196" s="296"/>
      <c r="GJ196" s="296"/>
      <c r="GK196" s="296"/>
      <c r="GL196" s="296"/>
      <c r="GM196" s="296"/>
      <c r="GN196" s="296"/>
      <c r="GO196" s="205"/>
      <c r="GP196" s="87"/>
      <c r="GQ196" s="87"/>
    </row>
    <row r="197" spans="7:199" ht="2.25" customHeight="1" x14ac:dyDescent="0.15">
      <c r="G197" s="112"/>
      <c r="H197" s="112"/>
      <c r="I197" s="136"/>
      <c r="J197" s="136"/>
      <c r="K197" s="136"/>
      <c r="L197" s="136"/>
      <c r="M197" s="136"/>
      <c r="N197" s="138"/>
      <c r="O197" s="296"/>
      <c r="P197" s="296"/>
      <c r="Q197" s="296"/>
      <c r="R197" s="296"/>
      <c r="S197" s="296"/>
      <c r="T197" s="296"/>
      <c r="U197" s="296"/>
      <c r="V197" s="296"/>
      <c r="W197" s="296"/>
      <c r="X197" s="296"/>
      <c r="Y197" s="296"/>
      <c r="Z197" s="296"/>
      <c r="AA197" s="296"/>
      <c r="AB197" s="296"/>
      <c r="AC197" s="296"/>
      <c r="AD197" s="296"/>
      <c r="AE197" s="296"/>
      <c r="AF197" s="296"/>
      <c r="AG197" s="296"/>
      <c r="AH197" s="296"/>
      <c r="AI197" s="296"/>
      <c r="AJ197" s="296"/>
      <c r="AK197" s="296"/>
      <c r="AL197" s="296"/>
      <c r="AM197" s="296"/>
      <c r="AN197" s="296"/>
      <c r="AO197" s="296"/>
      <c r="AP197" s="296"/>
      <c r="AQ197" s="296"/>
      <c r="AR197" s="296"/>
      <c r="AS197" s="296"/>
      <c r="AT197" s="296"/>
      <c r="AU197" s="296"/>
      <c r="AV197" s="296"/>
      <c r="AW197" s="296"/>
      <c r="AX197" s="296"/>
      <c r="AY197" s="296"/>
      <c r="AZ197" s="296"/>
      <c r="BA197" s="296"/>
      <c r="BB197" s="296"/>
      <c r="BC197" s="296"/>
      <c r="BD197" s="296"/>
      <c r="BE197" s="296"/>
      <c r="BF197" s="296"/>
      <c r="BG197" s="296"/>
      <c r="BH197" s="296"/>
      <c r="BI197" s="296"/>
      <c r="BJ197" s="296"/>
      <c r="BK197" s="296"/>
      <c r="BL197" s="296"/>
      <c r="BM197" s="296"/>
      <c r="BN197" s="296"/>
      <c r="BO197" s="296"/>
      <c r="BP197" s="296"/>
      <c r="BQ197" s="296"/>
      <c r="BR197" s="296"/>
      <c r="BS197" s="296"/>
      <c r="BT197" s="296"/>
      <c r="BU197" s="296"/>
      <c r="BV197" s="296"/>
      <c r="BW197" s="296"/>
      <c r="BX197" s="296"/>
      <c r="BY197" s="296"/>
      <c r="BZ197" s="296"/>
      <c r="CA197" s="296"/>
      <c r="CB197" s="296"/>
      <c r="CC197" s="296"/>
      <c r="CD197" s="296"/>
      <c r="CE197" s="296"/>
      <c r="CF197" s="296"/>
      <c r="CG197" s="296"/>
      <c r="CH197" s="296"/>
      <c r="CI197" s="296"/>
      <c r="CJ197" s="296"/>
      <c r="CK197" s="296"/>
      <c r="CL197" s="296"/>
      <c r="CM197" s="296"/>
      <c r="CN197" s="296"/>
      <c r="CO197" s="296"/>
      <c r="CP197" s="296"/>
      <c r="CQ197" s="296"/>
      <c r="CR197" s="296"/>
      <c r="CS197" s="296"/>
      <c r="CT197" s="296"/>
      <c r="CU197" s="296"/>
      <c r="CV197" s="296"/>
      <c r="CW197" s="296"/>
      <c r="CX197" s="296"/>
      <c r="CY197" s="296"/>
      <c r="CZ197" s="296"/>
      <c r="DA197" s="296"/>
      <c r="DB197" s="296"/>
      <c r="DC197" s="296"/>
      <c r="DD197" s="296"/>
      <c r="DE197" s="296"/>
      <c r="DF197" s="296"/>
      <c r="DG197" s="296"/>
      <c r="DH197" s="296"/>
      <c r="DI197" s="296"/>
      <c r="DJ197" s="296"/>
      <c r="DK197" s="296"/>
      <c r="DL197" s="296"/>
      <c r="DM197" s="296"/>
      <c r="DN197" s="296"/>
      <c r="DO197" s="296"/>
      <c r="DP197" s="296"/>
      <c r="DQ197" s="296"/>
      <c r="DR197" s="296"/>
      <c r="DS197" s="296"/>
      <c r="DT197" s="296"/>
      <c r="DU197" s="296"/>
      <c r="DV197" s="296"/>
      <c r="DW197" s="296"/>
      <c r="DX197" s="296"/>
      <c r="DY197" s="296"/>
      <c r="DZ197" s="296"/>
      <c r="EA197" s="296"/>
      <c r="EB197" s="296"/>
      <c r="EC197" s="296"/>
      <c r="ED197" s="296"/>
      <c r="EE197" s="296"/>
      <c r="EF197" s="296"/>
      <c r="EG197" s="296"/>
      <c r="EH197" s="296"/>
      <c r="EI197" s="296"/>
      <c r="EJ197" s="296"/>
      <c r="EK197" s="296"/>
      <c r="EL197" s="296"/>
      <c r="EM197" s="296"/>
      <c r="EN197" s="296"/>
      <c r="EO197" s="296"/>
      <c r="EP197" s="296"/>
      <c r="EQ197" s="296"/>
      <c r="ER197" s="296"/>
      <c r="ES197" s="296"/>
      <c r="ET197" s="296"/>
      <c r="EU197" s="296"/>
      <c r="EV197" s="296"/>
      <c r="EW197" s="296"/>
      <c r="EX197" s="296"/>
      <c r="EY197" s="296"/>
      <c r="EZ197" s="296"/>
      <c r="FA197" s="296"/>
      <c r="FB197" s="296"/>
      <c r="FC197" s="296"/>
      <c r="FD197" s="296"/>
      <c r="FE197" s="296"/>
      <c r="FF197" s="296"/>
      <c r="FG197" s="296"/>
      <c r="FH197" s="296"/>
      <c r="FI197" s="296"/>
      <c r="FJ197" s="296"/>
      <c r="FK197" s="296"/>
      <c r="FL197" s="296"/>
      <c r="FM197" s="296"/>
      <c r="FN197" s="296"/>
      <c r="FO197" s="296"/>
      <c r="FP197" s="296"/>
      <c r="FQ197" s="296"/>
      <c r="FR197" s="296"/>
      <c r="FS197" s="296"/>
      <c r="FT197" s="296"/>
      <c r="FU197" s="296"/>
      <c r="FV197" s="296"/>
      <c r="FW197" s="296"/>
      <c r="FX197" s="296"/>
      <c r="FY197" s="296"/>
      <c r="FZ197" s="296"/>
      <c r="GA197" s="296"/>
      <c r="GB197" s="296"/>
      <c r="GC197" s="296"/>
      <c r="GD197" s="296"/>
      <c r="GE197" s="296"/>
      <c r="GF197" s="296"/>
      <c r="GG197" s="296"/>
      <c r="GH197" s="296"/>
      <c r="GI197" s="296"/>
      <c r="GJ197" s="296"/>
      <c r="GK197" s="296"/>
      <c r="GL197" s="296"/>
      <c r="GM197" s="296"/>
      <c r="GN197" s="296"/>
      <c r="GO197" s="205"/>
      <c r="GP197" s="87"/>
      <c r="GQ197" s="87"/>
    </row>
    <row r="198" spans="7:199" ht="2.25" customHeight="1" x14ac:dyDescent="0.15">
      <c r="G198" s="112"/>
      <c r="H198" s="112"/>
      <c r="I198" s="136"/>
      <c r="J198" s="136"/>
      <c r="K198" s="136"/>
      <c r="L198" s="136"/>
      <c r="M198" s="136"/>
      <c r="N198" s="138"/>
      <c r="O198" s="296"/>
      <c r="P198" s="296"/>
      <c r="Q198" s="296"/>
      <c r="R198" s="296"/>
      <c r="S198" s="296"/>
      <c r="T198" s="296"/>
      <c r="U198" s="296"/>
      <c r="V198" s="296"/>
      <c r="W198" s="296"/>
      <c r="X198" s="296"/>
      <c r="Y198" s="296"/>
      <c r="Z198" s="296"/>
      <c r="AA198" s="296"/>
      <c r="AB198" s="296"/>
      <c r="AC198" s="296"/>
      <c r="AD198" s="296"/>
      <c r="AE198" s="296"/>
      <c r="AF198" s="296"/>
      <c r="AG198" s="296"/>
      <c r="AH198" s="296"/>
      <c r="AI198" s="296"/>
      <c r="AJ198" s="296"/>
      <c r="AK198" s="296"/>
      <c r="AL198" s="296"/>
      <c r="AM198" s="296"/>
      <c r="AN198" s="296"/>
      <c r="AO198" s="296"/>
      <c r="AP198" s="296"/>
      <c r="AQ198" s="296"/>
      <c r="AR198" s="296"/>
      <c r="AS198" s="296"/>
      <c r="AT198" s="296"/>
      <c r="AU198" s="296"/>
      <c r="AV198" s="296"/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  <c r="BW198" s="296"/>
      <c r="BX198" s="296"/>
      <c r="BY198" s="296"/>
      <c r="BZ198" s="296"/>
      <c r="CA198" s="296"/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6"/>
      <c r="CL198" s="296"/>
      <c r="CM198" s="296"/>
      <c r="CN198" s="296"/>
      <c r="CO198" s="296"/>
      <c r="CP198" s="296"/>
      <c r="CQ198" s="296"/>
      <c r="CR198" s="296"/>
      <c r="CS198" s="296"/>
      <c r="CT198" s="296"/>
      <c r="CU198" s="296"/>
      <c r="CV198" s="296"/>
      <c r="CW198" s="296"/>
      <c r="CX198" s="296"/>
      <c r="CY198" s="296"/>
      <c r="CZ198" s="296"/>
      <c r="DA198" s="296"/>
      <c r="DB198" s="296"/>
      <c r="DC198" s="296"/>
      <c r="DD198" s="296"/>
      <c r="DE198" s="296"/>
      <c r="DF198" s="296"/>
      <c r="DG198" s="296"/>
      <c r="DH198" s="296"/>
      <c r="DI198" s="296"/>
      <c r="DJ198" s="296"/>
      <c r="DK198" s="296"/>
      <c r="DL198" s="296"/>
      <c r="DM198" s="296"/>
      <c r="DN198" s="296"/>
      <c r="DO198" s="296"/>
      <c r="DP198" s="296"/>
      <c r="DQ198" s="296"/>
      <c r="DR198" s="296"/>
      <c r="DS198" s="296"/>
      <c r="DT198" s="296"/>
      <c r="DU198" s="296"/>
      <c r="DV198" s="296"/>
      <c r="DW198" s="296"/>
      <c r="DX198" s="296"/>
      <c r="DY198" s="296"/>
      <c r="DZ198" s="296"/>
      <c r="EA198" s="296"/>
      <c r="EB198" s="296"/>
      <c r="EC198" s="296"/>
      <c r="ED198" s="296"/>
      <c r="EE198" s="296"/>
      <c r="EF198" s="296"/>
      <c r="EG198" s="296"/>
      <c r="EH198" s="296"/>
      <c r="EI198" s="296"/>
      <c r="EJ198" s="296"/>
      <c r="EK198" s="296"/>
      <c r="EL198" s="296"/>
      <c r="EM198" s="296"/>
      <c r="EN198" s="296"/>
      <c r="EO198" s="296"/>
      <c r="EP198" s="296"/>
      <c r="EQ198" s="296"/>
      <c r="ER198" s="296"/>
      <c r="ES198" s="296"/>
      <c r="ET198" s="296"/>
      <c r="EU198" s="296"/>
      <c r="EV198" s="296"/>
      <c r="EW198" s="296"/>
      <c r="EX198" s="296"/>
      <c r="EY198" s="296"/>
      <c r="EZ198" s="296"/>
      <c r="FA198" s="296"/>
      <c r="FB198" s="296"/>
      <c r="FC198" s="296"/>
      <c r="FD198" s="296"/>
      <c r="FE198" s="296"/>
      <c r="FF198" s="296"/>
      <c r="FG198" s="296"/>
      <c r="FH198" s="296"/>
      <c r="FI198" s="296"/>
      <c r="FJ198" s="296"/>
      <c r="FK198" s="296"/>
      <c r="FL198" s="296"/>
      <c r="FM198" s="296"/>
      <c r="FN198" s="296"/>
      <c r="FO198" s="296"/>
      <c r="FP198" s="296"/>
      <c r="FQ198" s="296"/>
      <c r="FR198" s="296"/>
      <c r="FS198" s="296"/>
      <c r="FT198" s="296"/>
      <c r="FU198" s="296"/>
      <c r="FV198" s="296"/>
      <c r="FW198" s="296"/>
      <c r="FX198" s="296"/>
      <c r="FY198" s="296"/>
      <c r="FZ198" s="296"/>
      <c r="GA198" s="296"/>
      <c r="GB198" s="296"/>
      <c r="GC198" s="296"/>
      <c r="GD198" s="296"/>
      <c r="GE198" s="296"/>
      <c r="GF198" s="296"/>
      <c r="GG198" s="296"/>
      <c r="GH198" s="296"/>
      <c r="GI198" s="296"/>
      <c r="GJ198" s="296"/>
      <c r="GK198" s="296"/>
      <c r="GL198" s="296"/>
      <c r="GM198" s="296"/>
      <c r="GN198" s="296"/>
      <c r="GO198" s="205"/>
      <c r="GP198" s="87"/>
      <c r="GQ198" s="87"/>
    </row>
    <row r="199" spans="7:199" ht="2.25" customHeight="1" x14ac:dyDescent="0.15">
      <c r="G199" s="112"/>
      <c r="H199" s="112"/>
      <c r="I199" s="136"/>
      <c r="J199" s="136"/>
      <c r="K199" s="136"/>
      <c r="L199" s="136"/>
      <c r="M199" s="136"/>
      <c r="N199" s="138"/>
      <c r="O199" s="296"/>
      <c r="P199" s="296"/>
      <c r="Q199" s="296"/>
      <c r="R199" s="296"/>
      <c r="S199" s="296"/>
      <c r="T199" s="296"/>
      <c r="U199" s="296"/>
      <c r="V199" s="296"/>
      <c r="W199" s="296"/>
      <c r="X199" s="296"/>
      <c r="Y199" s="296"/>
      <c r="Z199" s="296"/>
      <c r="AA199" s="296"/>
      <c r="AB199" s="296"/>
      <c r="AC199" s="296"/>
      <c r="AD199" s="296"/>
      <c r="AE199" s="296"/>
      <c r="AF199" s="296"/>
      <c r="AG199" s="296"/>
      <c r="AH199" s="296"/>
      <c r="AI199" s="296"/>
      <c r="AJ199" s="296"/>
      <c r="AK199" s="296"/>
      <c r="AL199" s="296"/>
      <c r="AM199" s="296"/>
      <c r="AN199" s="296"/>
      <c r="AO199" s="296"/>
      <c r="AP199" s="296"/>
      <c r="AQ199" s="296"/>
      <c r="AR199" s="296"/>
      <c r="AS199" s="296"/>
      <c r="AT199" s="296"/>
      <c r="AU199" s="296"/>
      <c r="AV199" s="296"/>
      <c r="AW199" s="296"/>
      <c r="AX199" s="296"/>
      <c r="AY199" s="296"/>
      <c r="AZ199" s="296"/>
      <c r="BA199" s="296"/>
      <c r="BB199" s="296"/>
      <c r="BC199" s="296"/>
      <c r="BD199" s="296"/>
      <c r="BE199" s="296"/>
      <c r="BF199" s="296"/>
      <c r="BG199" s="296"/>
      <c r="BH199" s="296"/>
      <c r="BI199" s="296"/>
      <c r="BJ199" s="296"/>
      <c r="BK199" s="296"/>
      <c r="BL199" s="296"/>
      <c r="BM199" s="296"/>
      <c r="BN199" s="296"/>
      <c r="BO199" s="296"/>
      <c r="BP199" s="296"/>
      <c r="BQ199" s="296"/>
      <c r="BR199" s="296"/>
      <c r="BS199" s="296"/>
      <c r="BT199" s="296"/>
      <c r="BU199" s="296"/>
      <c r="BV199" s="296"/>
      <c r="BW199" s="296"/>
      <c r="BX199" s="296"/>
      <c r="BY199" s="296"/>
      <c r="BZ199" s="296"/>
      <c r="CA199" s="296"/>
      <c r="CB199" s="296"/>
      <c r="CC199" s="296"/>
      <c r="CD199" s="296"/>
      <c r="CE199" s="296"/>
      <c r="CF199" s="296"/>
      <c r="CG199" s="296"/>
      <c r="CH199" s="296"/>
      <c r="CI199" s="296"/>
      <c r="CJ199" s="296"/>
      <c r="CK199" s="296"/>
      <c r="CL199" s="296"/>
      <c r="CM199" s="296"/>
      <c r="CN199" s="296"/>
      <c r="CO199" s="296"/>
      <c r="CP199" s="296"/>
      <c r="CQ199" s="296"/>
      <c r="CR199" s="296"/>
      <c r="CS199" s="296"/>
      <c r="CT199" s="296"/>
      <c r="CU199" s="296"/>
      <c r="CV199" s="296"/>
      <c r="CW199" s="296"/>
      <c r="CX199" s="296"/>
      <c r="CY199" s="296"/>
      <c r="CZ199" s="296"/>
      <c r="DA199" s="296"/>
      <c r="DB199" s="296"/>
      <c r="DC199" s="296"/>
      <c r="DD199" s="296"/>
      <c r="DE199" s="296"/>
      <c r="DF199" s="296"/>
      <c r="DG199" s="296"/>
      <c r="DH199" s="296"/>
      <c r="DI199" s="296"/>
      <c r="DJ199" s="296"/>
      <c r="DK199" s="296"/>
      <c r="DL199" s="296"/>
      <c r="DM199" s="296"/>
      <c r="DN199" s="296"/>
      <c r="DO199" s="296"/>
      <c r="DP199" s="296"/>
      <c r="DQ199" s="296"/>
      <c r="DR199" s="296"/>
      <c r="DS199" s="296"/>
      <c r="DT199" s="296"/>
      <c r="DU199" s="296"/>
      <c r="DV199" s="296"/>
      <c r="DW199" s="296"/>
      <c r="DX199" s="296"/>
      <c r="DY199" s="296"/>
      <c r="DZ199" s="296"/>
      <c r="EA199" s="296"/>
      <c r="EB199" s="296"/>
      <c r="EC199" s="296"/>
      <c r="ED199" s="296"/>
      <c r="EE199" s="296"/>
      <c r="EF199" s="296"/>
      <c r="EG199" s="296"/>
      <c r="EH199" s="296"/>
      <c r="EI199" s="296"/>
      <c r="EJ199" s="296"/>
      <c r="EK199" s="296"/>
      <c r="EL199" s="296"/>
      <c r="EM199" s="296"/>
      <c r="EN199" s="296"/>
      <c r="EO199" s="296"/>
      <c r="EP199" s="296"/>
      <c r="EQ199" s="296"/>
      <c r="ER199" s="296"/>
      <c r="ES199" s="296"/>
      <c r="ET199" s="296"/>
      <c r="EU199" s="296"/>
      <c r="EV199" s="296"/>
      <c r="EW199" s="296"/>
      <c r="EX199" s="296"/>
      <c r="EY199" s="296"/>
      <c r="EZ199" s="296"/>
      <c r="FA199" s="296"/>
      <c r="FB199" s="296"/>
      <c r="FC199" s="296"/>
      <c r="FD199" s="296"/>
      <c r="FE199" s="296"/>
      <c r="FF199" s="296"/>
      <c r="FG199" s="296"/>
      <c r="FH199" s="296"/>
      <c r="FI199" s="296"/>
      <c r="FJ199" s="296"/>
      <c r="FK199" s="296"/>
      <c r="FL199" s="296"/>
      <c r="FM199" s="296"/>
      <c r="FN199" s="296"/>
      <c r="FO199" s="296"/>
      <c r="FP199" s="296"/>
      <c r="FQ199" s="296"/>
      <c r="FR199" s="296"/>
      <c r="FS199" s="296"/>
      <c r="FT199" s="296"/>
      <c r="FU199" s="296"/>
      <c r="FV199" s="296"/>
      <c r="FW199" s="296"/>
      <c r="FX199" s="296"/>
      <c r="FY199" s="296"/>
      <c r="FZ199" s="296"/>
      <c r="GA199" s="296"/>
      <c r="GB199" s="296"/>
      <c r="GC199" s="296"/>
      <c r="GD199" s="296"/>
      <c r="GE199" s="296"/>
      <c r="GF199" s="296"/>
      <c r="GG199" s="296"/>
      <c r="GH199" s="296"/>
      <c r="GI199" s="296"/>
      <c r="GJ199" s="296"/>
      <c r="GK199" s="296"/>
      <c r="GL199" s="296"/>
      <c r="GM199" s="296"/>
      <c r="GN199" s="296"/>
      <c r="GO199" s="205"/>
      <c r="GP199" s="87"/>
      <c r="GQ199" s="87"/>
    </row>
    <row r="200" spans="7:199" ht="2.25" customHeight="1" x14ac:dyDescent="0.15">
      <c r="G200" s="112"/>
      <c r="H200" s="112"/>
      <c r="I200" s="136"/>
      <c r="J200" s="136"/>
      <c r="K200" s="136"/>
      <c r="L200" s="136"/>
      <c r="M200" s="136"/>
      <c r="N200" s="138"/>
      <c r="O200" s="294">
        <f>入力シート!A142</f>
        <v>0</v>
      </c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295"/>
      <c r="AG200" s="295"/>
      <c r="AH200" s="295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5"/>
      <c r="AS200" s="295"/>
      <c r="AT200" s="295"/>
      <c r="AU200" s="295"/>
      <c r="AV200" s="295"/>
      <c r="AW200" s="295"/>
      <c r="AX200" s="295"/>
      <c r="AY200" s="295"/>
      <c r="AZ200" s="295"/>
      <c r="BA200" s="295"/>
      <c r="BB200" s="295"/>
      <c r="BC200" s="295"/>
      <c r="BD200" s="295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5"/>
      <c r="BO200" s="295"/>
      <c r="BP200" s="295"/>
      <c r="BQ200" s="295"/>
      <c r="BR200" s="295"/>
      <c r="BS200" s="295"/>
      <c r="BT200" s="295"/>
      <c r="BU200" s="295"/>
      <c r="BV200" s="295"/>
      <c r="BW200" s="295"/>
      <c r="BX200" s="295"/>
      <c r="BY200" s="295"/>
      <c r="BZ200" s="295"/>
      <c r="CA200" s="295"/>
      <c r="CB200" s="295"/>
      <c r="CC200" s="295"/>
      <c r="CD200" s="295"/>
      <c r="CE200" s="295"/>
      <c r="CF200" s="295"/>
      <c r="CG200" s="295"/>
      <c r="CH200" s="295"/>
      <c r="CI200" s="295"/>
      <c r="CJ200" s="295"/>
      <c r="CK200" s="295"/>
      <c r="CL200" s="295"/>
      <c r="CM200" s="295"/>
      <c r="CN200" s="295"/>
      <c r="CO200" s="295"/>
      <c r="CP200" s="295"/>
      <c r="CQ200" s="295"/>
      <c r="CR200" s="295"/>
      <c r="CS200" s="295"/>
      <c r="CT200" s="295"/>
      <c r="CU200" s="295"/>
      <c r="CV200" s="295"/>
      <c r="CW200" s="295"/>
      <c r="CX200" s="295"/>
      <c r="CY200" s="295"/>
      <c r="CZ200" s="295"/>
      <c r="DA200" s="295"/>
      <c r="DB200" s="295"/>
      <c r="DC200" s="295"/>
      <c r="DD200" s="295"/>
      <c r="DE200" s="295"/>
      <c r="DF200" s="295"/>
      <c r="DG200" s="295"/>
      <c r="DH200" s="295"/>
      <c r="DI200" s="295"/>
      <c r="DJ200" s="295"/>
      <c r="DK200" s="295"/>
      <c r="DL200" s="295"/>
      <c r="DM200" s="295"/>
      <c r="DN200" s="295"/>
      <c r="DO200" s="295"/>
      <c r="DP200" s="295"/>
      <c r="DQ200" s="295"/>
      <c r="DR200" s="295"/>
      <c r="DS200" s="295"/>
      <c r="DT200" s="295"/>
      <c r="DU200" s="295"/>
      <c r="DV200" s="295"/>
      <c r="DW200" s="295"/>
      <c r="DX200" s="295"/>
      <c r="DY200" s="295"/>
      <c r="DZ200" s="295"/>
      <c r="EA200" s="295"/>
      <c r="EB200" s="295"/>
      <c r="EC200" s="295"/>
      <c r="ED200" s="295"/>
      <c r="EE200" s="295"/>
      <c r="EF200" s="295"/>
      <c r="EG200" s="295"/>
      <c r="EH200" s="295"/>
      <c r="EI200" s="295"/>
      <c r="EJ200" s="295"/>
      <c r="EK200" s="295"/>
      <c r="EL200" s="295"/>
      <c r="EM200" s="295"/>
      <c r="EN200" s="295"/>
      <c r="EO200" s="295"/>
      <c r="EP200" s="295"/>
      <c r="EQ200" s="295"/>
      <c r="ER200" s="295"/>
      <c r="ES200" s="295"/>
      <c r="ET200" s="295"/>
      <c r="EU200" s="295"/>
      <c r="EV200" s="295"/>
      <c r="EW200" s="295"/>
      <c r="EX200" s="295"/>
      <c r="EY200" s="295"/>
      <c r="EZ200" s="295"/>
      <c r="FA200" s="295"/>
      <c r="FB200" s="295"/>
      <c r="FC200" s="295"/>
      <c r="FD200" s="295"/>
      <c r="FE200" s="295"/>
      <c r="FF200" s="295"/>
      <c r="FG200" s="295"/>
      <c r="FH200" s="295"/>
      <c r="FI200" s="295"/>
      <c r="FJ200" s="295"/>
      <c r="FK200" s="295"/>
      <c r="FL200" s="295"/>
      <c r="FM200" s="295"/>
      <c r="FN200" s="295"/>
      <c r="FO200" s="295"/>
      <c r="FP200" s="295"/>
      <c r="FQ200" s="295"/>
      <c r="FR200" s="295"/>
      <c r="FS200" s="295"/>
      <c r="FT200" s="295"/>
      <c r="FU200" s="295"/>
      <c r="FV200" s="295"/>
      <c r="FW200" s="295"/>
      <c r="FX200" s="295"/>
      <c r="FY200" s="295"/>
      <c r="FZ200" s="295"/>
      <c r="GA200" s="295"/>
      <c r="GB200" s="295"/>
      <c r="GC200" s="295"/>
      <c r="GD200" s="295"/>
      <c r="GE200" s="295"/>
      <c r="GF200" s="295"/>
      <c r="GG200" s="295"/>
      <c r="GH200" s="295"/>
      <c r="GI200" s="295"/>
      <c r="GJ200" s="295"/>
      <c r="GK200" s="295"/>
      <c r="GL200" s="295"/>
      <c r="GM200" s="295"/>
      <c r="GN200" s="295"/>
      <c r="GO200" s="205"/>
      <c r="GP200" s="87"/>
      <c r="GQ200" s="87"/>
    </row>
    <row r="201" spans="7:199" ht="2.25" customHeight="1" x14ac:dyDescent="0.15">
      <c r="G201" s="112"/>
      <c r="H201" s="112"/>
      <c r="I201" s="136"/>
      <c r="J201" s="136"/>
      <c r="K201" s="136"/>
      <c r="L201" s="136"/>
      <c r="M201" s="136"/>
      <c r="N201" s="138"/>
      <c r="O201" s="296"/>
      <c r="P201" s="296"/>
      <c r="Q201" s="296"/>
      <c r="R201" s="296"/>
      <c r="S201" s="296"/>
      <c r="T201" s="296"/>
      <c r="U201" s="296"/>
      <c r="V201" s="296"/>
      <c r="W201" s="296"/>
      <c r="X201" s="296"/>
      <c r="Y201" s="296"/>
      <c r="Z201" s="296"/>
      <c r="AA201" s="296"/>
      <c r="AB201" s="296"/>
      <c r="AC201" s="296"/>
      <c r="AD201" s="296"/>
      <c r="AE201" s="296"/>
      <c r="AF201" s="296"/>
      <c r="AG201" s="296"/>
      <c r="AH201" s="296"/>
      <c r="AI201" s="296"/>
      <c r="AJ201" s="296"/>
      <c r="AK201" s="296"/>
      <c r="AL201" s="296"/>
      <c r="AM201" s="296"/>
      <c r="AN201" s="296"/>
      <c r="AO201" s="296"/>
      <c r="AP201" s="296"/>
      <c r="AQ201" s="296"/>
      <c r="AR201" s="296"/>
      <c r="AS201" s="296"/>
      <c r="AT201" s="296"/>
      <c r="AU201" s="296"/>
      <c r="AV201" s="296"/>
      <c r="AW201" s="296"/>
      <c r="AX201" s="296"/>
      <c r="AY201" s="296"/>
      <c r="AZ201" s="296"/>
      <c r="BA201" s="296"/>
      <c r="BB201" s="296"/>
      <c r="BC201" s="296"/>
      <c r="BD201" s="296"/>
      <c r="BE201" s="296"/>
      <c r="BF201" s="296"/>
      <c r="BG201" s="296"/>
      <c r="BH201" s="296"/>
      <c r="BI201" s="296"/>
      <c r="BJ201" s="296"/>
      <c r="BK201" s="296"/>
      <c r="BL201" s="296"/>
      <c r="BM201" s="296"/>
      <c r="BN201" s="296"/>
      <c r="BO201" s="296"/>
      <c r="BP201" s="296"/>
      <c r="BQ201" s="296"/>
      <c r="BR201" s="296"/>
      <c r="BS201" s="296"/>
      <c r="BT201" s="296"/>
      <c r="BU201" s="296"/>
      <c r="BV201" s="296"/>
      <c r="BW201" s="296"/>
      <c r="BX201" s="296"/>
      <c r="BY201" s="296"/>
      <c r="BZ201" s="296"/>
      <c r="CA201" s="296"/>
      <c r="CB201" s="296"/>
      <c r="CC201" s="296"/>
      <c r="CD201" s="296"/>
      <c r="CE201" s="296"/>
      <c r="CF201" s="296"/>
      <c r="CG201" s="296"/>
      <c r="CH201" s="296"/>
      <c r="CI201" s="296"/>
      <c r="CJ201" s="296"/>
      <c r="CK201" s="296"/>
      <c r="CL201" s="296"/>
      <c r="CM201" s="296"/>
      <c r="CN201" s="296"/>
      <c r="CO201" s="296"/>
      <c r="CP201" s="296"/>
      <c r="CQ201" s="296"/>
      <c r="CR201" s="296"/>
      <c r="CS201" s="296"/>
      <c r="CT201" s="296"/>
      <c r="CU201" s="296"/>
      <c r="CV201" s="296"/>
      <c r="CW201" s="296"/>
      <c r="CX201" s="296"/>
      <c r="CY201" s="296"/>
      <c r="CZ201" s="296"/>
      <c r="DA201" s="296"/>
      <c r="DB201" s="296"/>
      <c r="DC201" s="296"/>
      <c r="DD201" s="296"/>
      <c r="DE201" s="296"/>
      <c r="DF201" s="296"/>
      <c r="DG201" s="296"/>
      <c r="DH201" s="296"/>
      <c r="DI201" s="296"/>
      <c r="DJ201" s="296"/>
      <c r="DK201" s="296"/>
      <c r="DL201" s="296"/>
      <c r="DM201" s="296"/>
      <c r="DN201" s="296"/>
      <c r="DO201" s="296"/>
      <c r="DP201" s="296"/>
      <c r="DQ201" s="296"/>
      <c r="DR201" s="296"/>
      <c r="DS201" s="296"/>
      <c r="DT201" s="296"/>
      <c r="DU201" s="296"/>
      <c r="DV201" s="296"/>
      <c r="DW201" s="296"/>
      <c r="DX201" s="296"/>
      <c r="DY201" s="296"/>
      <c r="DZ201" s="296"/>
      <c r="EA201" s="296"/>
      <c r="EB201" s="296"/>
      <c r="EC201" s="296"/>
      <c r="ED201" s="296"/>
      <c r="EE201" s="296"/>
      <c r="EF201" s="296"/>
      <c r="EG201" s="296"/>
      <c r="EH201" s="296"/>
      <c r="EI201" s="296"/>
      <c r="EJ201" s="296"/>
      <c r="EK201" s="296"/>
      <c r="EL201" s="296"/>
      <c r="EM201" s="296"/>
      <c r="EN201" s="296"/>
      <c r="EO201" s="296"/>
      <c r="EP201" s="296"/>
      <c r="EQ201" s="296"/>
      <c r="ER201" s="296"/>
      <c r="ES201" s="296"/>
      <c r="ET201" s="296"/>
      <c r="EU201" s="296"/>
      <c r="EV201" s="296"/>
      <c r="EW201" s="296"/>
      <c r="EX201" s="296"/>
      <c r="EY201" s="296"/>
      <c r="EZ201" s="296"/>
      <c r="FA201" s="296"/>
      <c r="FB201" s="296"/>
      <c r="FC201" s="296"/>
      <c r="FD201" s="296"/>
      <c r="FE201" s="296"/>
      <c r="FF201" s="296"/>
      <c r="FG201" s="296"/>
      <c r="FH201" s="296"/>
      <c r="FI201" s="296"/>
      <c r="FJ201" s="296"/>
      <c r="FK201" s="296"/>
      <c r="FL201" s="296"/>
      <c r="FM201" s="296"/>
      <c r="FN201" s="296"/>
      <c r="FO201" s="296"/>
      <c r="FP201" s="296"/>
      <c r="FQ201" s="296"/>
      <c r="FR201" s="296"/>
      <c r="FS201" s="296"/>
      <c r="FT201" s="296"/>
      <c r="FU201" s="296"/>
      <c r="FV201" s="296"/>
      <c r="FW201" s="296"/>
      <c r="FX201" s="296"/>
      <c r="FY201" s="296"/>
      <c r="FZ201" s="296"/>
      <c r="GA201" s="296"/>
      <c r="GB201" s="296"/>
      <c r="GC201" s="296"/>
      <c r="GD201" s="296"/>
      <c r="GE201" s="296"/>
      <c r="GF201" s="296"/>
      <c r="GG201" s="296"/>
      <c r="GH201" s="296"/>
      <c r="GI201" s="296"/>
      <c r="GJ201" s="296"/>
      <c r="GK201" s="296"/>
      <c r="GL201" s="296"/>
      <c r="GM201" s="296"/>
      <c r="GN201" s="296"/>
      <c r="GO201" s="205"/>
      <c r="GP201" s="87"/>
      <c r="GQ201" s="87"/>
    </row>
    <row r="202" spans="7:199" ht="2.25" customHeight="1" x14ac:dyDescent="0.15">
      <c r="G202" s="112"/>
      <c r="H202" s="112"/>
      <c r="I202" s="136"/>
      <c r="J202" s="136"/>
      <c r="K202" s="136"/>
      <c r="L202" s="136"/>
      <c r="M202" s="136"/>
      <c r="N202" s="138"/>
      <c r="O202" s="296"/>
      <c r="P202" s="296"/>
      <c r="Q202" s="296"/>
      <c r="R202" s="296"/>
      <c r="S202" s="296"/>
      <c r="T202" s="296"/>
      <c r="U202" s="296"/>
      <c r="V202" s="296"/>
      <c r="W202" s="296"/>
      <c r="X202" s="296"/>
      <c r="Y202" s="296"/>
      <c r="Z202" s="296"/>
      <c r="AA202" s="296"/>
      <c r="AB202" s="296"/>
      <c r="AC202" s="296"/>
      <c r="AD202" s="296"/>
      <c r="AE202" s="296"/>
      <c r="AF202" s="296"/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6"/>
      <c r="AS202" s="296"/>
      <c r="AT202" s="296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296"/>
      <c r="BG202" s="296"/>
      <c r="BH202" s="296"/>
      <c r="BI202" s="296"/>
      <c r="BJ202" s="296"/>
      <c r="BK202" s="296"/>
      <c r="BL202" s="296"/>
      <c r="BM202" s="296"/>
      <c r="BN202" s="296"/>
      <c r="BO202" s="296"/>
      <c r="BP202" s="296"/>
      <c r="BQ202" s="296"/>
      <c r="BR202" s="296"/>
      <c r="BS202" s="296"/>
      <c r="BT202" s="296"/>
      <c r="BU202" s="296"/>
      <c r="BV202" s="296"/>
      <c r="BW202" s="296"/>
      <c r="BX202" s="296"/>
      <c r="BY202" s="296"/>
      <c r="BZ202" s="296"/>
      <c r="CA202" s="296"/>
      <c r="CB202" s="296"/>
      <c r="CC202" s="296"/>
      <c r="CD202" s="296"/>
      <c r="CE202" s="296"/>
      <c r="CF202" s="296"/>
      <c r="CG202" s="296"/>
      <c r="CH202" s="296"/>
      <c r="CI202" s="296"/>
      <c r="CJ202" s="296"/>
      <c r="CK202" s="296"/>
      <c r="CL202" s="296"/>
      <c r="CM202" s="296"/>
      <c r="CN202" s="296"/>
      <c r="CO202" s="296"/>
      <c r="CP202" s="296"/>
      <c r="CQ202" s="296"/>
      <c r="CR202" s="296"/>
      <c r="CS202" s="296"/>
      <c r="CT202" s="296"/>
      <c r="CU202" s="296"/>
      <c r="CV202" s="296"/>
      <c r="CW202" s="296"/>
      <c r="CX202" s="296"/>
      <c r="CY202" s="296"/>
      <c r="CZ202" s="296"/>
      <c r="DA202" s="296"/>
      <c r="DB202" s="296"/>
      <c r="DC202" s="296"/>
      <c r="DD202" s="296"/>
      <c r="DE202" s="296"/>
      <c r="DF202" s="296"/>
      <c r="DG202" s="296"/>
      <c r="DH202" s="296"/>
      <c r="DI202" s="296"/>
      <c r="DJ202" s="296"/>
      <c r="DK202" s="296"/>
      <c r="DL202" s="296"/>
      <c r="DM202" s="296"/>
      <c r="DN202" s="296"/>
      <c r="DO202" s="296"/>
      <c r="DP202" s="296"/>
      <c r="DQ202" s="296"/>
      <c r="DR202" s="296"/>
      <c r="DS202" s="296"/>
      <c r="DT202" s="296"/>
      <c r="DU202" s="296"/>
      <c r="DV202" s="296"/>
      <c r="DW202" s="296"/>
      <c r="DX202" s="296"/>
      <c r="DY202" s="296"/>
      <c r="DZ202" s="296"/>
      <c r="EA202" s="296"/>
      <c r="EB202" s="296"/>
      <c r="EC202" s="296"/>
      <c r="ED202" s="296"/>
      <c r="EE202" s="296"/>
      <c r="EF202" s="296"/>
      <c r="EG202" s="296"/>
      <c r="EH202" s="296"/>
      <c r="EI202" s="296"/>
      <c r="EJ202" s="296"/>
      <c r="EK202" s="296"/>
      <c r="EL202" s="296"/>
      <c r="EM202" s="296"/>
      <c r="EN202" s="296"/>
      <c r="EO202" s="296"/>
      <c r="EP202" s="296"/>
      <c r="EQ202" s="296"/>
      <c r="ER202" s="296"/>
      <c r="ES202" s="296"/>
      <c r="ET202" s="296"/>
      <c r="EU202" s="296"/>
      <c r="EV202" s="296"/>
      <c r="EW202" s="296"/>
      <c r="EX202" s="296"/>
      <c r="EY202" s="296"/>
      <c r="EZ202" s="296"/>
      <c r="FA202" s="296"/>
      <c r="FB202" s="296"/>
      <c r="FC202" s="296"/>
      <c r="FD202" s="296"/>
      <c r="FE202" s="296"/>
      <c r="FF202" s="296"/>
      <c r="FG202" s="296"/>
      <c r="FH202" s="296"/>
      <c r="FI202" s="296"/>
      <c r="FJ202" s="296"/>
      <c r="FK202" s="296"/>
      <c r="FL202" s="296"/>
      <c r="FM202" s="296"/>
      <c r="FN202" s="296"/>
      <c r="FO202" s="296"/>
      <c r="FP202" s="296"/>
      <c r="FQ202" s="296"/>
      <c r="FR202" s="296"/>
      <c r="FS202" s="296"/>
      <c r="FT202" s="296"/>
      <c r="FU202" s="296"/>
      <c r="FV202" s="296"/>
      <c r="FW202" s="296"/>
      <c r="FX202" s="296"/>
      <c r="FY202" s="296"/>
      <c r="FZ202" s="296"/>
      <c r="GA202" s="296"/>
      <c r="GB202" s="296"/>
      <c r="GC202" s="296"/>
      <c r="GD202" s="296"/>
      <c r="GE202" s="296"/>
      <c r="GF202" s="296"/>
      <c r="GG202" s="296"/>
      <c r="GH202" s="296"/>
      <c r="GI202" s="296"/>
      <c r="GJ202" s="296"/>
      <c r="GK202" s="296"/>
      <c r="GL202" s="296"/>
      <c r="GM202" s="296"/>
      <c r="GN202" s="296"/>
      <c r="GO202" s="205"/>
      <c r="GP202" s="87"/>
      <c r="GQ202" s="87"/>
    </row>
    <row r="203" spans="7:199" ht="2.25" customHeight="1" x14ac:dyDescent="0.15">
      <c r="G203" s="112"/>
      <c r="H203" s="112"/>
      <c r="I203" s="136"/>
      <c r="J203" s="136"/>
      <c r="K203" s="136"/>
      <c r="L203" s="136"/>
      <c r="M203" s="136"/>
      <c r="N203" s="138"/>
      <c r="O203" s="296"/>
      <c r="P203" s="296"/>
      <c r="Q203" s="296"/>
      <c r="R203" s="296"/>
      <c r="S203" s="296"/>
      <c r="T203" s="296"/>
      <c r="U203" s="296"/>
      <c r="V203" s="296"/>
      <c r="W203" s="296"/>
      <c r="X203" s="296"/>
      <c r="Y203" s="296"/>
      <c r="Z203" s="296"/>
      <c r="AA203" s="296"/>
      <c r="AB203" s="296"/>
      <c r="AC203" s="296"/>
      <c r="AD203" s="296"/>
      <c r="AE203" s="296"/>
      <c r="AF203" s="296"/>
      <c r="AG203" s="296"/>
      <c r="AH203" s="296"/>
      <c r="AI203" s="296"/>
      <c r="AJ203" s="296"/>
      <c r="AK203" s="296"/>
      <c r="AL203" s="296"/>
      <c r="AM203" s="296"/>
      <c r="AN203" s="296"/>
      <c r="AO203" s="296"/>
      <c r="AP203" s="296"/>
      <c r="AQ203" s="296"/>
      <c r="AR203" s="296"/>
      <c r="AS203" s="296"/>
      <c r="AT203" s="296"/>
      <c r="AU203" s="296"/>
      <c r="AV203" s="296"/>
      <c r="AW203" s="296"/>
      <c r="AX203" s="296"/>
      <c r="AY203" s="296"/>
      <c r="AZ203" s="296"/>
      <c r="BA203" s="296"/>
      <c r="BB203" s="296"/>
      <c r="BC203" s="296"/>
      <c r="BD203" s="296"/>
      <c r="BE203" s="296"/>
      <c r="BF203" s="296"/>
      <c r="BG203" s="296"/>
      <c r="BH203" s="296"/>
      <c r="BI203" s="296"/>
      <c r="BJ203" s="296"/>
      <c r="BK203" s="296"/>
      <c r="BL203" s="296"/>
      <c r="BM203" s="296"/>
      <c r="BN203" s="296"/>
      <c r="BO203" s="296"/>
      <c r="BP203" s="296"/>
      <c r="BQ203" s="296"/>
      <c r="BR203" s="296"/>
      <c r="BS203" s="296"/>
      <c r="BT203" s="296"/>
      <c r="BU203" s="296"/>
      <c r="BV203" s="296"/>
      <c r="BW203" s="296"/>
      <c r="BX203" s="296"/>
      <c r="BY203" s="296"/>
      <c r="BZ203" s="296"/>
      <c r="CA203" s="296"/>
      <c r="CB203" s="296"/>
      <c r="CC203" s="296"/>
      <c r="CD203" s="296"/>
      <c r="CE203" s="296"/>
      <c r="CF203" s="296"/>
      <c r="CG203" s="296"/>
      <c r="CH203" s="296"/>
      <c r="CI203" s="296"/>
      <c r="CJ203" s="296"/>
      <c r="CK203" s="296"/>
      <c r="CL203" s="296"/>
      <c r="CM203" s="296"/>
      <c r="CN203" s="296"/>
      <c r="CO203" s="296"/>
      <c r="CP203" s="296"/>
      <c r="CQ203" s="296"/>
      <c r="CR203" s="296"/>
      <c r="CS203" s="296"/>
      <c r="CT203" s="296"/>
      <c r="CU203" s="296"/>
      <c r="CV203" s="296"/>
      <c r="CW203" s="296"/>
      <c r="CX203" s="296"/>
      <c r="CY203" s="296"/>
      <c r="CZ203" s="296"/>
      <c r="DA203" s="296"/>
      <c r="DB203" s="296"/>
      <c r="DC203" s="296"/>
      <c r="DD203" s="296"/>
      <c r="DE203" s="296"/>
      <c r="DF203" s="296"/>
      <c r="DG203" s="296"/>
      <c r="DH203" s="296"/>
      <c r="DI203" s="296"/>
      <c r="DJ203" s="296"/>
      <c r="DK203" s="296"/>
      <c r="DL203" s="296"/>
      <c r="DM203" s="296"/>
      <c r="DN203" s="296"/>
      <c r="DO203" s="296"/>
      <c r="DP203" s="296"/>
      <c r="DQ203" s="296"/>
      <c r="DR203" s="296"/>
      <c r="DS203" s="296"/>
      <c r="DT203" s="296"/>
      <c r="DU203" s="296"/>
      <c r="DV203" s="296"/>
      <c r="DW203" s="296"/>
      <c r="DX203" s="296"/>
      <c r="DY203" s="296"/>
      <c r="DZ203" s="296"/>
      <c r="EA203" s="296"/>
      <c r="EB203" s="296"/>
      <c r="EC203" s="296"/>
      <c r="ED203" s="296"/>
      <c r="EE203" s="296"/>
      <c r="EF203" s="296"/>
      <c r="EG203" s="296"/>
      <c r="EH203" s="296"/>
      <c r="EI203" s="296"/>
      <c r="EJ203" s="296"/>
      <c r="EK203" s="296"/>
      <c r="EL203" s="296"/>
      <c r="EM203" s="296"/>
      <c r="EN203" s="296"/>
      <c r="EO203" s="296"/>
      <c r="EP203" s="296"/>
      <c r="EQ203" s="296"/>
      <c r="ER203" s="296"/>
      <c r="ES203" s="296"/>
      <c r="ET203" s="296"/>
      <c r="EU203" s="296"/>
      <c r="EV203" s="296"/>
      <c r="EW203" s="296"/>
      <c r="EX203" s="296"/>
      <c r="EY203" s="296"/>
      <c r="EZ203" s="296"/>
      <c r="FA203" s="296"/>
      <c r="FB203" s="296"/>
      <c r="FC203" s="296"/>
      <c r="FD203" s="296"/>
      <c r="FE203" s="296"/>
      <c r="FF203" s="296"/>
      <c r="FG203" s="296"/>
      <c r="FH203" s="296"/>
      <c r="FI203" s="296"/>
      <c r="FJ203" s="296"/>
      <c r="FK203" s="296"/>
      <c r="FL203" s="296"/>
      <c r="FM203" s="296"/>
      <c r="FN203" s="296"/>
      <c r="FO203" s="296"/>
      <c r="FP203" s="296"/>
      <c r="FQ203" s="296"/>
      <c r="FR203" s="296"/>
      <c r="FS203" s="296"/>
      <c r="FT203" s="296"/>
      <c r="FU203" s="296"/>
      <c r="FV203" s="296"/>
      <c r="FW203" s="296"/>
      <c r="FX203" s="296"/>
      <c r="FY203" s="296"/>
      <c r="FZ203" s="296"/>
      <c r="GA203" s="296"/>
      <c r="GB203" s="296"/>
      <c r="GC203" s="296"/>
      <c r="GD203" s="296"/>
      <c r="GE203" s="296"/>
      <c r="GF203" s="296"/>
      <c r="GG203" s="296"/>
      <c r="GH203" s="296"/>
      <c r="GI203" s="296"/>
      <c r="GJ203" s="296"/>
      <c r="GK203" s="296"/>
      <c r="GL203" s="296"/>
      <c r="GM203" s="296"/>
      <c r="GN203" s="296"/>
      <c r="GO203" s="205"/>
      <c r="GP203" s="87"/>
      <c r="GQ203" s="87"/>
    </row>
    <row r="204" spans="7:199" ht="2.25" customHeight="1" x14ac:dyDescent="0.15">
      <c r="I204" s="131"/>
      <c r="J204" s="131"/>
      <c r="K204" s="131"/>
      <c r="L204" s="136"/>
      <c r="M204" s="136"/>
      <c r="N204" s="138"/>
      <c r="O204" s="296"/>
      <c r="P204" s="296"/>
      <c r="Q204" s="296"/>
      <c r="R204" s="296"/>
      <c r="S204" s="296"/>
      <c r="T204" s="296"/>
      <c r="U204" s="296"/>
      <c r="V204" s="296"/>
      <c r="W204" s="296"/>
      <c r="X204" s="296"/>
      <c r="Y204" s="296"/>
      <c r="Z204" s="296"/>
      <c r="AA204" s="296"/>
      <c r="AB204" s="296"/>
      <c r="AC204" s="296"/>
      <c r="AD204" s="296"/>
      <c r="AE204" s="296"/>
      <c r="AF204" s="296"/>
      <c r="AG204" s="296"/>
      <c r="AH204" s="296"/>
      <c r="AI204" s="296"/>
      <c r="AJ204" s="296"/>
      <c r="AK204" s="296"/>
      <c r="AL204" s="296"/>
      <c r="AM204" s="296"/>
      <c r="AN204" s="296"/>
      <c r="AO204" s="296"/>
      <c r="AP204" s="296"/>
      <c r="AQ204" s="296"/>
      <c r="AR204" s="296"/>
      <c r="AS204" s="296"/>
      <c r="AT204" s="296"/>
      <c r="AU204" s="296"/>
      <c r="AV204" s="296"/>
      <c r="AW204" s="296"/>
      <c r="AX204" s="296"/>
      <c r="AY204" s="296"/>
      <c r="AZ204" s="296"/>
      <c r="BA204" s="296"/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6"/>
      <c r="BR204" s="296"/>
      <c r="BS204" s="296"/>
      <c r="BT204" s="296"/>
      <c r="BU204" s="296"/>
      <c r="BV204" s="296"/>
      <c r="BW204" s="296"/>
      <c r="BX204" s="296"/>
      <c r="BY204" s="296"/>
      <c r="BZ204" s="296"/>
      <c r="CA204" s="296"/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6"/>
      <c r="CL204" s="296"/>
      <c r="CM204" s="296"/>
      <c r="CN204" s="296"/>
      <c r="CO204" s="296"/>
      <c r="CP204" s="296"/>
      <c r="CQ204" s="296"/>
      <c r="CR204" s="296"/>
      <c r="CS204" s="296"/>
      <c r="CT204" s="296"/>
      <c r="CU204" s="296"/>
      <c r="CV204" s="296"/>
      <c r="CW204" s="296"/>
      <c r="CX204" s="296"/>
      <c r="CY204" s="296"/>
      <c r="CZ204" s="296"/>
      <c r="DA204" s="296"/>
      <c r="DB204" s="296"/>
      <c r="DC204" s="296"/>
      <c r="DD204" s="296"/>
      <c r="DE204" s="296"/>
      <c r="DF204" s="296"/>
      <c r="DG204" s="296"/>
      <c r="DH204" s="296"/>
      <c r="DI204" s="296"/>
      <c r="DJ204" s="296"/>
      <c r="DK204" s="296"/>
      <c r="DL204" s="296"/>
      <c r="DM204" s="296"/>
      <c r="DN204" s="296"/>
      <c r="DO204" s="296"/>
      <c r="DP204" s="296"/>
      <c r="DQ204" s="296"/>
      <c r="DR204" s="296"/>
      <c r="DS204" s="296"/>
      <c r="DT204" s="296"/>
      <c r="DU204" s="296"/>
      <c r="DV204" s="296"/>
      <c r="DW204" s="296"/>
      <c r="DX204" s="296"/>
      <c r="DY204" s="296"/>
      <c r="DZ204" s="296"/>
      <c r="EA204" s="296"/>
      <c r="EB204" s="296"/>
      <c r="EC204" s="296"/>
      <c r="ED204" s="296"/>
      <c r="EE204" s="296"/>
      <c r="EF204" s="296"/>
      <c r="EG204" s="296"/>
      <c r="EH204" s="296"/>
      <c r="EI204" s="296"/>
      <c r="EJ204" s="296"/>
      <c r="EK204" s="296"/>
      <c r="EL204" s="296"/>
      <c r="EM204" s="296"/>
      <c r="EN204" s="296"/>
      <c r="EO204" s="296"/>
      <c r="EP204" s="296"/>
      <c r="EQ204" s="296"/>
      <c r="ER204" s="296"/>
      <c r="ES204" s="296"/>
      <c r="ET204" s="296"/>
      <c r="EU204" s="296"/>
      <c r="EV204" s="296"/>
      <c r="EW204" s="296"/>
      <c r="EX204" s="296"/>
      <c r="EY204" s="296"/>
      <c r="EZ204" s="296"/>
      <c r="FA204" s="296"/>
      <c r="FB204" s="296"/>
      <c r="FC204" s="296"/>
      <c r="FD204" s="296"/>
      <c r="FE204" s="296"/>
      <c r="FF204" s="296"/>
      <c r="FG204" s="296"/>
      <c r="FH204" s="296"/>
      <c r="FI204" s="296"/>
      <c r="FJ204" s="296"/>
      <c r="FK204" s="296"/>
      <c r="FL204" s="296"/>
      <c r="FM204" s="296"/>
      <c r="FN204" s="296"/>
      <c r="FO204" s="296"/>
      <c r="FP204" s="296"/>
      <c r="FQ204" s="296"/>
      <c r="FR204" s="296"/>
      <c r="FS204" s="296"/>
      <c r="FT204" s="296"/>
      <c r="FU204" s="296"/>
      <c r="FV204" s="296"/>
      <c r="FW204" s="296"/>
      <c r="FX204" s="296"/>
      <c r="FY204" s="296"/>
      <c r="FZ204" s="296"/>
      <c r="GA204" s="296"/>
      <c r="GB204" s="296"/>
      <c r="GC204" s="296"/>
      <c r="GD204" s="296"/>
      <c r="GE204" s="296"/>
      <c r="GF204" s="296"/>
      <c r="GG204" s="296"/>
      <c r="GH204" s="296"/>
      <c r="GI204" s="296"/>
      <c r="GJ204" s="296"/>
      <c r="GK204" s="296"/>
      <c r="GL204" s="296"/>
      <c r="GM204" s="296"/>
      <c r="GN204" s="296"/>
      <c r="GO204" s="205"/>
      <c r="GP204" s="87"/>
      <c r="GQ204" s="87"/>
    </row>
    <row r="205" spans="7:199" ht="2.25" customHeight="1" x14ac:dyDescent="0.15">
      <c r="I205" s="131"/>
      <c r="J205" s="131"/>
      <c r="K205" s="131"/>
      <c r="L205" s="136"/>
      <c r="M205" s="136"/>
      <c r="N205" s="138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296"/>
      <c r="CA205" s="296"/>
      <c r="CB205" s="296"/>
      <c r="CC205" s="296"/>
      <c r="CD205" s="296"/>
      <c r="CE205" s="296"/>
      <c r="CF205" s="296"/>
      <c r="CG205" s="296"/>
      <c r="CH205" s="296"/>
      <c r="CI205" s="296"/>
      <c r="CJ205" s="296"/>
      <c r="CK205" s="296"/>
      <c r="CL205" s="296"/>
      <c r="CM205" s="296"/>
      <c r="CN205" s="296"/>
      <c r="CO205" s="296"/>
      <c r="CP205" s="296"/>
      <c r="CQ205" s="296"/>
      <c r="CR205" s="296"/>
      <c r="CS205" s="296"/>
      <c r="CT205" s="296"/>
      <c r="CU205" s="296"/>
      <c r="CV205" s="296"/>
      <c r="CW205" s="296"/>
      <c r="CX205" s="296"/>
      <c r="CY205" s="296"/>
      <c r="CZ205" s="296"/>
      <c r="DA205" s="296"/>
      <c r="DB205" s="296"/>
      <c r="DC205" s="296"/>
      <c r="DD205" s="296"/>
      <c r="DE205" s="296"/>
      <c r="DF205" s="296"/>
      <c r="DG205" s="296"/>
      <c r="DH205" s="296"/>
      <c r="DI205" s="296"/>
      <c r="DJ205" s="296"/>
      <c r="DK205" s="296"/>
      <c r="DL205" s="296"/>
      <c r="DM205" s="296"/>
      <c r="DN205" s="296"/>
      <c r="DO205" s="296"/>
      <c r="DP205" s="296"/>
      <c r="DQ205" s="296"/>
      <c r="DR205" s="296"/>
      <c r="DS205" s="296"/>
      <c r="DT205" s="296"/>
      <c r="DU205" s="296"/>
      <c r="DV205" s="296"/>
      <c r="DW205" s="296"/>
      <c r="DX205" s="296"/>
      <c r="DY205" s="296"/>
      <c r="DZ205" s="296"/>
      <c r="EA205" s="296"/>
      <c r="EB205" s="296"/>
      <c r="EC205" s="296"/>
      <c r="ED205" s="296"/>
      <c r="EE205" s="296"/>
      <c r="EF205" s="296"/>
      <c r="EG205" s="296"/>
      <c r="EH205" s="296"/>
      <c r="EI205" s="296"/>
      <c r="EJ205" s="296"/>
      <c r="EK205" s="296"/>
      <c r="EL205" s="296"/>
      <c r="EM205" s="296"/>
      <c r="EN205" s="296"/>
      <c r="EO205" s="296"/>
      <c r="EP205" s="296"/>
      <c r="EQ205" s="296"/>
      <c r="ER205" s="296"/>
      <c r="ES205" s="296"/>
      <c r="ET205" s="296"/>
      <c r="EU205" s="296"/>
      <c r="EV205" s="296"/>
      <c r="EW205" s="296"/>
      <c r="EX205" s="296"/>
      <c r="EY205" s="296"/>
      <c r="EZ205" s="296"/>
      <c r="FA205" s="296"/>
      <c r="FB205" s="296"/>
      <c r="FC205" s="296"/>
      <c r="FD205" s="296"/>
      <c r="FE205" s="296"/>
      <c r="FF205" s="296"/>
      <c r="FG205" s="296"/>
      <c r="FH205" s="296"/>
      <c r="FI205" s="296"/>
      <c r="FJ205" s="296"/>
      <c r="FK205" s="296"/>
      <c r="FL205" s="296"/>
      <c r="FM205" s="296"/>
      <c r="FN205" s="296"/>
      <c r="FO205" s="296"/>
      <c r="FP205" s="296"/>
      <c r="FQ205" s="296"/>
      <c r="FR205" s="296"/>
      <c r="FS205" s="296"/>
      <c r="FT205" s="296"/>
      <c r="FU205" s="296"/>
      <c r="FV205" s="296"/>
      <c r="FW205" s="296"/>
      <c r="FX205" s="296"/>
      <c r="FY205" s="296"/>
      <c r="FZ205" s="296"/>
      <c r="GA205" s="296"/>
      <c r="GB205" s="296"/>
      <c r="GC205" s="296"/>
      <c r="GD205" s="296"/>
      <c r="GE205" s="296"/>
      <c r="GF205" s="296"/>
      <c r="GG205" s="296"/>
      <c r="GH205" s="296"/>
      <c r="GI205" s="296"/>
      <c r="GJ205" s="296"/>
      <c r="GK205" s="296"/>
      <c r="GL205" s="296"/>
      <c r="GM205" s="296"/>
      <c r="GN205" s="296"/>
      <c r="GO205" s="205"/>
      <c r="GP205" s="87"/>
      <c r="GQ205" s="87"/>
    </row>
    <row r="206" spans="7:199" ht="2.25" customHeight="1" x14ac:dyDescent="0.15">
      <c r="I206" s="131"/>
      <c r="J206" s="131"/>
      <c r="K206" s="131"/>
      <c r="L206" s="136"/>
      <c r="M206" s="136"/>
      <c r="N206" s="138"/>
      <c r="O206" s="296"/>
      <c r="P206" s="296"/>
      <c r="Q206" s="296"/>
      <c r="R206" s="296"/>
      <c r="S206" s="296"/>
      <c r="T206" s="296"/>
      <c r="U206" s="296"/>
      <c r="V206" s="296"/>
      <c r="W206" s="296"/>
      <c r="X206" s="296"/>
      <c r="Y206" s="296"/>
      <c r="Z206" s="296"/>
      <c r="AA206" s="296"/>
      <c r="AB206" s="296"/>
      <c r="AC206" s="296"/>
      <c r="AD206" s="296"/>
      <c r="AE206" s="296"/>
      <c r="AF206" s="296"/>
      <c r="AG206" s="296"/>
      <c r="AH206" s="296"/>
      <c r="AI206" s="296"/>
      <c r="AJ206" s="296"/>
      <c r="AK206" s="296"/>
      <c r="AL206" s="296"/>
      <c r="AM206" s="296"/>
      <c r="AN206" s="296"/>
      <c r="AO206" s="296"/>
      <c r="AP206" s="296"/>
      <c r="AQ206" s="296"/>
      <c r="AR206" s="296"/>
      <c r="AS206" s="296"/>
      <c r="AT206" s="296"/>
      <c r="AU206" s="296"/>
      <c r="AV206" s="296"/>
      <c r="AW206" s="296"/>
      <c r="AX206" s="296"/>
      <c r="AY206" s="296"/>
      <c r="AZ206" s="296"/>
      <c r="BA206" s="296"/>
      <c r="BB206" s="296"/>
      <c r="BC206" s="296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296"/>
      <c r="BN206" s="296"/>
      <c r="BO206" s="296"/>
      <c r="BP206" s="296"/>
      <c r="BQ206" s="296"/>
      <c r="BR206" s="296"/>
      <c r="BS206" s="296"/>
      <c r="BT206" s="296"/>
      <c r="BU206" s="296"/>
      <c r="BV206" s="296"/>
      <c r="BW206" s="296"/>
      <c r="BX206" s="296"/>
      <c r="BY206" s="296"/>
      <c r="BZ206" s="296"/>
      <c r="CA206" s="296"/>
      <c r="CB206" s="296"/>
      <c r="CC206" s="296"/>
      <c r="CD206" s="296"/>
      <c r="CE206" s="296"/>
      <c r="CF206" s="296"/>
      <c r="CG206" s="296"/>
      <c r="CH206" s="296"/>
      <c r="CI206" s="296"/>
      <c r="CJ206" s="296"/>
      <c r="CK206" s="296"/>
      <c r="CL206" s="296"/>
      <c r="CM206" s="296"/>
      <c r="CN206" s="296"/>
      <c r="CO206" s="296"/>
      <c r="CP206" s="296"/>
      <c r="CQ206" s="296"/>
      <c r="CR206" s="296"/>
      <c r="CS206" s="296"/>
      <c r="CT206" s="296"/>
      <c r="CU206" s="296"/>
      <c r="CV206" s="296"/>
      <c r="CW206" s="296"/>
      <c r="CX206" s="296"/>
      <c r="CY206" s="296"/>
      <c r="CZ206" s="296"/>
      <c r="DA206" s="296"/>
      <c r="DB206" s="296"/>
      <c r="DC206" s="296"/>
      <c r="DD206" s="296"/>
      <c r="DE206" s="296"/>
      <c r="DF206" s="296"/>
      <c r="DG206" s="296"/>
      <c r="DH206" s="296"/>
      <c r="DI206" s="296"/>
      <c r="DJ206" s="296"/>
      <c r="DK206" s="296"/>
      <c r="DL206" s="296"/>
      <c r="DM206" s="296"/>
      <c r="DN206" s="296"/>
      <c r="DO206" s="296"/>
      <c r="DP206" s="296"/>
      <c r="DQ206" s="296"/>
      <c r="DR206" s="296"/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296"/>
      <c r="EC206" s="296"/>
      <c r="ED206" s="296"/>
      <c r="EE206" s="296"/>
      <c r="EF206" s="296"/>
      <c r="EG206" s="296"/>
      <c r="EH206" s="296"/>
      <c r="EI206" s="296"/>
      <c r="EJ206" s="296"/>
      <c r="EK206" s="296"/>
      <c r="EL206" s="296"/>
      <c r="EM206" s="296"/>
      <c r="EN206" s="296"/>
      <c r="EO206" s="296"/>
      <c r="EP206" s="296"/>
      <c r="EQ206" s="296"/>
      <c r="ER206" s="296"/>
      <c r="ES206" s="296"/>
      <c r="ET206" s="296"/>
      <c r="EU206" s="296"/>
      <c r="EV206" s="296"/>
      <c r="EW206" s="296"/>
      <c r="EX206" s="296"/>
      <c r="EY206" s="296"/>
      <c r="EZ206" s="296"/>
      <c r="FA206" s="296"/>
      <c r="FB206" s="296"/>
      <c r="FC206" s="296"/>
      <c r="FD206" s="296"/>
      <c r="FE206" s="296"/>
      <c r="FF206" s="296"/>
      <c r="FG206" s="296"/>
      <c r="FH206" s="296"/>
      <c r="FI206" s="296"/>
      <c r="FJ206" s="296"/>
      <c r="FK206" s="296"/>
      <c r="FL206" s="296"/>
      <c r="FM206" s="296"/>
      <c r="FN206" s="296"/>
      <c r="FO206" s="296"/>
      <c r="FP206" s="296"/>
      <c r="FQ206" s="296"/>
      <c r="FR206" s="296"/>
      <c r="FS206" s="296"/>
      <c r="FT206" s="296"/>
      <c r="FU206" s="296"/>
      <c r="FV206" s="296"/>
      <c r="FW206" s="296"/>
      <c r="FX206" s="296"/>
      <c r="FY206" s="296"/>
      <c r="FZ206" s="296"/>
      <c r="GA206" s="296"/>
      <c r="GB206" s="296"/>
      <c r="GC206" s="296"/>
      <c r="GD206" s="296"/>
      <c r="GE206" s="296"/>
      <c r="GF206" s="296"/>
      <c r="GG206" s="296"/>
      <c r="GH206" s="296"/>
      <c r="GI206" s="296"/>
      <c r="GJ206" s="296"/>
      <c r="GK206" s="296"/>
      <c r="GL206" s="296"/>
      <c r="GM206" s="296"/>
      <c r="GN206" s="296"/>
      <c r="GO206" s="205"/>
      <c r="GP206" s="87"/>
      <c r="GQ206" s="87"/>
    </row>
    <row r="207" spans="7:199" ht="2.25" customHeight="1" x14ac:dyDescent="0.15">
      <c r="I207" s="131"/>
      <c r="J207" s="131"/>
      <c r="K207" s="131"/>
      <c r="L207" s="136"/>
      <c r="M207" s="136"/>
      <c r="N207" s="138"/>
      <c r="O207" s="296"/>
      <c r="P207" s="296"/>
      <c r="Q207" s="296"/>
      <c r="R207" s="296"/>
      <c r="S207" s="296"/>
      <c r="T207" s="296"/>
      <c r="U207" s="296"/>
      <c r="V207" s="296"/>
      <c r="W207" s="296"/>
      <c r="X207" s="296"/>
      <c r="Y207" s="296"/>
      <c r="Z207" s="296"/>
      <c r="AA207" s="296"/>
      <c r="AB207" s="296"/>
      <c r="AC207" s="296"/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6"/>
      <c r="BR207" s="296"/>
      <c r="BS207" s="296"/>
      <c r="BT207" s="296"/>
      <c r="BU207" s="296"/>
      <c r="BV207" s="296"/>
      <c r="BW207" s="296"/>
      <c r="BX207" s="296"/>
      <c r="BY207" s="296"/>
      <c r="BZ207" s="296"/>
      <c r="CA207" s="296"/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296"/>
      <c r="CM207" s="296"/>
      <c r="CN207" s="296"/>
      <c r="CO207" s="296"/>
      <c r="CP207" s="296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296"/>
      <c r="EC207" s="296"/>
      <c r="ED207" s="296"/>
      <c r="EE207" s="296"/>
      <c r="EF207" s="296"/>
      <c r="EG207" s="296"/>
      <c r="EH207" s="296"/>
      <c r="EI207" s="296"/>
      <c r="EJ207" s="296"/>
      <c r="EK207" s="296"/>
      <c r="EL207" s="296"/>
      <c r="EM207" s="296"/>
      <c r="EN207" s="296"/>
      <c r="EO207" s="296"/>
      <c r="EP207" s="296"/>
      <c r="EQ207" s="296"/>
      <c r="ER207" s="296"/>
      <c r="ES207" s="296"/>
      <c r="ET207" s="296"/>
      <c r="EU207" s="296"/>
      <c r="EV207" s="296"/>
      <c r="EW207" s="296"/>
      <c r="EX207" s="296"/>
      <c r="EY207" s="296"/>
      <c r="EZ207" s="296"/>
      <c r="FA207" s="296"/>
      <c r="FB207" s="296"/>
      <c r="FC207" s="296"/>
      <c r="FD207" s="296"/>
      <c r="FE207" s="296"/>
      <c r="FF207" s="296"/>
      <c r="FG207" s="296"/>
      <c r="FH207" s="296"/>
      <c r="FI207" s="296"/>
      <c r="FJ207" s="296"/>
      <c r="FK207" s="296"/>
      <c r="FL207" s="296"/>
      <c r="FM207" s="296"/>
      <c r="FN207" s="296"/>
      <c r="FO207" s="296"/>
      <c r="FP207" s="296"/>
      <c r="FQ207" s="296"/>
      <c r="FR207" s="296"/>
      <c r="FS207" s="296"/>
      <c r="FT207" s="296"/>
      <c r="FU207" s="296"/>
      <c r="FV207" s="296"/>
      <c r="FW207" s="296"/>
      <c r="FX207" s="296"/>
      <c r="FY207" s="296"/>
      <c r="FZ207" s="296"/>
      <c r="GA207" s="296"/>
      <c r="GB207" s="296"/>
      <c r="GC207" s="296"/>
      <c r="GD207" s="296"/>
      <c r="GE207" s="296"/>
      <c r="GF207" s="296"/>
      <c r="GG207" s="296"/>
      <c r="GH207" s="296"/>
      <c r="GI207" s="296"/>
      <c r="GJ207" s="296"/>
      <c r="GK207" s="296"/>
      <c r="GL207" s="296"/>
      <c r="GM207" s="296"/>
      <c r="GN207" s="296"/>
      <c r="GO207" s="205"/>
      <c r="GP207" s="87"/>
      <c r="GQ207" s="87"/>
    </row>
    <row r="208" spans="7:199" ht="2.25" customHeight="1" x14ac:dyDescent="0.15">
      <c r="I208" s="131"/>
      <c r="J208" s="131"/>
      <c r="K208" s="131"/>
      <c r="L208" s="136"/>
      <c r="M208" s="136"/>
      <c r="N208" s="138"/>
      <c r="O208" s="294">
        <f>入力シート!A143</f>
        <v>0</v>
      </c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295"/>
      <c r="AG208" s="295"/>
      <c r="AH208" s="295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5"/>
      <c r="AS208" s="295"/>
      <c r="AT208" s="295"/>
      <c r="AU208" s="295"/>
      <c r="AV208" s="295"/>
      <c r="AW208" s="295"/>
      <c r="AX208" s="295"/>
      <c r="AY208" s="295"/>
      <c r="AZ208" s="295"/>
      <c r="BA208" s="295"/>
      <c r="BB208" s="295"/>
      <c r="BC208" s="295"/>
      <c r="BD208" s="295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5"/>
      <c r="BO208" s="295"/>
      <c r="BP208" s="295"/>
      <c r="BQ208" s="295"/>
      <c r="BR208" s="295"/>
      <c r="BS208" s="295"/>
      <c r="BT208" s="295"/>
      <c r="BU208" s="295"/>
      <c r="BV208" s="295"/>
      <c r="BW208" s="295"/>
      <c r="BX208" s="295"/>
      <c r="BY208" s="295"/>
      <c r="BZ208" s="295"/>
      <c r="CA208" s="295"/>
      <c r="CB208" s="295"/>
      <c r="CC208" s="295"/>
      <c r="CD208" s="295"/>
      <c r="CE208" s="295"/>
      <c r="CF208" s="295"/>
      <c r="CG208" s="295"/>
      <c r="CH208" s="295"/>
      <c r="CI208" s="295"/>
      <c r="CJ208" s="295"/>
      <c r="CK208" s="295"/>
      <c r="CL208" s="295"/>
      <c r="CM208" s="295"/>
      <c r="CN208" s="295"/>
      <c r="CO208" s="295"/>
      <c r="CP208" s="295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295"/>
      <c r="EC208" s="295"/>
      <c r="ED208" s="295"/>
      <c r="EE208" s="295"/>
      <c r="EF208" s="295"/>
      <c r="EG208" s="295"/>
      <c r="EH208" s="295"/>
      <c r="EI208" s="295"/>
      <c r="EJ208" s="295"/>
      <c r="EK208" s="295"/>
      <c r="EL208" s="295"/>
      <c r="EM208" s="295"/>
      <c r="EN208" s="295"/>
      <c r="EO208" s="295"/>
      <c r="EP208" s="295"/>
      <c r="EQ208" s="295"/>
      <c r="ER208" s="295"/>
      <c r="ES208" s="295"/>
      <c r="ET208" s="295"/>
      <c r="EU208" s="295"/>
      <c r="EV208" s="295"/>
      <c r="EW208" s="295"/>
      <c r="EX208" s="295"/>
      <c r="EY208" s="295"/>
      <c r="EZ208" s="295"/>
      <c r="FA208" s="295"/>
      <c r="FB208" s="295"/>
      <c r="FC208" s="295"/>
      <c r="FD208" s="295"/>
      <c r="FE208" s="295"/>
      <c r="FF208" s="295"/>
      <c r="FG208" s="295"/>
      <c r="FH208" s="295"/>
      <c r="FI208" s="295"/>
      <c r="FJ208" s="295"/>
      <c r="FK208" s="295"/>
      <c r="FL208" s="295"/>
      <c r="FM208" s="295"/>
      <c r="FN208" s="295"/>
      <c r="FO208" s="295"/>
      <c r="FP208" s="295"/>
      <c r="FQ208" s="295"/>
      <c r="FR208" s="295"/>
      <c r="FS208" s="295"/>
      <c r="FT208" s="295"/>
      <c r="FU208" s="295"/>
      <c r="FV208" s="295"/>
      <c r="FW208" s="295"/>
      <c r="FX208" s="295"/>
      <c r="FY208" s="295"/>
      <c r="FZ208" s="295"/>
      <c r="GA208" s="295"/>
      <c r="GB208" s="295"/>
      <c r="GC208" s="295"/>
      <c r="GD208" s="295"/>
      <c r="GE208" s="295"/>
      <c r="GF208" s="295"/>
      <c r="GG208" s="295"/>
      <c r="GH208" s="295"/>
      <c r="GI208" s="295"/>
      <c r="GJ208" s="295"/>
      <c r="GK208" s="295"/>
      <c r="GL208" s="295"/>
      <c r="GM208" s="295"/>
      <c r="GN208" s="295"/>
      <c r="GO208" s="205"/>
      <c r="GP208" s="87"/>
      <c r="GQ208" s="87"/>
    </row>
    <row r="209" spans="9:199" ht="2.25" customHeight="1" x14ac:dyDescent="0.15">
      <c r="I209" s="131"/>
      <c r="J209" s="131"/>
      <c r="K209" s="131"/>
      <c r="L209" s="136"/>
      <c r="M209" s="136"/>
      <c r="N209" s="138"/>
      <c r="O209" s="296"/>
      <c r="P209" s="296"/>
      <c r="Q209" s="296"/>
      <c r="R209" s="296"/>
      <c r="S209" s="296"/>
      <c r="T209" s="296"/>
      <c r="U209" s="296"/>
      <c r="V209" s="296"/>
      <c r="W209" s="296"/>
      <c r="X209" s="296"/>
      <c r="Y209" s="296"/>
      <c r="Z209" s="296"/>
      <c r="AA209" s="296"/>
      <c r="AB209" s="296"/>
      <c r="AC209" s="296"/>
      <c r="AD209" s="296"/>
      <c r="AE209" s="296"/>
      <c r="AF209" s="296"/>
      <c r="AG209" s="296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  <c r="AU209" s="296"/>
      <c r="AV209" s="296"/>
      <c r="AW209" s="296"/>
      <c r="AX209" s="296"/>
      <c r="AY209" s="296"/>
      <c r="AZ209" s="296"/>
      <c r="BA209" s="296"/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296"/>
      <c r="BR209" s="296"/>
      <c r="BS209" s="296"/>
      <c r="BT209" s="296"/>
      <c r="BU209" s="296"/>
      <c r="BV209" s="296"/>
      <c r="BW209" s="296"/>
      <c r="BX209" s="296"/>
      <c r="BY209" s="296"/>
      <c r="BZ209" s="296"/>
      <c r="CA209" s="296"/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6"/>
      <c r="CL209" s="296"/>
      <c r="CM209" s="296"/>
      <c r="CN209" s="296"/>
      <c r="CO209" s="296"/>
      <c r="CP209" s="296"/>
      <c r="CQ209" s="296"/>
      <c r="CR209" s="296"/>
      <c r="CS209" s="296"/>
      <c r="CT209" s="296"/>
      <c r="CU209" s="296"/>
      <c r="CV209" s="296"/>
      <c r="CW209" s="296"/>
      <c r="CX209" s="296"/>
      <c r="CY209" s="296"/>
      <c r="CZ209" s="296"/>
      <c r="DA209" s="296"/>
      <c r="DB209" s="296"/>
      <c r="DC209" s="296"/>
      <c r="DD209" s="296"/>
      <c r="DE209" s="296"/>
      <c r="DF209" s="296"/>
      <c r="DG209" s="296"/>
      <c r="DH209" s="296"/>
      <c r="DI209" s="296"/>
      <c r="DJ209" s="296"/>
      <c r="DK209" s="296"/>
      <c r="DL209" s="296"/>
      <c r="DM209" s="296"/>
      <c r="DN209" s="296"/>
      <c r="DO209" s="296"/>
      <c r="DP209" s="296"/>
      <c r="DQ209" s="296"/>
      <c r="DR209" s="296"/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296"/>
      <c r="EC209" s="296"/>
      <c r="ED209" s="296"/>
      <c r="EE209" s="296"/>
      <c r="EF209" s="296"/>
      <c r="EG209" s="296"/>
      <c r="EH209" s="296"/>
      <c r="EI209" s="296"/>
      <c r="EJ209" s="296"/>
      <c r="EK209" s="296"/>
      <c r="EL209" s="296"/>
      <c r="EM209" s="296"/>
      <c r="EN209" s="296"/>
      <c r="EO209" s="296"/>
      <c r="EP209" s="296"/>
      <c r="EQ209" s="296"/>
      <c r="ER209" s="296"/>
      <c r="ES209" s="296"/>
      <c r="ET209" s="296"/>
      <c r="EU209" s="296"/>
      <c r="EV209" s="296"/>
      <c r="EW209" s="296"/>
      <c r="EX209" s="296"/>
      <c r="EY209" s="296"/>
      <c r="EZ209" s="296"/>
      <c r="FA209" s="296"/>
      <c r="FB209" s="296"/>
      <c r="FC209" s="296"/>
      <c r="FD209" s="296"/>
      <c r="FE209" s="296"/>
      <c r="FF209" s="296"/>
      <c r="FG209" s="296"/>
      <c r="FH209" s="296"/>
      <c r="FI209" s="296"/>
      <c r="FJ209" s="296"/>
      <c r="FK209" s="296"/>
      <c r="FL209" s="296"/>
      <c r="FM209" s="296"/>
      <c r="FN209" s="296"/>
      <c r="FO209" s="296"/>
      <c r="FP209" s="296"/>
      <c r="FQ209" s="296"/>
      <c r="FR209" s="296"/>
      <c r="FS209" s="296"/>
      <c r="FT209" s="296"/>
      <c r="FU209" s="296"/>
      <c r="FV209" s="296"/>
      <c r="FW209" s="296"/>
      <c r="FX209" s="296"/>
      <c r="FY209" s="296"/>
      <c r="FZ209" s="296"/>
      <c r="GA209" s="296"/>
      <c r="GB209" s="296"/>
      <c r="GC209" s="296"/>
      <c r="GD209" s="296"/>
      <c r="GE209" s="296"/>
      <c r="GF209" s="296"/>
      <c r="GG209" s="296"/>
      <c r="GH209" s="296"/>
      <c r="GI209" s="296"/>
      <c r="GJ209" s="296"/>
      <c r="GK209" s="296"/>
      <c r="GL209" s="296"/>
      <c r="GM209" s="296"/>
      <c r="GN209" s="296"/>
      <c r="GO209" s="205"/>
      <c r="GP209" s="87"/>
      <c r="GQ209" s="87"/>
    </row>
    <row r="210" spans="9:199" ht="2.25" customHeight="1" x14ac:dyDescent="0.15">
      <c r="I210" s="131"/>
      <c r="J210" s="131"/>
      <c r="K210" s="131"/>
      <c r="L210" s="136"/>
      <c r="M210" s="136"/>
      <c r="N210" s="138"/>
      <c r="O210" s="296"/>
      <c r="P210" s="296"/>
      <c r="Q210" s="296"/>
      <c r="R210" s="296"/>
      <c r="S210" s="296"/>
      <c r="T210" s="296"/>
      <c r="U210" s="296"/>
      <c r="V210" s="296"/>
      <c r="W210" s="296"/>
      <c r="X210" s="296"/>
      <c r="Y210" s="296"/>
      <c r="Z210" s="296"/>
      <c r="AA210" s="296"/>
      <c r="AB210" s="296"/>
      <c r="AC210" s="296"/>
      <c r="AD210" s="296"/>
      <c r="AE210" s="296"/>
      <c r="AF210" s="296"/>
      <c r="AG210" s="296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6"/>
      <c r="BO210" s="296"/>
      <c r="BP210" s="296"/>
      <c r="BQ210" s="296"/>
      <c r="BR210" s="296"/>
      <c r="BS210" s="296"/>
      <c r="BT210" s="296"/>
      <c r="BU210" s="296"/>
      <c r="BV210" s="296"/>
      <c r="BW210" s="296"/>
      <c r="BX210" s="296"/>
      <c r="BY210" s="296"/>
      <c r="BZ210" s="296"/>
      <c r="CA210" s="296"/>
      <c r="CB210" s="296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296"/>
      <c r="CM210" s="296"/>
      <c r="CN210" s="296"/>
      <c r="CO210" s="296"/>
      <c r="CP210" s="296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296"/>
      <c r="EC210" s="296"/>
      <c r="ED210" s="296"/>
      <c r="EE210" s="296"/>
      <c r="EF210" s="296"/>
      <c r="EG210" s="296"/>
      <c r="EH210" s="296"/>
      <c r="EI210" s="296"/>
      <c r="EJ210" s="296"/>
      <c r="EK210" s="296"/>
      <c r="EL210" s="296"/>
      <c r="EM210" s="296"/>
      <c r="EN210" s="296"/>
      <c r="EO210" s="296"/>
      <c r="EP210" s="296"/>
      <c r="EQ210" s="296"/>
      <c r="ER210" s="296"/>
      <c r="ES210" s="296"/>
      <c r="ET210" s="296"/>
      <c r="EU210" s="296"/>
      <c r="EV210" s="296"/>
      <c r="EW210" s="296"/>
      <c r="EX210" s="296"/>
      <c r="EY210" s="296"/>
      <c r="EZ210" s="296"/>
      <c r="FA210" s="296"/>
      <c r="FB210" s="296"/>
      <c r="FC210" s="296"/>
      <c r="FD210" s="296"/>
      <c r="FE210" s="296"/>
      <c r="FF210" s="296"/>
      <c r="FG210" s="296"/>
      <c r="FH210" s="296"/>
      <c r="FI210" s="296"/>
      <c r="FJ210" s="296"/>
      <c r="FK210" s="296"/>
      <c r="FL210" s="296"/>
      <c r="FM210" s="296"/>
      <c r="FN210" s="296"/>
      <c r="FO210" s="296"/>
      <c r="FP210" s="296"/>
      <c r="FQ210" s="296"/>
      <c r="FR210" s="296"/>
      <c r="FS210" s="296"/>
      <c r="FT210" s="296"/>
      <c r="FU210" s="296"/>
      <c r="FV210" s="296"/>
      <c r="FW210" s="296"/>
      <c r="FX210" s="296"/>
      <c r="FY210" s="296"/>
      <c r="FZ210" s="296"/>
      <c r="GA210" s="296"/>
      <c r="GB210" s="296"/>
      <c r="GC210" s="296"/>
      <c r="GD210" s="296"/>
      <c r="GE210" s="296"/>
      <c r="GF210" s="296"/>
      <c r="GG210" s="296"/>
      <c r="GH210" s="296"/>
      <c r="GI210" s="296"/>
      <c r="GJ210" s="296"/>
      <c r="GK210" s="296"/>
      <c r="GL210" s="296"/>
      <c r="GM210" s="296"/>
      <c r="GN210" s="296"/>
      <c r="GO210" s="205"/>
      <c r="GP210" s="87"/>
      <c r="GQ210" s="87"/>
    </row>
    <row r="211" spans="9:199" ht="2.25" customHeight="1" x14ac:dyDescent="0.15">
      <c r="I211" s="131"/>
      <c r="J211" s="131"/>
      <c r="K211" s="131"/>
      <c r="L211" s="136"/>
      <c r="M211" s="136"/>
      <c r="N211" s="138"/>
      <c r="O211" s="296"/>
      <c r="P211" s="296"/>
      <c r="Q211" s="296"/>
      <c r="R211" s="296"/>
      <c r="S211" s="296"/>
      <c r="T211" s="296"/>
      <c r="U211" s="296"/>
      <c r="V211" s="296"/>
      <c r="W211" s="296"/>
      <c r="X211" s="296"/>
      <c r="Y211" s="296"/>
      <c r="Z211" s="296"/>
      <c r="AA211" s="296"/>
      <c r="AB211" s="296"/>
      <c r="AC211" s="296"/>
      <c r="AD211" s="296"/>
      <c r="AE211" s="296"/>
      <c r="AF211" s="296"/>
      <c r="AG211" s="296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  <c r="AU211" s="296"/>
      <c r="AV211" s="296"/>
      <c r="AW211" s="296"/>
      <c r="AX211" s="296"/>
      <c r="AY211" s="296"/>
      <c r="AZ211" s="296"/>
      <c r="BA211" s="296"/>
      <c r="BB211" s="296"/>
      <c r="BC211" s="296"/>
      <c r="BD211" s="296"/>
      <c r="BE211" s="296"/>
      <c r="BF211" s="296"/>
      <c r="BG211" s="296"/>
      <c r="BH211" s="296"/>
      <c r="BI211" s="296"/>
      <c r="BJ211" s="296"/>
      <c r="BK211" s="296"/>
      <c r="BL211" s="296"/>
      <c r="BM211" s="296"/>
      <c r="BN211" s="296"/>
      <c r="BO211" s="296"/>
      <c r="BP211" s="296"/>
      <c r="BQ211" s="296"/>
      <c r="BR211" s="296"/>
      <c r="BS211" s="296"/>
      <c r="BT211" s="296"/>
      <c r="BU211" s="296"/>
      <c r="BV211" s="296"/>
      <c r="BW211" s="296"/>
      <c r="BX211" s="296"/>
      <c r="BY211" s="296"/>
      <c r="BZ211" s="296"/>
      <c r="CA211" s="296"/>
      <c r="CB211" s="296"/>
      <c r="CC211" s="296"/>
      <c r="CD211" s="296"/>
      <c r="CE211" s="296"/>
      <c r="CF211" s="296"/>
      <c r="CG211" s="296"/>
      <c r="CH211" s="296"/>
      <c r="CI211" s="296"/>
      <c r="CJ211" s="296"/>
      <c r="CK211" s="296"/>
      <c r="CL211" s="296"/>
      <c r="CM211" s="296"/>
      <c r="CN211" s="296"/>
      <c r="CO211" s="296"/>
      <c r="CP211" s="296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296"/>
      <c r="EC211" s="296"/>
      <c r="ED211" s="296"/>
      <c r="EE211" s="296"/>
      <c r="EF211" s="296"/>
      <c r="EG211" s="296"/>
      <c r="EH211" s="296"/>
      <c r="EI211" s="296"/>
      <c r="EJ211" s="296"/>
      <c r="EK211" s="296"/>
      <c r="EL211" s="296"/>
      <c r="EM211" s="296"/>
      <c r="EN211" s="296"/>
      <c r="EO211" s="296"/>
      <c r="EP211" s="296"/>
      <c r="EQ211" s="296"/>
      <c r="ER211" s="296"/>
      <c r="ES211" s="296"/>
      <c r="ET211" s="296"/>
      <c r="EU211" s="296"/>
      <c r="EV211" s="296"/>
      <c r="EW211" s="296"/>
      <c r="EX211" s="296"/>
      <c r="EY211" s="296"/>
      <c r="EZ211" s="296"/>
      <c r="FA211" s="296"/>
      <c r="FB211" s="296"/>
      <c r="FC211" s="296"/>
      <c r="FD211" s="296"/>
      <c r="FE211" s="296"/>
      <c r="FF211" s="296"/>
      <c r="FG211" s="296"/>
      <c r="FH211" s="296"/>
      <c r="FI211" s="296"/>
      <c r="FJ211" s="296"/>
      <c r="FK211" s="296"/>
      <c r="FL211" s="296"/>
      <c r="FM211" s="296"/>
      <c r="FN211" s="296"/>
      <c r="FO211" s="296"/>
      <c r="FP211" s="296"/>
      <c r="FQ211" s="296"/>
      <c r="FR211" s="296"/>
      <c r="FS211" s="296"/>
      <c r="FT211" s="296"/>
      <c r="FU211" s="296"/>
      <c r="FV211" s="296"/>
      <c r="FW211" s="296"/>
      <c r="FX211" s="296"/>
      <c r="FY211" s="296"/>
      <c r="FZ211" s="296"/>
      <c r="GA211" s="296"/>
      <c r="GB211" s="296"/>
      <c r="GC211" s="296"/>
      <c r="GD211" s="296"/>
      <c r="GE211" s="296"/>
      <c r="GF211" s="296"/>
      <c r="GG211" s="296"/>
      <c r="GH211" s="296"/>
      <c r="GI211" s="296"/>
      <c r="GJ211" s="296"/>
      <c r="GK211" s="296"/>
      <c r="GL211" s="296"/>
      <c r="GM211" s="296"/>
      <c r="GN211" s="296"/>
      <c r="GO211" s="205"/>
      <c r="GP211" s="87"/>
      <c r="GQ211" s="87"/>
    </row>
    <row r="212" spans="9:199" ht="2.25" customHeight="1" x14ac:dyDescent="0.15">
      <c r="I212" s="131"/>
      <c r="J212" s="131"/>
      <c r="K212" s="131"/>
      <c r="L212" s="136"/>
      <c r="M212" s="136"/>
      <c r="N212" s="138"/>
      <c r="O212" s="296"/>
      <c r="P212" s="296"/>
      <c r="Q212" s="296"/>
      <c r="R212" s="296"/>
      <c r="S212" s="296"/>
      <c r="T212" s="296"/>
      <c r="U212" s="296"/>
      <c r="V212" s="296"/>
      <c r="W212" s="296"/>
      <c r="X212" s="296"/>
      <c r="Y212" s="296"/>
      <c r="Z212" s="296"/>
      <c r="AA212" s="296"/>
      <c r="AB212" s="296"/>
      <c r="AC212" s="296"/>
      <c r="AD212" s="296"/>
      <c r="AE212" s="296"/>
      <c r="AF212" s="296"/>
      <c r="AG212" s="296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  <c r="AU212" s="296"/>
      <c r="AV212" s="296"/>
      <c r="AW212" s="296"/>
      <c r="AX212" s="296"/>
      <c r="AY212" s="296"/>
      <c r="AZ212" s="296"/>
      <c r="BA212" s="296"/>
      <c r="BB212" s="296"/>
      <c r="BC212" s="296"/>
      <c r="BD212" s="296"/>
      <c r="BE212" s="296"/>
      <c r="BF212" s="296"/>
      <c r="BG212" s="296"/>
      <c r="BH212" s="296"/>
      <c r="BI212" s="296"/>
      <c r="BJ212" s="296"/>
      <c r="BK212" s="296"/>
      <c r="BL212" s="296"/>
      <c r="BM212" s="296"/>
      <c r="BN212" s="296"/>
      <c r="BO212" s="296"/>
      <c r="BP212" s="296"/>
      <c r="BQ212" s="296"/>
      <c r="BR212" s="296"/>
      <c r="BS212" s="296"/>
      <c r="BT212" s="296"/>
      <c r="BU212" s="296"/>
      <c r="BV212" s="296"/>
      <c r="BW212" s="296"/>
      <c r="BX212" s="296"/>
      <c r="BY212" s="296"/>
      <c r="BZ212" s="296"/>
      <c r="CA212" s="296"/>
      <c r="CB212" s="296"/>
      <c r="CC212" s="296"/>
      <c r="CD212" s="296"/>
      <c r="CE212" s="296"/>
      <c r="CF212" s="296"/>
      <c r="CG212" s="296"/>
      <c r="CH212" s="296"/>
      <c r="CI212" s="296"/>
      <c r="CJ212" s="296"/>
      <c r="CK212" s="296"/>
      <c r="CL212" s="296"/>
      <c r="CM212" s="296"/>
      <c r="CN212" s="296"/>
      <c r="CO212" s="296"/>
      <c r="CP212" s="296"/>
      <c r="CQ212" s="296"/>
      <c r="CR212" s="296"/>
      <c r="CS212" s="296"/>
      <c r="CT212" s="296"/>
      <c r="CU212" s="296"/>
      <c r="CV212" s="296"/>
      <c r="CW212" s="296"/>
      <c r="CX212" s="296"/>
      <c r="CY212" s="296"/>
      <c r="CZ212" s="296"/>
      <c r="DA212" s="296"/>
      <c r="DB212" s="296"/>
      <c r="DC212" s="296"/>
      <c r="DD212" s="296"/>
      <c r="DE212" s="296"/>
      <c r="DF212" s="296"/>
      <c r="DG212" s="296"/>
      <c r="DH212" s="296"/>
      <c r="DI212" s="296"/>
      <c r="DJ212" s="296"/>
      <c r="DK212" s="296"/>
      <c r="DL212" s="296"/>
      <c r="DM212" s="296"/>
      <c r="DN212" s="296"/>
      <c r="DO212" s="296"/>
      <c r="DP212" s="296"/>
      <c r="DQ212" s="296"/>
      <c r="DR212" s="296"/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296"/>
      <c r="EC212" s="296"/>
      <c r="ED212" s="296"/>
      <c r="EE212" s="296"/>
      <c r="EF212" s="296"/>
      <c r="EG212" s="296"/>
      <c r="EH212" s="296"/>
      <c r="EI212" s="296"/>
      <c r="EJ212" s="296"/>
      <c r="EK212" s="296"/>
      <c r="EL212" s="296"/>
      <c r="EM212" s="296"/>
      <c r="EN212" s="296"/>
      <c r="EO212" s="296"/>
      <c r="EP212" s="296"/>
      <c r="EQ212" s="296"/>
      <c r="ER212" s="296"/>
      <c r="ES212" s="296"/>
      <c r="ET212" s="296"/>
      <c r="EU212" s="296"/>
      <c r="EV212" s="296"/>
      <c r="EW212" s="296"/>
      <c r="EX212" s="296"/>
      <c r="EY212" s="296"/>
      <c r="EZ212" s="296"/>
      <c r="FA212" s="296"/>
      <c r="FB212" s="296"/>
      <c r="FC212" s="296"/>
      <c r="FD212" s="296"/>
      <c r="FE212" s="296"/>
      <c r="FF212" s="296"/>
      <c r="FG212" s="296"/>
      <c r="FH212" s="296"/>
      <c r="FI212" s="296"/>
      <c r="FJ212" s="296"/>
      <c r="FK212" s="296"/>
      <c r="FL212" s="296"/>
      <c r="FM212" s="296"/>
      <c r="FN212" s="296"/>
      <c r="FO212" s="296"/>
      <c r="FP212" s="296"/>
      <c r="FQ212" s="296"/>
      <c r="FR212" s="296"/>
      <c r="FS212" s="296"/>
      <c r="FT212" s="296"/>
      <c r="FU212" s="296"/>
      <c r="FV212" s="296"/>
      <c r="FW212" s="296"/>
      <c r="FX212" s="296"/>
      <c r="FY212" s="296"/>
      <c r="FZ212" s="296"/>
      <c r="GA212" s="296"/>
      <c r="GB212" s="296"/>
      <c r="GC212" s="296"/>
      <c r="GD212" s="296"/>
      <c r="GE212" s="296"/>
      <c r="GF212" s="296"/>
      <c r="GG212" s="296"/>
      <c r="GH212" s="296"/>
      <c r="GI212" s="296"/>
      <c r="GJ212" s="296"/>
      <c r="GK212" s="296"/>
      <c r="GL212" s="296"/>
      <c r="GM212" s="296"/>
      <c r="GN212" s="296"/>
      <c r="GO212" s="205"/>
      <c r="GP212" s="87"/>
      <c r="GQ212" s="87"/>
    </row>
    <row r="213" spans="9:199" ht="2.25" customHeight="1" x14ac:dyDescent="0.15">
      <c r="I213" s="131"/>
      <c r="J213" s="131"/>
      <c r="K213" s="131"/>
      <c r="L213" s="136"/>
      <c r="M213" s="136"/>
      <c r="N213" s="138"/>
      <c r="O213" s="296"/>
      <c r="P213" s="296"/>
      <c r="Q213" s="296"/>
      <c r="R213" s="296"/>
      <c r="S213" s="296"/>
      <c r="T213" s="296"/>
      <c r="U213" s="296"/>
      <c r="V213" s="296"/>
      <c r="W213" s="296"/>
      <c r="X213" s="296"/>
      <c r="Y213" s="296"/>
      <c r="Z213" s="296"/>
      <c r="AA213" s="296"/>
      <c r="AB213" s="296"/>
      <c r="AC213" s="296"/>
      <c r="AD213" s="296"/>
      <c r="AE213" s="296"/>
      <c r="AF213" s="296"/>
      <c r="AG213" s="296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  <c r="AU213" s="296"/>
      <c r="AV213" s="296"/>
      <c r="AW213" s="296"/>
      <c r="AX213" s="296"/>
      <c r="AY213" s="296"/>
      <c r="AZ213" s="296"/>
      <c r="BA213" s="296"/>
      <c r="BB213" s="296"/>
      <c r="BC213" s="296"/>
      <c r="BD213" s="296"/>
      <c r="BE213" s="296"/>
      <c r="BF213" s="296"/>
      <c r="BG213" s="296"/>
      <c r="BH213" s="296"/>
      <c r="BI213" s="296"/>
      <c r="BJ213" s="296"/>
      <c r="BK213" s="296"/>
      <c r="BL213" s="296"/>
      <c r="BM213" s="296"/>
      <c r="BN213" s="296"/>
      <c r="BO213" s="296"/>
      <c r="BP213" s="296"/>
      <c r="BQ213" s="296"/>
      <c r="BR213" s="296"/>
      <c r="BS213" s="296"/>
      <c r="BT213" s="296"/>
      <c r="BU213" s="296"/>
      <c r="BV213" s="296"/>
      <c r="BW213" s="296"/>
      <c r="BX213" s="296"/>
      <c r="BY213" s="296"/>
      <c r="BZ213" s="296"/>
      <c r="CA213" s="296"/>
      <c r="CB213" s="296"/>
      <c r="CC213" s="296"/>
      <c r="CD213" s="296"/>
      <c r="CE213" s="296"/>
      <c r="CF213" s="296"/>
      <c r="CG213" s="296"/>
      <c r="CH213" s="296"/>
      <c r="CI213" s="296"/>
      <c r="CJ213" s="296"/>
      <c r="CK213" s="296"/>
      <c r="CL213" s="296"/>
      <c r="CM213" s="296"/>
      <c r="CN213" s="296"/>
      <c r="CO213" s="296"/>
      <c r="CP213" s="296"/>
      <c r="CQ213" s="296"/>
      <c r="CR213" s="296"/>
      <c r="CS213" s="296"/>
      <c r="CT213" s="296"/>
      <c r="CU213" s="296"/>
      <c r="CV213" s="296"/>
      <c r="CW213" s="296"/>
      <c r="CX213" s="296"/>
      <c r="CY213" s="296"/>
      <c r="CZ213" s="296"/>
      <c r="DA213" s="296"/>
      <c r="DB213" s="296"/>
      <c r="DC213" s="296"/>
      <c r="DD213" s="296"/>
      <c r="DE213" s="296"/>
      <c r="DF213" s="296"/>
      <c r="DG213" s="296"/>
      <c r="DH213" s="296"/>
      <c r="DI213" s="296"/>
      <c r="DJ213" s="296"/>
      <c r="DK213" s="296"/>
      <c r="DL213" s="296"/>
      <c r="DM213" s="296"/>
      <c r="DN213" s="296"/>
      <c r="DO213" s="296"/>
      <c r="DP213" s="296"/>
      <c r="DQ213" s="296"/>
      <c r="DR213" s="296"/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296"/>
      <c r="EC213" s="296"/>
      <c r="ED213" s="296"/>
      <c r="EE213" s="296"/>
      <c r="EF213" s="296"/>
      <c r="EG213" s="296"/>
      <c r="EH213" s="296"/>
      <c r="EI213" s="296"/>
      <c r="EJ213" s="296"/>
      <c r="EK213" s="296"/>
      <c r="EL213" s="296"/>
      <c r="EM213" s="296"/>
      <c r="EN213" s="296"/>
      <c r="EO213" s="296"/>
      <c r="EP213" s="296"/>
      <c r="EQ213" s="296"/>
      <c r="ER213" s="296"/>
      <c r="ES213" s="296"/>
      <c r="ET213" s="296"/>
      <c r="EU213" s="296"/>
      <c r="EV213" s="296"/>
      <c r="EW213" s="296"/>
      <c r="EX213" s="296"/>
      <c r="EY213" s="296"/>
      <c r="EZ213" s="296"/>
      <c r="FA213" s="296"/>
      <c r="FB213" s="296"/>
      <c r="FC213" s="296"/>
      <c r="FD213" s="296"/>
      <c r="FE213" s="296"/>
      <c r="FF213" s="296"/>
      <c r="FG213" s="296"/>
      <c r="FH213" s="296"/>
      <c r="FI213" s="296"/>
      <c r="FJ213" s="296"/>
      <c r="FK213" s="296"/>
      <c r="FL213" s="296"/>
      <c r="FM213" s="296"/>
      <c r="FN213" s="296"/>
      <c r="FO213" s="296"/>
      <c r="FP213" s="296"/>
      <c r="FQ213" s="296"/>
      <c r="FR213" s="296"/>
      <c r="FS213" s="296"/>
      <c r="FT213" s="296"/>
      <c r="FU213" s="296"/>
      <c r="FV213" s="296"/>
      <c r="FW213" s="296"/>
      <c r="FX213" s="296"/>
      <c r="FY213" s="296"/>
      <c r="FZ213" s="296"/>
      <c r="GA213" s="296"/>
      <c r="GB213" s="296"/>
      <c r="GC213" s="296"/>
      <c r="GD213" s="296"/>
      <c r="GE213" s="296"/>
      <c r="GF213" s="296"/>
      <c r="GG213" s="296"/>
      <c r="GH213" s="296"/>
      <c r="GI213" s="296"/>
      <c r="GJ213" s="296"/>
      <c r="GK213" s="296"/>
      <c r="GL213" s="296"/>
      <c r="GM213" s="296"/>
      <c r="GN213" s="296"/>
      <c r="GO213" s="205"/>
      <c r="GP213" s="87"/>
      <c r="GQ213" s="87"/>
    </row>
    <row r="214" spans="9:199" ht="2.25" customHeight="1" x14ac:dyDescent="0.15">
      <c r="I214" s="131"/>
      <c r="J214" s="131"/>
      <c r="K214" s="131"/>
      <c r="L214" s="136"/>
      <c r="M214" s="136"/>
      <c r="N214" s="138"/>
      <c r="O214" s="296"/>
      <c r="P214" s="296"/>
      <c r="Q214" s="296"/>
      <c r="R214" s="296"/>
      <c r="S214" s="296"/>
      <c r="T214" s="296"/>
      <c r="U214" s="296"/>
      <c r="V214" s="296"/>
      <c r="W214" s="296"/>
      <c r="X214" s="296"/>
      <c r="Y214" s="296"/>
      <c r="Z214" s="296"/>
      <c r="AA214" s="296"/>
      <c r="AB214" s="296"/>
      <c r="AC214" s="296"/>
      <c r="AD214" s="296"/>
      <c r="AE214" s="296"/>
      <c r="AF214" s="296"/>
      <c r="AG214" s="296"/>
      <c r="AH214" s="296"/>
      <c r="AI214" s="296"/>
      <c r="AJ214" s="296"/>
      <c r="AK214" s="296"/>
      <c r="AL214" s="296"/>
      <c r="AM214" s="296"/>
      <c r="AN214" s="296"/>
      <c r="AO214" s="296"/>
      <c r="AP214" s="296"/>
      <c r="AQ214" s="296"/>
      <c r="AR214" s="296"/>
      <c r="AS214" s="296"/>
      <c r="AT214" s="296"/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296"/>
      <c r="BN214" s="296"/>
      <c r="BO214" s="296"/>
      <c r="BP214" s="296"/>
      <c r="BQ214" s="296"/>
      <c r="BR214" s="296"/>
      <c r="BS214" s="296"/>
      <c r="BT214" s="296"/>
      <c r="BU214" s="296"/>
      <c r="BV214" s="296"/>
      <c r="BW214" s="296"/>
      <c r="BX214" s="296"/>
      <c r="BY214" s="296"/>
      <c r="BZ214" s="296"/>
      <c r="CA214" s="296"/>
      <c r="CB214" s="296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296"/>
      <c r="CM214" s="296"/>
      <c r="CN214" s="296"/>
      <c r="CO214" s="296"/>
      <c r="CP214" s="296"/>
      <c r="CQ214" s="296"/>
      <c r="CR214" s="296"/>
      <c r="CS214" s="296"/>
      <c r="CT214" s="296"/>
      <c r="CU214" s="296"/>
      <c r="CV214" s="296"/>
      <c r="CW214" s="296"/>
      <c r="CX214" s="296"/>
      <c r="CY214" s="296"/>
      <c r="CZ214" s="296"/>
      <c r="DA214" s="296"/>
      <c r="DB214" s="296"/>
      <c r="DC214" s="296"/>
      <c r="DD214" s="296"/>
      <c r="DE214" s="296"/>
      <c r="DF214" s="296"/>
      <c r="DG214" s="296"/>
      <c r="DH214" s="296"/>
      <c r="DI214" s="296"/>
      <c r="DJ214" s="296"/>
      <c r="DK214" s="296"/>
      <c r="DL214" s="296"/>
      <c r="DM214" s="296"/>
      <c r="DN214" s="296"/>
      <c r="DO214" s="296"/>
      <c r="DP214" s="296"/>
      <c r="DQ214" s="296"/>
      <c r="DR214" s="296"/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296"/>
      <c r="EC214" s="296"/>
      <c r="ED214" s="296"/>
      <c r="EE214" s="296"/>
      <c r="EF214" s="296"/>
      <c r="EG214" s="296"/>
      <c r="EH214" s="296"/>
      <c r="EI214" s="296"/>
      <c r="EJ214" s="296"/>
      <c r="EK214" s="296"/>
      <c r="EL214" s="296"/>
      <c r="EM214" s="296"/>
      <c r="EN214" s="296"/>
      <c r="EO214" s="296"/>
      <c r="EP214" s="296"/>
      <c r="EQ214" s="296"/>
      <c r="ER214" s="296"/>
      <c r="ES214" s="296"/>
      <c r="ET214" s="296"/>
      <c r="EU214" s="296"/>
      <c r="EV214" s="296"/>
      <c r="EW214" s="296"/>
      <c r="EX214" s="296"/>
      <c r="EY214" s="296"/>
      <c r="EZ214" s="296"/>
      <c r="FA214" s="296"/>
      <c r="FB214" s="296"/>
      <c r="FC214" s="296"/>
      <c r="FD214" s="296"/>
      <c r="FE214" s="296"/>
      <c r="FF214" s="296"/>
      <c r="FG214" s="296"/>
      <c r="FH214" s="296"/>
      <c r="FI214" s="296"/>
      <c r="FJ214" s="296"/>
      <c r="FK214" s="296"/>
      <c r="FL214" s="296"/>
      <c r="FM214" s="296"/>
      <c r="FN214" s="296"/>
      <c r="FO214" s="296"/>
      <c r="FP214" s="296"/>
      <c r="FQ214" s="296"/>
      <c r="FR214" s="296"/>
      <c r="FS214" s="296"/>
      <c r="FT214" s="296"/>
      <c r="FU214" s="296"/>
      <c r="FV214" s="296"/>
      <c r="FW214" s="296"/>
      <c r="FX214" s="296"/>
      <c r="FY214" s="296"/>
      <c r="FZ214" s="296"/>
      <c r="GA214" s="296"/>
      <c r="GB214" s="296"/>
      <c r="GC214" s="296"/>
      <c r="GD214" s="296"/>
      <c r="GE214" s="296"/>
      <c r="GF214" s="296"/>
      <c r="GG214" s="296"/>
      <c r="GH214" s="296"/>
      <c r="GI214" s="296"/>
      <c r="GJ214" s="296"/>
      <c r="GK214" s="296"/>
      <c r="GL214" s="296"/>
      <c r="GM214" s="296"/>
      <c r="GN214" s="296"/>
      <c r="GO214" s="205"/>
      <c r="GP214" s="87"/>
      <c r="GQ214" s="87"/>
    </row>
    <row r="215" spans="9:199" ht="2.25" customHeight="1" x14ac:dyDescent="0.15">
      <c r="I215" s="131"/>
      <c r="J215" s="131"/>
      <c r="K215" s="131"/>
      <c r="L215" s="136"/>
      <c r="M215" s="136"/>
      <c r="N215" s="138"/>
      <c r="O215" s="296"/>
      <c r="P215" s="296"/>
      <c r="Q215" s="296"/>
      <c r="R215" s="296"/>
      <c r="S215" s="296"/>
      <c r="T215" s="296"/>
      <c r="U215" s="296"/>
      <c r="V215" s="296"/>
      <c r="W215" s="296"/>
      <c r="X215" s="296"/>
      <c r="Y215" s="296"/>
      <c r="Z215" s="296"/>
      <c r="AA215" s="296"/>
      <c r="AB215" s="296"/>
      <c r="AC215" s="296"/>
      <c r="AD215" s="296"/>
      <c r="AE215" s="296"/>
      <c r="AF215" s="296"/>
      <c r="AG215" s="296"/>
      <c r="AH215" s="296"/>
      <c r="AI215" s="296"/>
      <c r="AJ215" s="296"/>
      <c r="AK215" s="296"/>
      <c r="AL215" s="296"/>
      <c r="AM215" s="296"/>
      <c r="AN215" s="296"/>
      <c r="AO215" s="296"/>
      <c r="AP215" s="296"/>
      <c r="AQ215" s="296"/>
      <c r="AR215" s="296"/>
      <c r="AS215" s="296"/>
      <c r="AT215" s="296"/>
      <c r="AU215" s="296"/>
      <c r="AV215" s="296"/>
      <c r="AW215" s="296"/>
      <c r="AX215" s="296"/>
      <c r="AY215" s="296"/>
      <c r="AZ215" s="296"/>
      <c r="BA215" s="296"/>
      <c r="BB215" s="296"/>
      <c r="BC215" s="296"/>
      <c r="BD215" s="296"/>
      <c r="BE215" s="296"/>
      <c r="BF215" s="296"/>
      <c r="BG215" s="296"/>
      <c r="BH215" s="296"/>
      <c r="BI215" s="296"/>
      <c r="BJ215" s="296"/>
      <c r="BK215" s="296"/>
      <c r="BL215" s="296"/>
      <c r="BM215" s="296"/>
      <c r="BN215" s="296"/>
      <c r="BO215" s="296"/>
      <c r="BP215" s="296"/>
      <c r="BQ215" s="296"/>
      <c r="BR215" s="296"/>
      <c r="BS215" s="296"/>
      <c r="BT215" s="296"/>
      <c r="BU215" s="296"/>
      <c r="BV215" s="296"/>
      <c r="BW215" s="296"/>
      <c r="BX215" s="296"/>
      <c r="BY215" s="296"/>
      <c r="BZ215" s="296"/>
      <c r="CA215" s="296"/>
      <c r="CB215" s="296"/>
      <c r="CC215" s="296"/>
      <c r="CD215" s="296"/>
      <c r="CE215" s="296"/>
      <c r="CF215" s="296"/>
      <c r="CG215" s="296"/>
      <c r="CH215" s="296"/>
      <c r="CI215" s="296"/>
      <c r="CJ215" s="296"/>
      <c r="CK215" s="296"/>
      <c r="CL215" s="296"/>
      <c r="CM215" s="296"/>
      <c r="CN215" s="296"/>
      <c r="CO215" s="296"/>
      <c r="CP215" s="296"/>
      <c r="CQ215" s="296"/>
      <c r="CR215" s="296"/>
      <c r="CS215" s="296"/>
      <c r="CT215" s="296"/>
      <c r="CU215" s="296"/>
      <c r="CV215" s="296"/>
      <c r="CW215" s="296"/>
      <c r="CX215" s="296"/>
      <c r="CY215" s="296"/>
      <c r="CZ215" s="296"/>
      <c r="DA215" s="296"/>
      <c r="DB215" s="296"/>
      <c r="DC215" s="296"/>
      <c r="DD215" s="296"/>
      <c r="DE215" s="296"/>
      <c r="DF215" s="296"/>
      <c r="DG215" s="296"/>
      <c r="DH215" s="296"/>
      <c r="DI215" s="296"/>
      <c r="DJ215" s="296"/>
      <c r="DK215" s="296"/>
      <c r="DL215" s="296"/>
      <c r="DM215" s="296"/>
      <c r="DN215" s="296"/>
      <c r="DO215" s="296"/>
      <c r="DP215" s="296"/>
      <c r="DQ215" s="296"/>
      <c r="DR215" s="296"/>
      <c r="DS215" s="296"/>
      <c r="DT215" s="296"/>
      <c r="DU215" s="296"/>
      <c r="DV215" s="296"/>
      <c r="DW215" s="296"/>
      <c r="DX215" s="296"/>
      <c r="DY215" s="296"/>
      <c r="DZ215" s="296"/>
      <c r="EA215" s="296"/>
      <c r="EB215" s="296"/>
      <c r="EC215" s="296"/>
      <c r="ED215" s="296"/>
      <c r="EE215" s="296"/>
      <c r="EF215" s="296"/>
      <c r="EG215" s="296"/>
      <c r="EH215" s="296"/>
      <c r="EI215" s="296"/>
      <c r="EJ215" s="296"/>
      <c r="EK215" s="296"/>
      <c r="EL215" s="296"/>
      <c r="EM215" s="296"/>
      <c r="EN215" s="296"/>
      <c r="EO215" s="296"/>
      <c r="EP215" s="296"/>
      <c r="EQ215" s="296"/>
      <c r="ER215" s="296"/>
      <c r="ES215" s="296"/>
      <c r="ET215" s="296"/>
      <c r="EU215" s="296"/>
      <c r="EV215" s="296"/>
      <c r="EW215" s="296"/>
      <c r="EX215" s="296"/>
      <c r="EY215" s="296"/>
      <c r="EZ215" s="296"/>
      <c r="FA215" s="296"/>
      <c r="FB215" s="296"/>
      <c r="FC215" s="296"/>
      <c r="FD215" s="296"/>
      <c r="FE215" s="296"/>
      <c r="FF215" s="296"/>
      <c r="FG215" s="296"/>
      <c r="FH215" s="296"/>
      <c r="FI215" s="296"/>
      <c r="FJ215" s="296"/>
      <c r="FK215" s="296"/>
      <c r="FL215" s="296"/>
      <c r="FM215" s="296"/>
      <c r="FN215" s="296"/>
      <c r="FO215" s="296"/>
      <c r="FP215" s="296"/>
      <c r="FQ215" s="296"/>
      <c r="FR215" s="296"/>
      <c r="FS215" s="296"/>
      <c r="FT215" s="296"/>
      <c r="FU215" s="296"/>
      <c r="FV215" s="296"/>
      <c r="FW215" s="296"/>
      <c r="FX215" s="296"/>
      <c r="FY215" s="296"/>
      <c r="FZ215" s="296"/>
      <c r="GA215" s="296"/>
      <c r="GB215" s="296"/>
      <c r="GC215" s="296"/>
      <c r="GD215" s="296"/>
      <c r="GE215" s="296"/>
      <c r="GF215" s="296"/>
      <c r="GG215" s="296"/>
      <c r="GH215" s="296"/>
      <c r="GI215" s="296"/>
      <c r="GJ215" s="296"/>
      <c r="GK215" s="296"/>
      <c r="GL215" s="296"/>
      <c r="GM215" s="296"/>
      <c r="GN215" s="296"/>
      <c r="GO215" s="205"/>
      <c r="GP215" s="87"/>
      <c r="GQ215" s="87"/>
    </row>
    <row r="216" spans="9:199" ht="2.25" customHeight="1" x14ac:dyDescent="0.15">
      <c r="I216" s="131"/>
      <c r="J216" s="131"/>
      <c r="K216" s="131"/>
      <c r="L216" s="136"/>
      <c r="M216" s="136"/>
      <c r="N216" s="138"/>
      <c r="O216" s="294">
        <f>入力シート!A144</f>
        <v>0</v>
      </c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295"/>
      <c r="AG216" s="295"/>
      <c r="AH216" s="295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5"/>
      <c r="AS216" s="295"/>
      <c r="AT216" s="295"/>
      <c r="AU216" s="295"/>
      <c r="AV216" s="295"/>
      <c r="AW216" s="295"/>
      <c r="AX216" s="295"/>
      <c r="AY216" s="295"/>
      <c r="AZ216" s="295"/>
      <c r="BA216" s="295"/>
      <c r="BB216" s="295"/>
      <c r="BC216" s="295"/>
      <c r="BD216" s="295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5"/>
      <c r="BO216" s="295"/>
      <c r="BP216" s="295"/>
      <c r="BQ216" s="295"/>
      <c r="BR216" s="295"/>
      <c r="BS216" s="295"/>
      <c r="BT216" s="295"/>
      <c r="BU216" s="295"/>
      <c r="BV216" s="295"/>
      <c r="BW216" s="295"/>
      <c r="BX216" s="295"/>
      <c r="BY216" s="295"/>
      <c r="BZ216" s="295"/>
      <c r="CA216" s="295"/>
      <c r="CB216" s="295"/>
      <c r="CC216" s="295"/>
      <c r="CD216" s="295"/>
      <c r="CE216" s="295"/>
      <c r="CF216" s="295"/>
      <c r="CG216" s="295"/>
      <c r="CH216" s="295"/>
      <c r="CI216" s="295"/>
      <c r="CJ216" s="295"/>
      <c r="CK216" s="295"/>
      <c r="CL216" s="295"/>
      <c r="CM216" s="295"/>
      <c r="CN216" s="295"/>
      <c r="CO216" s="295"/>
      <c r="CP216" s="295"/>
      <c r="CQ216" s="295"/>
      <c r="CR216" s="295"/>
      <c r="CS216" s="295"/>
      <c r="CT216" s="295"/>
      <c r="CU216" s="295"/>
      <c r="CV216" s="295"/>
      <c r="CW216" s="295"/>
      <c r="CX216" s="295"/>
      <c r="CY216" s="295"/>
      <c r="CZ216" s="295"/>
      <c r="DA216" s="295"/>
      <c r="DB216" s="295"/>
      <c r="DC216" s="295"/>
      <c r="DD216" s="295"/>
      <c r="DE216" s="295"/>
      <c r="DF216" s="295"/>
      <c r="DG216" s="295"/>
      <c r="DH216" s="295"/>
      <c r="DI216" s="295"/>
      <c r="DJ216" s="295"/>
      <c r="DK216" s="295"/>
      <c r="DL216" s="295"/>
      <c r="DM216" s="295"/>
      <c r="DN216" s="295"/>
      <c r="DO216" s="295"/>
      <c r="DP216" s="295"/>
      <c r="DQ216" s="295"/>
      <c r="DR216" s="295"/>
      <c r="DS216" s="295"/>
      <c r="DT216" s="295"/>
      <c r="DU216" s="295"/>
      <c r="DV216" s="295"/>
      <c r="DW216" s="295"/>
      <c r="DX216" s="295"/>
      <c r="DY216" s="295"/>
      <c r="DZ216" s="295"/>
      <c r="EA216" s="295"/>
      <c r="EB216" s="295"/>
      <c r="EC216" s="295"/>
      <c r="ED216" s="295"/>
      <c r="EE216" s="295"/>
      <c r="EF216" s="295"/>
      <c r="EG216" s="295"/>
      <c r="EH216" s="295"/>
      <c r="EI216" s="295"/>
      <c r="EJ216" s="295"/>
      <c r="EK216" s="295"/>
      <c r="EL216" s="295"/>
      <c r="EM216" s="295"/>
      <c r="EN216" s="295"/>
      <c r="EO216" s="295"/>
      <c r="EP216" s="295"/>
      <c r="EQ216" s="295"/>
      <c r="ER216" s="295"/>
      <c r="ES216" s="295"/>
      <c r="ET216" s="295"/>
      <c r="EU216" s="295"/>
      <c r="EV216" s="295"/>
      <c r="EW216" s="295"/>
      <c r="EX216" s="295"/>
      <c r="EY216" s="295"/>
      <c r="EZ216" s="295"/>
      <c r="FA216" s="295"/>
      <c r="FB216" s="295"/>
      <c r="FC216" s="295"/>
      <c r="FD216" s="295"/>
      <c r="FE216" s="295"/>
      <c r="FF216" s="295"/>
      <c r="FG216" s="295"/>
      <c r="FH216" s="295"/>
      <c r="FI216" s="295"/>
      <c r="FJ216" s="295"/>
      <c r="FK216" s="295"/>
      <c r="FL216" s="295"/>
      <c r="FM216" s="295"/>
      <c r="FN216" s="295"/>
      <c r="FO216" s="295"/>
      <c r="FP216" s="295"/>
      <c r="FQ216" s="295"/>
      <c r="FR216" s="295"/>
      <c r="FS216" s="295"/>
      <c r="FT216" s="295"/>
      <c r="FU216" s="295"/>
      <c r="FV216" s="295"/>
      <c r="FW216" s="295"/>
      <c r="FX216" s="295"/>
      <c r="FY216" s="295"/>
      <c r="FZ216" s="295"/>
      <c r="GA216" s="295"/>
      <c r="GB216" s="295"/>
      <c r="GC216" s="295"/>
      <c r="GD216" s="295"/>
      <c r="GE216" s="295"/>
      <c r="GF216" s="295"/>
      <c r="GG216" s="295"/>
      <c r="GH216" s="295"/>
      <c r="GI216" s="295"/>
      <c r="GJ216" s="295"/>
      <c r="GK216" s="295"/>
      <c r="GL216" s="295"/>
      <c r="GM216" s="295"/>
      <c r="GN216" s="295"/>
      <c r="GO216" s="205"/>
      <c r="GP216" s="87"/>
      <c r="GQ216" s="87"/>
    </row>
    <row r="217" spans="9:199" ht="2.25" customHeight="1" x14ac:dyDescent="0.15">
      <c r="I217" s="131"/>
      <c r="J217" s="131"/>
      <c r="K217" s="131"/>
      <c r="L217" s="136"/>
      <c r="M217" s="136"/>
      <c r="N217" s="138"/>
      <c r="O217" s="296"/>
      <c r="P217" s="296"/>
      <c r="Q217" s="296"/>
      <c r="R217" s="296"/>
      <c r="S217" s="296"/>
      <c r="T217" s="296"/>
      <c r="U217" s="296"/>
      <c r="V217" s="296"/>
      <c r="W217" s="296"/>
      <c r="X217" s="296"/>
      <c r="Y217" s="296"/>
      <c r="Z217" s="296"/>
      <c r="AA217" s="296"/>
      <c r="AB217" s="296"/>
      <c r="AC217" s="296"/>
      <c r="AD217" s="296"/>
      <c r="AE217" s="296"/>
      <c r="AF217" s="296"/>
      <c r="AG217" s="296"/>
      <c r="AH217" s="296"/>
      <c r="AI217" s="296"/>
      <c r="AJ217" s="296"/>
      <c r="AK217" s="296"/>
      <c r="AL217" s="296"/>
      <c r="AM217" s="296"/>
      <c r="AN217" s="296"/>
      <c r="AO217" s="296"/>
      <c r="AP217" s="296"/>
      <c r="AQ217" s="296"/>
      <c r="AR217" s="296"/>
      <c r="AS217" s="296"/>
      <c r="AT217" s="296"/>
      <c r="AU217" s="296"/>
      <c r="AV217" s="296"/>
      <c r="AW217" s="296"/>
      <c r="AX217" s="296"/>
      <c r="AY217" s="296"/>
      <c r="AZ217" s="296"/>
      <c r="BA217" s="296"/>
      <c r="BB217" s="296"/>
      <c r="BC217" s="296"/>
      <c r="BD217" s="296"/>
      <c r="BE217" s="296"/>
      <c r="BF217" s="296"/>
      <c r="BG217" s="296"/>
      <c r="BH217" s="296"/>
      <c r="BI217" s="296"/>
      <c r="BJ217" s="296"/>
      <c r="BK217" s="296"/>
      <c r="BL217" s="296"/>
      <c r="BM217" s="296"/>
      <c r="BN217" s="296"/>
      <c r="BO217" s="296"/>
      <c r="BP217" s="296"/>
      <c r="BQ217" s="296"/>
      <c r="BR217" s="296"/>
      <c r="BS217" s="296"/>
      <c r="BT217" s="296"/>
      <c r="BU217" s="296"/>
      <c r="BV217" s="296"/>
      <c r="BW217" s="296"/>
      <c r="BX217" s="296"/>
      <c r="BY217" s="296"/>
      <c r="BZ217" s="296"/>
      <c r="CA217" s="296"/>
      <c r="CB217" s="296"/>
      <c r="CC217" s="296"/>
      <c r="CD217" s="296"/>
      <c r="CE217" s="296"/>
      <c r="CF217" s="296"/>
      <c r="CG217" s="296"/>
      <c r="CH217" s="296"/>
      <c r="CI217" s="296"/>
      <c r="CJ217" s="296"/>
      <c r="CK217" s="296"/>
      <c r="CL217" s="296"/>
      <c r="CM217" s="296"/>
      <c r="CN217" s="296"/>
      <c r="CO217" s="296"/>
      <c r="CP217" s="296"/>
      <c r="CQ217" s="296"/>
      <c r="CR217" s="296"/>
      <c r="CS217" s="296"/>
      <c r="CT217" s="296"/>
      <c r="CU217" s="296"/>
      <c r="CV217" s="296"/>
      <c r="CW217" s="296"/>
      <c r="CX217" s="296"/>
      <c r="CY217" s="296"/>
      <c r="CZ217" s="296"/>
      <c r="DA217" s="296"/>
      <c r="DB217" s="296"/>
      <c r="DC217" s="296"/>
      <c r="DD217" s="296"/>
      <c r="DE217" s="296"/>
      <c r="DF217" s="296"/>
      <c r="DG217" s="296"/>
      <c r="DH217" s="296"/>
      <c r="DI217" s="296"/>
      <c r="DJ217" s="296"/>
      <c r="DK217" s="296"/>
      <c r="DL217" s="296"/>
      <c r="DM217" s="296"/>
      <c r="DN217" s="296"/>
      <c r="DO217" s="296"/>
      <c r="DP217" s="296"/>
      <c r="DQ217" s="296"/>
      <c r="DR217" s="296"/>
      <c r="DS217" s="296"/>
      <c r="DT217" s="296"/>
      <c r="DU217" s="296"/>
      <c r="DV217" s="296"/>
      <c r="DW217" s="296"/>
      <c r="DX217" s="296"/>
      <c r="DY217" s="296"/>
      <c r="DZ217" s="296"/>
      <c r="EA217" s="296"/>
      <c r="EB217" s="296"/>
      <c r="EC217" s="296"/>
      <c r="ED217" s="296"/>
      <c r="EE217" s="296"/>
      <c r="EF217" s="296"/>
      <c r="EG217" s="296"/>
      <c r="EH217" s="296"/>
      <c r="EI217" s="296"/>
      <c r="EJ217" s="296"/>
      <c r="EK217" s="296"/>
      <c r="EL217" s="296"/>
      <c r="EM217" s="296"/>
      <c r="EN217" s="296"/>
      <c r="EO217" s="296"/>
      <c r="EP217" s="296"/>
      <c r="EQ217" s="296"/>
      <c r="ER217" s="296"/>
      <c r="ES217" s="296"/>
      <c r="ET217" s="296"/>
      <c r="EU217" s="296"/>
      <c r="EV217" s="296"/>
      <c r="EW217" s="296"/>
      <c r="EX217" s="296"/>
      <c r="EY217" s="296"/>
      <c r="EZ217" s="296"/>
      <c r="FA217" s="296"/>
      <c r="FB217" s="296"/>
      <c r="FC217" s="296"/>
      <c r="FD217" s="296"/>
      <c r="FE217" s="296"/>
      <c r="FF217" s="296"/>
      <c r="FG217" s="296"/>
      <c r="FH217" s="296"/>
      <c r="FI217" s="296"/>
      <c r="FJ217" s="296"/>
      <c r="FK217" s="296"/>
      <c r="FL217" s="296"/>
      <c r="FM217" s="296"/>
      <c r="FN217" s="296"/>
      <c r="FO217" s="296"/>
      <c r="FP217" s="296"/>
      <c r="FQ217" s="296"/>
      <c r="FR217" s="296"/>
      <c r="FS217" s="296"/>
      <c r="FT217" s="296"/>
      <c r="FU217" s="296"/>
      <c r="FV217" s="296"/>
      <c r="FW217" s="296"/>
      <c r="FX217" s="296"/>
      <c r="FY217" s="296"/>
      <c r="FZ217" s="296"/>
      <c r="GA217" s="296"/>
      <c r="GB217" s="296"/>
      <c r="GC217" s="296"/>
      <c r="GD217" s="296"/>
      <c r="GE217" s="296"/>
      <c r="GF217" s="296"/>
      <c r="GG217" s="296"/>
      <c r="GH217" s="296"/>
      <c r="GI217" s="296"/>
      <c r="GJ217" s="296"/>
      <c r="GK217" s="296"/>
      <c r="GL217" s="296"/>
      <c r="GM217" s="296"/>
      <c r="GN217" s="296"/>
      <c r="GO217" s="205"/>
      <c r="GP217" s="87"/>
      <c r="GQ217" s="87"/>
    </row>
    <row r="218" spans="9:199" ht="2.25" customHeight="1" x14ac:dyDescent="0.15">
      <c r="I218" s="131"/>
      <c r="J218" s="131"/>
      <c r="K218" s="131"/>
      <c r="L218" s="136"/>
      <c r="M218" s="136"/>
      <c r="N218" s="138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  <c r="CR218" s="296"/>
      <c r="CS218" s="296"/>
      <c r="CT218" s="296"/>
      <c r="CU218" s="296"/>
      <c r="CV218" s="296"/>
      <c r="CW218" s="296"/>
      <c r="CX218" s="296"/>
      <c r="CY218" s="296"/>
      <c r="CZ218" s="296"/>
      <c r="DA218" s="296"/>
      <c r="DB218" s="296"/>
      <c r="DC218" s="296"/>
      <c r="DD218" s="296"/>
      <c r="DE218" s="296"/>
      <c r="DF218" s="296"/>
      <c r="DG218" s="296"/>
      <c r="DH218" s="296"/>
      <c r="DI218" s="296"/>
      <c r="DJ218" s="296"/>
      <c r="DK218" s="296"/>
      <c r="DL218" s="296"/>
      <c r="DM218" s="296"/>
      <c r="DN218" s="296"/>
      <c r="DO218" s="296"/>
      <c r="DP218" s="296"/>
      <c r="DQ218" s="296"/>
      <c r="DR218" s="296"/>
      <c r="DS218" s="296"/>
      <c r="DT218" s="296"/>
      <c r="DU218" s="296"/>
      <c r="DV218" s="296"/>
      <c r="DW218" s="296"/>
      <c r="DX218" s="296"/>
      <c r="DY218" s="296"/>
      <c r="DZ218" s="296"/>
      <c r="EA218" s="296"/>
      <c r="EB218" s="296"/>
      <c r="EC218" s="296"/>
      <c r="ED218" s="296"/>
      <c r="EE218" s="296"/>
      <c r="EF218" s="296"/>
      <c r="EG218" s="296"/>
      <c r="EH218" s="296"/>
      <c r="EI218" s="296"/>
      <c r="EJ218" s="296"/>
      <c r="EK218" s="296"/>
      <c r="EL218" s="296"/>
      <c r="EM218" s="296"/>
      <c r="EN218" s="296"/>
      <c r="EO218" s="296"/>
      <c r="EP218" s="296"/>
      <c r="EQ218" s="296"/>
      <c r="ER218" s="296"/>
      <c r="ES218" s="296"/>
      <c r="ET218" s="296"/>
      <c r="EU218" s="296"/>
      <c r="EV218" s="296"/>
      <c r="EW218" s="296"/>
      <c r="EX218" s="296"/>
      <c r="EY218" s="296"/>
      <c r="EZ218" s="296"/>
      <c r="FA218" s="296"/>
      <c r="FB218" s="296"/>
      <c r="FC218" s="296"/>
      <c r="FD218" s="296"/>
      <c r="FE218" s="296"/>
      <c r="FF218" s="296"/>
      <c r="FG218" s="296"/>
      <c r="FH218" s="296"/>
      <c r="FI218" s="296"/>
      <c r="FJ218" s="296"/>
      <c r="FK218" s="296"/>
      <c r="FL218" s="296"/>
      <c r="FM218" s="296"/>
      <c r="FN218" s="296"/>
      <c r="FO218" s="296"/>
      <c r="FP218" s="296"/>
      <c r="FQ218" s="296"/>
      <c r="FR218" s="296"/>
      <c r="FS218" s="296"/>
      <c r="FT218" s="296"/>
      <c r="FU218" s="296"/>
      <c r="FV218" s="296"/>
      <c r="FW218" s="296"/>
      <c r="FX218" s="296"/>
      <c r="FY218" s="296"/>
      <c r="FZ218" s="296"/>
      <c r="GA218" s="296"/>
      <c r="GB218" s="296"/>
      <c r="GC218" s="296"/>
      <c r="GD218" s="296"/>
      <c r="GE218" s="296"/>
      <c r="GF218" s="296"/>
      <c r="GG218" s="296"/>
      <c r="GH218" s="296"/>
      <c r="GI218" s="296"/>
      <c r="GJ218" s="296"/>
      <c r="GK218" s="296"/>
      <c r="GL218" s="296"/>
      <c r="GM218" s="296"/>
      <c r="GN218" s="296"/>
      <c r="GO218" s="205"/>
      <c r="GP218" s="87"/>
      <c r="GQ218" s="87"/>
    </row>
    <row r="219" spans="9:199" ht="2.25" customHeight="1" x14ac:dyDescent="0.15">
      <c r="I219" s="131"/>
      <c r="J219" s="131"/>
      <c r="K219" s="131"/>
      <c r="L219" s="136"/>
      <c r="M219" s="136"/>
      <c r="N219" s="138"/>
      <c r="O219" s="296"/>
      <c r="P219" s="296"/>
      <c r="Q219" s="296"/>
      <c r="R219" s="296"/>
      <c r="S219" s="296"/>
      <c r="T219" s="296"/>
      <c r="U219" s="296"/>
      <c r="V219" s="296"/>
      <c r="W219" s="296"/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6"/>
      <c r="BR219" s="296"/>
      <c r="BS219" s="296"/>
      <c r="BT219" s="296"/>
      <c r="BU219" s="296"/>
      <c r="BV219" s="296"/>
      <c r="BW219" s="296"/>
      <c r="BX219" s="296"/>
      <c r="BY219" s="296"/>
      <c r="BZ219" s="296"/>
      <c r="CA219" s="296"/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6"/>
      <c r="CL219" s="296"/>
      <c r="CM219" s="296"/>
      <c r="CN219" s="296"/>
      <c r="CO219" s="296"/>
      <c r="CP219" s="296"/>
      <c r="CQ219" s="296"/>
      <c r="CR219" s="296"/>
      <c r="CS219" s="296"/>
      <c r="CT219" s="296"/>
      <c r="CU219" s="296"/>
      <c r="CV219" s="296"/>
      <c r="CW219" s="296"/>
      <c r="CX219" s="296"/>
      <c r="CY219" s="296"/>
      <c r="CZ219" s="296"/>
      <c r="DA219" s="296"/>
      <c r="DB219" s="296"/>
      <c r="DC219" s="296"/>
      <c r="DD219" s="296"/>
      <c r="DE219" s="296"/>
      <c r="DF219" s="296"/>
      <c r="DG219" s="296"/>
      <c r="DH219" s="296"/>
      <c r="DI219" s="296"/>
      <c r="DJ219" s="296"/>
      <c r="DK219" s="296"/>
      <c r="DL219" s="296"/>
      <c r="DM219" s="296"/>
      <c r="DN219" s="296"/>
      <c r="DO219" s="296"/>
      <c r="DP219" s="296"/>
      <c r="DQ219" s="296"/>
      <c r="DR219" s="296"/>
      <c r="DS219" s="296"/>
      <c r="DT219" s="296"/>
      <c r="DU219" s="296"/>
      <c r="DV219" s="296"/>
      <c r="DW219" s="296"/>
      <c r="DX219" s="296"/>
      <c r="DY219" s="296"/>
      <c r="DZ219" s="296"/>
      <c r="EA219" s="296"/>
      <c r="EB219" s="296"/>
      <c r="EC219" s="296"/>
      <c r="ED219" s="296"/>
      <c r="EE219" s="296"/>
      <c r="EF219" s="296"/>
      <c r="EG219" s="296"/>
      <c r="EH219" s="296"/>
      <c r="EI219" s="296"/>
      <c r="EJ219" s="296"/>
      <c r="EK219" s="296"/>
      <c r="EL219" s="296"/>
      <c r="EM219" s="296"/>
      <c r="EN219" s="296"/>
      <c r="EO219" s="296"/>
      <c r="EP219" s="296"/>
      <c r="EQ219" s="296"/>
      <c r="ER219" s="296"/>
      <c r="ES219" s="296"/>
      <c r="ET219" s="296"/>
      <c r="EU219" s="296"/>
      <c r="EV219" s="296"/>
      <c r="EW219" s="296"/>
      <c r="EX219" s="296"/>
      <c r="EY219" s="296"/>
      <c r="EZ219" s="296"/>
      <c r="FA219" s="296"/>
      <c r="FB219" s="296"/>
      <c r="FC219" s="296"/>
      <c r="FD219" s="296"/>
      <c r="FE219" s="296"/>
      <c r="FF219" s="296"/>
      <c r="FG219" s="296"/>
      <c r="FH219" s="296"/>
      <c r="FI219" s="296"/>
      <c r="FJ219" s="296"/>
      <c r="FK219" s="296"/>
      <c r="FL219" s="296"/>
      <c r="FM219" s="296"/>
      <c r="FN219" s="296"/>
      <c r="FO219" s="296"/>
      <c r="FP219" s="296"/>
      <c r="FQ219" s="296"/>
      <c r="FR219" s="296"/>
      <c r="FS219" s="296"/>
      <c r="FT219" s="296"/>
      <c r="FU219" s="296"/>
      <c r="FV219" s="296"/>
      <c r="FW219" s="296"/>
      <c r="FX219" s="296"/>
      <c r="FY219" s="296"/>
      <c r="FZ219" s="296"/>
      <c r="GA219" s="296"/>
      <c r="GB219" s="296"/>
      <c r="GC219" s="296"/>
      <c r="GD219" s="296"/>
      <c r="GE219" s="296"/>
      <c r="GF219" s="296"/>
      <c r="GG219" s="296"/>
      <c r="GH219" s="296"/>
      <c r="GI219" s="296"/>
      <c r="GJ219" s="296"/>
      <c r="GK219" s="296"/>
      <c r="GL219" s="296"/>
      <c r="GM219" s="296"/>
      <c r="GN219" s="296"/>
      <c r="GO219" s="205"/>
      <c r="GP219" s="87"/>
      <c r="GQ219" s="87"/>
    </row>
    <row r="220" spans="9:199" ht="2.25" customHeight="1" x14ac:dyDescent="0.15">
      <c r="I220" s="131"/>
      <c r="J220" s="131"/>
      <c r="K220" s="131"/>
      <c r="L220" s="136"/>
      <c r="M220" s="136"/>
      <c r="N220" s="138"/>
      <c r="O220" s="296"/>
      <c r="P220" s="296"/>
      <c r="Q220" s="296"/>
      <c r="R220" s="296"/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96"/>
      <c r="AE220" s="296"/>
      <c r="AF220" s="296"/>
      <c r="AG220" s="296"/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96"/>
      <c r="AT220" s="296"/>
      <c r="AU220" s="296"/>
      <c r="AV220" s="296"/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96"/>
      <c r="BI220" s="296"/>
      <c r="BJ220" s="296"/>
      <c r="BK220" s="296"/>
      <c r="BL220" s="296"/>
      <c r="BM220" s="296"/>
      <c r="BN220" s="296"/>
      <c r="BO220" s="296"/>
      <c r="BP220" s="296"/>
      <c r="BQ220" s="296"/>
      <c r="BR220" s="296"/>
      <c r="BS220" s="296"/>
      <c r="BT220" s="296"/>
      <c r="BU220" s="296"/>
      <c r="BV220" s="296"/>
      <c r="BW220" s="296"/>
      <c r="BX220" s="296"/>
      <c r="BY220" s="296"/>
      <c r="BZ220" s="296"/>
      <c r="CA220" s="296"/>
      <c r="CB220" s="296"/>
      <c r="CC220" s="296"/>
      <c r="CD220" s="296"/>
      <c r="CE220" s="296"/>
      <c r="CF220" s="296"/>
      <c r="CG220" s="296"/>
      <c r="CH220" s="296"/>
      <c r="CI220" s="296"/>
      <c r="CJ220" s="296"/>
      <c r="CK220" s="296"/>
      <c r="CL220" s="296"/>
      <c r="CM220" s="296"/>
      <c r="CN220" s="296"/>
      <c r="CO220" s="296"/>
      <c r="CP220" s="296"/>
      <c r="CQ220" s="296"/>
      <c r="CR220" s="296"/>
      <c r="CS220" s="296"/>
      <c r="CT220" s="296"/>
      <c r="CU220" s="296"/>
      <c r="CV220" s="296"/>
      <c r="CW220" s="296"/>
      <c r="CX220" s="296"/>
      <c r="CY220" s="296"/>
      <c r="CZ220" s="296"/>
      <c r="DA220" s="296"/>
      <c r="DB220" s="296"/>
      <c r="DC220" s="296"/>
      <c r="DD220" s="296"/>
      <c r="DE220" s="296"/>
      <c r="DF220" s="296"/>
      <c r="DG220" s="296"/>
      <c r="DH220" s="296"/>
      <c r="DI220" s="296"/>
      <c r="DJ220" s="296"/>
      <c r="DK220" s="296"/>
      <c r="DL220" s="296"/>
      <c r="DM220" s="296"/>
      <c r="DN220" s="296"/>
      <c r="DO220" s="296"/>
      <c r="DP220" s="296"/>
      <c r="DQ220" s="296"/>
      <c r="DR220" s="296"/>
      <c r="DS220" s="296"/>
      <c r="DT220" s="296"/>
      <c r="DU220" s="296"/>
      <c r="DV220" s="296"/>
      <c r="DW220" s="296"/>
      <c r="DX220" s="296"/>
      <c r="DY220" s="296"/>
      <c r="DZ220" s="296"/>
      <c r="EA220" s="296"/>
      <c r="EB220" s="296"/>
      <c r="EC220" s="296"/>
      <c r="ED220" s="296"/>
      <c r="EE220" s="296"/>
      <c r="EF220" s="296"/>
      <c r="EG220" s="296"/>
      <c r="EH220" s="296"/>
      <c r="EI220" s="296"/>
      <c r="EJ220" s="296"/>
      <c r="EK220" s="296"/>
      <c r="EL220" s="296"/>
      <c r="EM220" s="296"/>
      <c r="EN220" s="296"/>
      <c r="EO220" s="296"/>
      <c r="EP220" s="296"/>
      <c r="EQ220" s="296"/>
      <c r="ER220" s="296"/>
      <c r="ES220" s="296"/>
      <c r="ET220" s="296"/>
      <c r="EU220" s="296"/>
      <c r="EV220" s="296"/>
      <c r="EW220" s="296"/>
      <c r="EX220" s="296"/>
      <c r="EY220" s="296"/>
      <c r="EZ220" s="296"/>
      <c r="FA220" s="296"/>
      <c r="FB220" s="296"/>
      <c r="FC220" s="296"/>
      <c r="FD220" s="296"/>
      <c r="FE220" s="296"/>
      <c r="FF220" s="296"/>
      <c r="FG220" s="296"/>
      <c r="FH220" s="296"/>
      <c r="FI220" s="296"/>
      <c r="FJ220" s="296"/>
      <c r="FK220" s="296"/>
      <c r="FL220" s="296"/>
      <c r="FM220" s="296"/>
      <c r="FN220" s="296"/>
      <c r="FO220" s="296"/>
      <c r="FP220" s="296"/>
      <c r="FQ220" s="296"/>
      <c r="FR220" s="296"/>
      <c r="FS220" s="296"/>
      <c r="FT220" s="296"/>
      <c r="FU220" s="296"/>
      <c r="FV220" s="296"/>
      <c r="FW220" s="296"/>
      <c r="FX220" s="296"/>
      <c r="FY220" s="296"/>
      <c r="FZ220" s="296"/>
      <c r="GA220" s="296"/>
      <c r="GB220" s="296"/>
      <c r="GC220" s="296"/>
      <c r="GD220" s="296"/>
      <c r="GE220" s="296"/>
      <c r="GF220" s="296"/>
      <c r="GG220" s="296"/>
      <c r="GH220" s="296"/>
      <c r="GI220" s="296"/>
      <c r="GJ220" s="296"/>
      <c r="GK220" s="296"/>
      <c r="GL220" s="296"/>
      <c r="GM220" s="296"/>
      <c r="GN220" s="296"/>
      <c r="GO220" s="205"/>
      <c r="GP220" s="87"/>
      <c r="GQ220" s="87"/>
    </row>
    <row r="221" spans="9:199" ht="2.25" customHeight="1" x14ac:dyDescent="0.15">
      <c r="I221" s="131"/>
      <c r="J221" s="131"/>
      <c r="K221" s="131"/>
      <c r="L221" s="136"/>
      <c r="M221" s="136"/>
      <c r="N221" s="138"/>
      <c r="O221" s="296"/>
      <c r="P221" s="296"/>
      <c r="Q221" s="296"/>
      <c r="R221" s="296"/>
      <c r="S221" s="296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296"/>
      <c r="AD221" s="296"/>
      <c r="AE221" s="296"/>
      <c r="AF221" s="296"/>
      <c r="AG221" s="296"/>
      <c r="AH221" s="296"/>
      <c r="AI221" s="296"/>
      <c r="AJ221" s="296"/>
      <c r="AK221" s="296"/>
      <c r="AL221" s="296"/>
      <c r="AM221" s="296"/>
      <c r="AN221" s="296"/>
      <c r="AO221" s="296"/>
      <c r="AP221" s="296"/>
      <c r="AQ221" s="296"/>
      <c r="AR221" s="296"/>
      <c r="AS221" s="296"/>
      <c r="AT221" s="296"/>
      <c r="AU221" s="296"/>
      <c r="AV221" s="296"/>
      <c r="AW221" s="296"/>
      <c r="AX221" s="296"/>
      <c r="AY221" s="296"/>
      <c r="AZ221" s="296"/>
      <c r="BA221" s="296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6"/>
      <c r="BO221" s="296"/>
      <c r="BP221" s="296"/>
      <c r="BQ221" s="296"/>
      <c r="BR221" s="296"/>
      <c r="BS221" s="296"/>
      <c r="BT221" s="296"/>
      <c r="BU221" s="296"/>
      <c r="BV221" s="296"/>
      <c r="BW221" s="296"/>
      <c r="BX221" s="296"/>
      <c r="BY221" s="296"/>
      <c r="BZ221" s="296"/>
      <c r="CA221" s="296"/>
      <c r="CB221" s="296"/>
      <c r="CC221" s="296"/>
      <c r="CD221" s="296"/>
      <c r="CE221" s="296"/>
      <c r="CF221" s="296"/>
      <c r="CG221" s="296"/>
      <c r="CH221" s="296"/>
      <c r="CI221" s="296"/>
      <c r="CJ221" s="296"/>
      <c r="CK221" s="296"/>
      <c r="CL221" s="296"/>
      <c r="CM221" s="296"/>
      <c r="CN221" s="296"/>
      <c r="CO221" s="296"/>
      <c r="CP221" s="296"/>
      <c r="CQ221" s="296"/>
      <c r="CR221" s="296"/>
      <c r="CS221" s="296"/>
      <c r="CT221" s="296"/>
      <c r="CU221" s="296"/>
      <c r="CV221" s="296"/>
      <c r="CW221" s="296"/>
      <c r="CX221" s="296"/>
      <c r="CY221" s="296"/>
      <c r="CZ221" s="296"/>
      <c r="DA221" s="296"/>
      <c r="DB221" s="296"/>
      <c r="DC221" s="296"/>
      <c r="DD221" s="296"/>
      <c r="DE221" s="296"/>
      <c r="DF221" s="296"/>
      <c r="DG221" s="296"/>
      <c r="DH221" s="296"/>
      <c r="DI221" s="296"/>
      <c r="DJ221" s="296"/>
      <c r="DK221" s="296"/>
      <c r="DL221" s="296"/>
      <c r="DM221" s="296"/>
      <c r="DN221" s="296"/>
      <c r="DO221" s="296"/>
      <c r="DP221" s="296"/>
      <c r="DQ221" s="296"/>
      <c r="DR221" s="296"/>
      <c r="DS221" s="296"/>
      <c r="DT221" s="296"/>
      <c r="DU221" s="296"/>
      <c r="DV221" s="296"/>
      <c r="DW221" s="296"/>
      <c r="DX221" s="296"/>
      <c r="DY221" s="296"/>
      <c r="DZ221" s="296"/>
      <c r="EA221" s="296"/>
      <c r="EB221" s="296"/>
      <c r="EC221" s="296"/>
      <c r="ED221" s="296"/>
      <c r="EE221" s="296"/>
      <c r="EF221" s="296"/>
      <c r="EG221" s="296"/>
      <c r="EH221" s="296"/>
      <c r="EI221" s="296"/>
      <c r="EJ221" s="296"/>
      <c r="EK221" s="296"/>
      <c r="EL221" s="296"/>
      <c r="EM221" s="296"/>
      <c r="EN221" s="296"/>
      <c r="EO221" s="296"/>
      <c r="EP221" s="296"/>
      <c r="EQ221" s="296"/>
      <c r="ER221" s="296"/>
      <c r="ES221" s="296"/>
      <c r="ET221" s="296"/>
      <c r="EU221" s="296"/>
      <c r="EV221" s="296"/>
      <c r="EW221" s="296"/>
      <c r="EX221" s="296"/>
      <c r="EY221" s="296"/>
      <c r="EZ221" s="296"/>
      <c r="FA221" s="296"/>
      <c r="FB221" s="296"/>
      <c r="FC221" s="296"/>
      <c r="FD221" s="296"/>
      <c r="FE221" s="296"/>
      <c r="FF221" s="296"/>
      <c r="FG221" s="296"/>
      <c r="FH221" s="296"/>
      <c r="FI221" s="296"/>
      <c r="FJ221" s="296"/>
      <c r="FK221" s="296"/>
      <c r="FL221" s="296"/>
      <c r="FM221" s="296"/>
      <c r="FN221" s="296"/>
      <c r="FO221" s="296"/>
      <c r="FP221" s="296"/>
      <c r="FQ221" s="296"/>
      <c r="FR221" s="296"/>
      <c r="FS221" s="296"/>
      <c r="FT221" s="296"/>
      <c r="FU221" s="296"/>
      <c r="FV221" s="296"/>
      <c r="FW221" s="296"/>
      <c r="FX221" s="296"/>
      <c r="FY221" s="296"/>
      <c r="FZ221" s="296"/>
      <c r="GA221" s="296"/>
      <c r="GB221" s="296"/>
      <c r="GC221" s="296"/>
      <c r="GD221" s="296"/>
      <c r="GE221" s="296"/>
      <c r="GF221" s="296"/>
      <c r="GG221" s="296"/>
      <c r="GH221" s="296"/>
      <c r="GI221" s="296"/>
      <c r="GJ221" s="296"/>
      <c r="GK221" s="296"/>
      <c r="GL221" s="296"/>
      <c r="GM221" s="296"/>
      <c r="GN221" s="296"/>
      <c r="GO221" s="205"/>
      <c r="GP221" s="87"/>
      <c r="GQ221" s="87"/>
    </row>
    <row r="222" spans="9:199" ht="2.25" customHeight="1" x14ac:dyDescent="0.15">
      <c r="I222" s="131"/>
      <c r="J222" s="131"/>
      <c r="K222" s="131"/>
      <c r="L222" s="136"/>
      <c r="M222" s="136"/>
      <c r="N222" s="138"/>
      <c r="O222" s="296"/>
      <c r="P222" s="296"/>
      <c r="Q222" s="296"/>
      <c r="R222" s="296"/>
      <c r="S222" s="296"/>
      <c r="T222" s="296"/>
      <c r="U222" s="296"/>
      <c r="V222" s="296"/>
      <c r="W222" s="296"/>
      <c r="X222" s="296"/>
      <c r="Y222" s="296"/>
      <c r="Z222" s="296"/>
      <c r="AA222" s="296"/>
      <c r="AB222" s="296"/>
      <c r="AC222" s="296"/>
      <c r="AD222" s="296"/>
      <c r="AE222" s="296"/>
      <c r="AF222" s="296"/>
      <c r="AG222" s="296"/>
      <c r="AH222" s="296"/>
      <c r="AI222" s="296"/>
      <c r="AJ222" s="296"/>
      <c r="AK222" s="296"/>
      <c r="AL222" s="296"/>
      <c r="AM222" s="296"/>
      <c r="AN222" s="296"/>
      <c r="AO222" s="296"/>
      <c r="AP222" s="296"/>
      <c r="AQ222" s="296"/>
      <c r="AR222" s="296"/>
      <c r="AS222" s="296"/>
      <c r="AT222" s="296"/>
      <c r="AU222" s="296"/>
      <c r="AV222" s="296"/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96"/>
      <c r="BI222" s="296"/>
      <c r="BJ222" s="296"/>
      <c r="BK222" s="296"/>
      <c r="BL222" s="296"/>
      <c r="BM222" s="296"/>
      <c r="BN222" s="296"/>
      <c r="BO222" s="296"/>
      <c r="BP222" s="296"/>
      <c r="BQ222" s="296"/>
      <c r="BR222" s="296"/>
      <c r="BS222" s="296"/>
      <c r="BT222" s="296"/>
      <c r="BU222" s="296"/>
      <c r="BV222" s="296"/>
      <c r="BW222" s="296"/>
      <c r="BX222" s="296"/>
      <c r="BY222" s="296"/>
      <c r="BZ222" s="296"/>
      <c r="CA222" s="296"/>
      <c r="CB222" s="296"/>
      <c r="CC222" s="296"/>
      <c r="CD222" s="296"/>
      <c r="CE222" s="296"/>
      <c r="CF222" s="296"/>
      <c r="CG222" s="296"/>
      <c r="CH222" s="296"/>
      <c r="CI222" s="296"/>
      <c r="CJ222" s="296"/>
      <c r="CK222" s="296"/>
      <c r="CL222" s="296"/>
      <c r="CM222" s="296"/>
      <c r="CN222" s="296"/>
      <c r="CO222" s="296"/>
      <c r="CP222" s="296"/>
      <c r="CQ222" s="296"/>
      <c r="CR222" s="296"/>
      <c r="CS222" s="296"/>
      <c r="CT222" s="296"/>
      <c r="CU222" s="296"/>
      <c r="CV222" s="296"/>
      <c r="CW222" s="296"/>
      <c r="CX222" s="296"/>
      <c r="CY222" s="296"/>
      <c r="CZ222" s="296"/>
      <c r="DA222" s="296"/>
      <c r="DB222" s="296"/>
      <c r="DC222" s="296"/>
      <c r="DD222" s="296"/>
      <c r="DE222" s="296"/>
      <c r="DF222" s="296"/>
      <c r="DG222" s="296"/>
      <c r="DH222" s="296"/>
      <c r="DI222" s="296"/>
      <c r="DJ222" s="296"/>
      <c r="DK222" s="296"/>
      <c r="DL222" s="296"/>
      <c r="DM222" s="296"/>
      <c r="DN222" s="296"/>
      <c r="DO222" s="296"/>
      <c r="DP222" s="296"/>
      <c r="DQ222" s="296"/>
      <c r="DR222" s="296"/>
      <c r="DS222" s="296"/>
      <c r="DT222" s="296"/>
      <c r="DU222" s="296"/>
      <c r="DV222" s="296"/>
      <c r="DW222" s="296"/>
      <c r="DX222" s="296"/>
      <c r="DY222" s="296"/>
      <c r="DZ222" s="296"/>
      <c r="EA222" s="296"/>
      <c r="EB222" s="296"/>
      <c r="EC222" s="296"/>
      <c r="ED222" s="296"/>
      <c r="EE222" s="296"/>
      <c r="EF222" s="296"/>
      <c r="EG222" s="296"/>
      <c r="EH222" s="296"/>
      <c r="EI222" s="296"/>
      <c r="EJ222" s="296"/>
      <c r="EK222" s="296"/>
      <c r="EL222" s="296"/>
      <c r="EM222" s="296"/>
      <c r="EN222" s="296"/>
      <c r="EO222" s="296"/>
      <c r="EP222" s="296"/>
      <c r="EQ222" s="296"/>
      <c r="ER222" s="296"/>
      <c r="ES222" s="296"/>
      <c r="ET222" s="296"/>
      <c r="EU222" s="296"/>
      <c r="EV222" s="296"/>
      <c r="EW222" s="296"/>
      <c r="EX222" s="296"/>
      <c r="EY222" s="296"/>
      <c r="EZ222" s="296"/>
      <c r="FA222" s="296"/>
      <c r="FB222" s="296"/>
      <c r="FC222" s="296"/>
      <c r="FD222" s="296"/>
      <c r="FE222" s="296"/>
      <c r="FF222" s="296"/>
      <c r="FG222" s="296"/>
      <c r="FH222" s="296"/>
      <c r="FI222" s="296"/>
      <c r="FJ222" s="296"/>
      <c r="FK222" s="296"/>
      <c r="FL222" s="296"/>
      <c r="FM222" s="296"/>
      <c r="FN222" s="296"/>
      <c r="FO222" s="296"/>
      <c r="FP222" s="296"/>
      <c r="FQ222" s="296"/>
      <c r="FR222" s="296"/>
      <c r="FS222" s="296"/>
      <c r="FT222" s="296"/>
      <c r="FU222" s="296"/>
      <c r="FV222" s="296"/>
      <c r="FW222" s="296"/>
      <c r="FX222" s="296"/>
      <c r="FY222" s="296"/>
      <c r="FZ222" s="296"/>
      <c r="GA222" s="296"/>
      <c r="GB222" s="296"/>
      <c r="GC222" s="296"/>
      <c r="GD222" s="296"/>
      <c r="GE222" s="296"/>
      <c r="GF222" s="296"/>
      <c r="GG222" s="296"/>
      <c r="GH222" s="296"/>
      <c r="GI222" s="296"/>
      <c r="GJ222" s="296"/>
      <c r="GK222" s="296"/>
      <c r="GL222" s="296"/>
      <c r="GM222" s="296"/>
      <c r="GN222" s="296"/>
      <c r="GO222" s="205"/>
      <c r="GP222" s="87"/>
      <c r="GQ222" s="87"/>
    </row>
    <row r="223" spans="9:199" ht="2.25" customHeight="1" x14ac:dyDescent="0.15">
      <c r="I223" s="131"/>
      <c r="J223" s="131"/>
      <c r="K223" s="131"/>
      <c r="L223" s="136"/>
      <c r="M223" s="136"/>
      <c r="N223" s="138"/>
      <c r="O223" s="296"/>
      <c r="P223" s="296"/>
      <c r="Q223" s="296"/>
      <c r="R223" s="296"/>
      <c r="S223" s="296"/>
      <c r="T223" s="296"/>
      <c r="U223" s="296"/>
      <c r="V223" s="296"/>
      <c r="W223" s="296"/>
      <c r="X223" s="296"/>
      <c r="Y223" s="296"/>
      <c r="Z223" s="296"/>
      <c r="AA223" s="296"/>
      <c r="AB223" s="296"/>
      <c r="AC223" s="296"/>
      <c r="AD223" s="296"/>
      <c r="AE223" s="296"/>
      <c r="AF223" s="296"/>
      <c r="AG223" s="296"/>
      <c r="AH223" s="296"/>
      <c r="AI223" s="296"/>
      <c r="AJ223" s="296"/>
      <c r="AK223" s="296"/>
      <c r="AL223" s="296"/>
      <c r="AM223" s="296"/>
      <c r="AN223" s="296"/>
      <c r="AO223" s="296"/>
      <c r="AP223" s="296"/>
      <c r="AQ223" s="296"/>
      <c r="AR223" s="296"/>
      <c r="AS223" s="296"/>
      <c r="AT223" s="296"/>
      <c r="AU223" s="296"/>
      <c r="AV223" s="296"/>
      <c r="AW223" s="296"/>
      <c r="AX223" s="296"/>
      <c r="AY223" s="296"/>
      <c r="AZ223" s="296"/>
      <c r="BA223" s="296"/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6"/>
      <c r="BR223" s="296"/>
      <c r="BS223" s="296"/>
      <c r="BT223" s="296"/>
      <c r="BU223" s="296"/>
      <c r="BV223" s="296"/>
      <c r="BW223" s="296"/>
      <c r="BX223" s="296"/>
      <c r="BY223" s="296"/>
      <c r="BZ223" s="296"/>
      <c r="CA223" s="296"/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6"/>
      <c r="CL223" s="296"/>
      <c r="CM223" s="296"/>
      <c r="CN223" s="296"/>
      <c r="CO223" s="296"/>
      <c r="CP223" s="296"/>
      <c r="CQ223" s="296"/>
      <c r="CR223" s="296"/>
      <c r="CS223" s="296"/>
      <c r="CT223" s="296"/>
      <c r="CU223" s="296"/>
      <c r="CV223" s="296"/>
      <c r="CW223" s="296"/>
      <c r="CX223" s="296"/>
      <c r="CY223" s="296"/>
      <c r="CZ223" s="296"/>
      <c r="DA223" s="296"/>
      <c r="DB223" s="296"/>
      <c r="DC223" s="296"/>
      <c r="DD223" s="296"/>
      <c r="DE223" s="296"/>
      <c r="DF223" s="296"/>
      <c r="DG223" s="296"/>
      <c r="DH223" s="296"/>
      <c r="DI223" s="296"/>
      <c r="DJ223" s="296"/>
      <c r="DK223" s="296"/>
      <c r="DL223" s="296"/>
      <c r="DM223" s="296"/>
      <c r="DN223" s="296"/>
      <c r="DO223" s="296"/>
      <c r="DP223" s="296"/>
      <c r="DQ223" s="296"/>
      <c r="DR223" s="296"/>
      <c r="DS223" s="296"/>
      <c r="DT223" s="296"/>
      <c r="DU223" s="296"/>
      <c r="DV223" s="296"/>
      <c r="DW223" s="296"/>
      <c r="DX223" s="296"/>
      <c r="DY223" s="296"/>
      <c r="DZ223" s="296"/>
      <c r="EA223" s="296"/>
      <c r="EB223" s="296"/>
      <c r="EC223" s="296"/>
      <c r="ED223" s="296"/>
      <c r="EE223" s="296"/>
      <c r="EF223" s="296"/>
      <c r="EG223" s="296"/>
      <c r="EH223" s="296"/>
      <c r="EI223" s="296"/>
      <c r="EJ223" s="296"/>
      <c r="EK223" s="296"/>
      <c r="EL223" s="296"/>
      <c r="EM223" s="296"/>
      <c r="EN223" s="296"/>
      <c r="EO223" s="296"/>
      <c r="EP223" s="296"/>
      <c r="EQ223" s="296"/>
      <c r="ER223" s="296"/>
      <c r="ES223" s="296"/>
      <c r="ET223" s="296"/>
      <c r="EU223" s="296"/>
      <c r="EV223" s="296"/>
      <c r="EW223" s="296"/>
      <c r="EX223" s="296"/>
      <c r="EY223" s="296"/>
      <c r="EZ223" s="296"/>
      <c r="FA223" s="296"/>
      <c r="FB223" s="296"/>
      <c r="FC223" s="296"/>
      <c r="FD223" s="296"/>
      <c r="FE223" s="296"/>
      <c r="FF223" s="296"/>
      <c r="FG223" s="296"/>
      <c r="FH223" s="296"/>
      <c r="FI223" s="296"/>
      <c r="FJ223" s="296"/>
      <c r="FK223" s="296"/>
      <c r="FL223" s="296"/>
      <c r="FM223" s="296"/>
      <c r="FN223" s="296"/>
      <c r="FO223" s="296"/>
      <c r="FP223" s="296"/>
      <c r="FQ223" s="296"/>
      <c r="FR223" s="296"/>
      <c r="FS223" s="296"/>
      <c r="FT223" s="296"/>
      <c r="FU223" s="296"/>
      <c r="FV223" s="296"/>
      <c r="FW223" s="296"/>
      <c r="FX223" s="296"/>
      <c r="FY223" s="296"/>
      <c r="FZ223" s="296"/>
      <c r="GA223" s="296"/>
      <c r="GB223" s="296"/>
      <c r="GC223" s="296"/>
      <c r="GD223" s="296"/>
      <c r="GE223" s="296"/>
      <c r="GF223" s="296"/>
      <c r="GG223" s="296"/>
      <c r="GH223" s="296"/>
      <c r="GI223" s="296"/>
      <c r="GJ223" s="296"/>
      <c r="GK223" s="296"/>
      <c r="GL223" s="296"/>
      <c r="GM223" s="296"/>
      <c r="GN223" s="296"/>
      <c r="GO223" s="205"/>
      <c r="GP223" s="87"/>
      <c r="GQ223" s="87"/>
    </row>
    <row r="224" spans="9:199" ht="2.25" customHeight="1" x14ac:dyDescent="0.15">
      <c r="I224" s="131"/>
      <c r="J224" s="131"/>
      <c r="K224" s="131"/>
      <c r="L224" s="136"/>
      <c r="M224" s="136"/>
      <c r="N224" s="138"/>
      <c r="O224" s="294">
        <f>入力シート!A145</f>
        <v>0</v>
      </c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295"/>
      <c r="AG224" s="295"/>
      <c r="AH224" s="295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5"/>
      <c r="AS224" s="295"/>
      <c r="AT224" s="295"/>
      <c r="AU224" s="295"/>
      <c r="AV224" s="295"/>
      <c r="AW224" s="295"/>
      <c r="AX224" s="295"/>
      <c r="AY224" s="295"/>
      <c r="AZ224" s="295"/>
      <c r="BA224" s="295"/>
      <c r="BB224" s="295"/>
      <c r="BC224" s="295"/>
      <c r="BD224" s="295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5"/>
      <c r="BO224" s="295"/>
      <c r="BP224" s="295"/>
      <c r="BQ224" s="295"/>
      <c r="BR224" s="295"/>
      <c r="BS224" s="295"/>
      <c r="BT224" s="295"/>
      <c r="BU224" s="295"/>
      <c r="BV224" s="295"/>
      <c r="BW224" s="295"/>
      <c r="BX224" s="295"/>
      <c r="BY224" s="295"/>
      <c r="BZ224" s="295"/>
      <c r="CA224" s="295"/>
      <c r="CB224" s="295"/>
      <c r="CC224" s="295"/>
      <c r="CD224" s="295"/>
      <c r="CE224" s="295"/>
      <c r="CF224" s="295"/>
      <c r="CG224" s="295"/>
      <c r="CH224" s="295"/>
      <c r="CI224" s="295"/>
      <c r="CJ224" s="295"/>
      <c r="CK224" s="295"/>
      <c r="CL224" s="295"/>
      <c r="CM224" s="295"/>
      <c r="CN224" s="295"/>
      <c r="CO224" s="295"/>
      <c r="CP224" s="295"/>
      <c r="CQ224" s="295"/>
      <c r="CR224" s="295"/>
      <c r="CS224" s="295"/>
      <c r="CT224" s="295"/>
      <c r="CU224" s="295"/>
      <c r="CV224" s="295"/>
      <c r="CW224" s="295"/>
      <c r="CX224" s="295"/>
      <c r="CY224" s="295"/>
      <c r="CZ224" s="295"/>
      <c r="DA224" s="295"/>
      <c r="DB224" s="295"/>
      <c r="DC224" s="295"/>
      <c r="DD224" s="295"/>
      <c r="DE224" s="295"/>
      <c r="DF224" s="295"/>
      <c r="DG224" s="295"/>
      <c r="DH224" s="295"/>
      <c r="DI224" s="295"/>
      <c r="DJ224" s="295"/>
      <c r="DK224" s="295"/>
      <c r="DL224" s="295"/>
      <c r="DM224" s="295"/>
      <c r="DN224" s="295"/>
      <c r="DO224" s="295"/>
      <c r="DP224" s="295"/>
      <c r="DQ224" s="295"/>
      <c r="DR224" s="295"/>
      <c r="DS224" s="295"/>
      <c r="DT224" s="295"/>
      <c r="DU224" s="295"/>
      <c r="DV224" s="295"/>
      <c r="DW224" s="295"/>
      <c r="DX224" s="295"/>
      <c r="DY224" s="295"/>
      <c r="DZ224" s="295"/>
      <c r="EA224" s="295"/>
      <c r="EB224" s="295"/>
      <c r="EC224" s="295"/>
      <c r="ED224" s="295"/>
      <c r="EE224" s="295"/>
      <c r="EF224" s="295"/>
      <c r="EG224" s="295"/>
      <c r="EH224" s="295"/>
      <c r="EI224" s="295"/>
      <c r="EJ224" s="295"/>
      <c r="EK224" s="295"/>
      <c r="EL224" s="295"/>
      <c r="EM224" s="295"/>
      <c r="EN224" s="295"/>
      <c r="EO224" s="295"/>
      <c r="EP224" s="295"/>
      <c r="EQ224" s="295"/>
      <c r="ER224" s="295"/>
      <c r="ES224" s="295"/>
      <c r="ET224" s="295"/>
      <c r="EU224" s="295"/>
      <c r="EV224" s="295"/>
      <c r="EW224" s="295"/>
      <c r="EX224" s="295"/>
      <c r="EY224" s="295"/>
      <c r="EZ224" s="295"/>
      <c r="FA224" s="295"/>
      <c r="FB224" s="295"/>
      <c r="FC224" s="295"/>
      <c r="FD224" s="295"/>
      <c r="FE224" s="295"/>
      <c r="FF224" s="295"/>
      <c r="FG224" s="295"/>
      <c r="FH224" s="295"/>
      <c r="FI224" s="295"/>
      <c r="FJ224" s="295"/>
      <c r="FK224" s="295"/>
      <c r="FL224" s="295"/>
      <c r="FM224" s="295"/>
      <c r="FN224" s="295"/>
      <c r="FO224" s="295"/>
      <c r="FP224" s="295"/>
      <c r="FQ224" s="295"/>
      <c r="FR224" s="295"/>
      <c r="FS224" s="295"/>
      <c r="FT224" s="295"/>
      <c r="FU224" s="295"/>
      <c r="FV224" s="295"/>
      <c r="FW224" s="295"/>
      <c r="FX224" s="295"/>
      <c r="FY224" s="295"/>
      <c r="FZ224" s="295"/>
      <c r="GA224" s="295"/>
      <c r="GB224" s="295"/>
      <c r="GC224" s="295"/>
      <c r="GD224" s="295"/>
      <c r="GE224" s="295"/>
      <c r="GF224" s="295"/>
      <c r="GG224" s="295"/>
      <c r="GH224" s="295"/>
      <c r="GI224" s="295"/>
      <c r="GJ224" s="295"/>
      <c r="GK224" s="295"/>
      <c r="GL224" s="295"/>
      <c r="GM224" s="295"/>
      <c r="GN224" s="295"/>
      <c r="GO224" s="205"/>
      <c r="GP224" s="87"/>
      <c r="GQ224" s="87"/>
    </row>
    <row r="225" spans="9:199" ht="2.25" customHeight="1" x14ac:dyDescent="0.15">
      <c r="I225" s="131"/>
      <c r="J225" s="131"/>
      <c r="K225" s="131"/>
      <c r="L225" s="136"/>
      <c r="M225" s="136"/>
      <c r="N225" s="138"/>
      <c r="O225" s="296"/>
      <c r="P225" s="296"/>
      <c r="Q225" s="296"/>
      <c r="R225" s="296"/>
      <c r="S225" s="296"/>
      <c r="T225" s="296"/>
      <c r="U225" s="296"/>
      <c r="V225" s="296"/>
      <c r="W225" s="296"/>
      <c r="X225" s="296"/>
      <c r="Y225" s="296"/>
      <c r="Z225" s="296"/>
      <c r="AA225" s="296"/>
      <c r="AB225" s="296"/>
      <c r="AC225" s="296"/>
      <c r="AD225" s="296"/>
      <c r="AE225" s="296"/>
      <c r="AF225" s="296"/>
      <c r="AG225" s="296"/>
      <c r="AH225" s="296"/>
      <c r="AI225" s="296"/>
      <c r="AJ225" s="296"/>
      <c r="AK225" s="296"/>
      <c r="AL225" s="296"/>
      <c r="AM225" s="296"/>
      <c r="AN225" s="296"/>
      <c r="AO225" s="296"/>
      <c r="AP225" s="296"/>
      <c r="AQ225" s="296"/>
      <c r="AR225" s="296"/>
      <c r="AS225" s="296"/>
      <c r="AT225" s="296"/>
      <c r="AU225" s="296"/>
      <c r="AV225" s="296"/>
      <c r="AW225" s="296"/>
      <c r="AX225" s="296"/>
      <c r="AY225" s="296"/>
      <c r="AZ225" s="296"/>
      <c r="BA225" s="296"/>
      <c r="BB225" s="296"/>
      <c r="BC225" s="296"/>
      <c r="BD225" s="296"/>
      <c r="BE225" s="296"/>
      <c r="BF225" s="296"/>
      <c r="BG225" s="296"/>
      <c r="BH225" s="296"/>
      <c r="BI225" s="296"/>
      <c r="BJ225" s="296"/>
      <c r="BK225" s="296"/>
      <c r="BL225" s="296"/>
      <c r="BM225" s="296"/>
      <c r="BN225" s="296"/>
      <c r="BO225" s="296"/>
      <c r="BP225" s="296"/>
      <c r="BQ225" s="296"/>
      <c r="BR225" s="296"/>
      <c r="BS225" s="296"/>
      <c r="BT225" s="296"/>
      <c r="BU225" s="296"/>
      <c r="BV225" s="296"/>
      <c r="BW225" s="296"/>
      <c r="BX225" s="296"/>
      <c r="BY225" s="296"/>
      <c r="BZ225" s="296"/>
      <c r="CA225" s="296"/>
      <c r="CB225" s="296"/>
      <c r="CC225" s="296"/>
      <c r="CD225" s="296"/>
      <c r="CE225" s="296"/>
      <c r="CF225" s="296"/>
      <c r="CG225" s="296"/>
      <c r="CH225" s="296"/>
      <c r="CI225" s="296"/>
      <c r="CJ225" s="296"/>
      <c r="CK225" s="296"/>
      <c r="CL225" s="296"/>
      <c r="CM225" s="296"/>
      <c r="CN225" s="296"/>
      <c r="CO225" s="296"/>
      <c r="CP225" s="296"/>
      <c r="CQ225" s="296"/>
      <c r="CR225" s="296"/>
      <c r="CS225" s="296"/>
      <c r="CT225" s="296"/>
      <c r="CU225" s="296"/>
      <c r="CV225" s="296"/>
      <c r="CW225" s="296"/>
      <c r="CX225" s="296"/>
      <c r="CY225" s="296"/>
      <c r="CZ225" s="296"/>
      <c r="DA225" s="296"/>
      <c r="DB225" s="296"/>
      <c r="DC225" s="296"/>
      <c r="DD225" s="296"/>
      <c r="DE225" s="296"/>
      <c r="DF225" s="296"/>
      <c r="DG225" s="296"/>
      <c r="DH225" s="296"/>
      <c r="DI225" s="296"/>
      <c r="DJ225" s="296"/>
      <c r="DK225" s="296"/>
      <c r="DL225" s="296"/>
      <c r="DM225" s="296"/>
      <c r="DN225" s="296"/>
      <c r="DO225" s="296"/>
      <c r="DP225" s="296"/>
      <c r="DQ225" s="296"/>
      <c r="DR225" s="296"/>
      <c r="DS225" s="296"/>
      <c r="DT225" s="296"/>
      <c r="DU225" s="296"/>
      <c r="DV225" s="296"/>
      <c r="DW225" s="296"/>
      <c r="DX225" s="296"/>
      <c r="DY225" s="296"/>
      <c r="DZ225" s="296"/>
      <c r="EA225" s="296"/>
      <c r="EB225" s="296"/>
      <c r="EC225" s="296"/>
      <c r="ED225" s="296"/>
      <c r="EE225" s="296"/>
      <c r="EF225" s="296"/>
      <c r="EG225" s="296"/>
      <c r="EH225" s="296"/>
      <c r="EI225" s="296"/>
      <c r="EJ225" s="296"/>
      <c r="EK225" s="296"/>
      <c r="EL225" s="296"/>
      <c r="EM225" s="296"/>
      <c r="EN225" s="296"/>
      <c r="EO225" s="296"/>
      <c r="EP225" s="296"/>
      <c r="EQ225" s="296"/>
      <c r="ER225" s="296"/>
      <c r="ES225" s="296"/>
      <c r="ET225" s="296"/>
      <c r="EU225" s="296"/>
      <c r="EV225" s="296"/>
      <c r="EW225" s="296"/>
      <c r="EX225" s="296"/>
      <c r="EY225" s="296"/>
      <c r="EZ225" s="296"/>
      <c r="FA225" s="296"/>
      <c r="FB225" s="296"/>
      <c r="FC225" s="296"/>
      <c r="FD225" s="296"/>
      <c r="FE225" s="296"/>
      <c r="FF225" s="296"/>
      <c r="FG225" s="296"/>
      <c r="FH225" s="296"/>
      <c r="FI225" s="296"/>
      <c r="FJ225" s="296"/>
      <c r="FK225" s="296"/>
      <c r="FL225" s="296"/>
      <c r="FM225" s="296"/>
      <c r="FN225" s="296"/>
      <c r="FO225" s="296"/>
      <c r="FP225" s="296"/>
      <c r="FQ225" s="296"/>
      <c r="FR225" s="296"/>
      <c r="FS225" s="296"/>
      <c r="FT225" s="296"/>
      <c r="FU225" s="296"/>
      <c r="FV225" s="296"/>
      <c r="FW225" s="296"/>
      <c r="FX225" s="296"/>
      <c r="FY225" s="296"/>
      <c r="FZ225" s="296"/>
      <c r="GA225" s="296"/>
      <c r="GB225" s="296"/>
      <c r="GC225" s="296"/>
      <c r="GD225" s="296"/>
      <c r="GE225" s="296"/>
      <c r="GF225" s="296"/>
      <c r="GG225" s="296"/>
      <c r="GH225" s="296"/>
      <c r="GI225" s="296"/>
      <c r="GJ225" s="296"/>
      <c r="GK225" s="296"/>
      <c r="GL225" s="296"/>
      <c r="GM225" s="296"/>
      <c r="GN225" s="296"/>
      <c r="GO225" s="205"/>
      <c r="GP225" s="87"/>
      <c r="GQ225" s="87"/>
    </row>
    <row r="226" spans="9:199" ht="2.25" customHeight="1" x14ac:dyDescent="0.15">
      <c r="I226" s="131"/>
      <c r="J226" s="131"/>
      <c r="K226" s="131"/>
      <c r="L226" s="136"/>
      <c r="M226" s="136"/>
      <c r="N226" s="138"/>
      <c r="O226" s="296"/>
      <c r="P226" s="296"/>
      <c r="Q226" s="296"/>
      <c r="R226" s="296"/>
      <c r="S226" s="296"/>
      <c r="T226" s="296"/>
      <c r="U226" s="296"/>
      <c r="V226" s="296"/>
      <c r="W226" s="296"/>
      <c r="X226" s="296"/>
      <c r="Y226" s="296"/>
      <c r="Z226" s="296"/>
      <c r="AA226" s="296"/>
      <c r="AB226" s="296"/>
      <c r="AC226" s="296"/>
      <c r="AD226" s="296"/>
      <c r="AE226" s="296"/>
      <c r="AF226" s="296"/>
      <c r="AG226" s="296"/>
      <c r="AH226" s="296"/>
      <c r="AI226" s="296"/>
      <c r="AJ226" s="296"/>
      <c r="AK226" s="296"/>
      <c r="AL226" s="296"/>
      <c r="AM226" s="296"/>
      <c r="AN226" s="296"/>
      <c r="AO226" s="296"/>
      <c r="AP226" s="296"/>
      <c r="AQ226" s="296"/>
      <c r="AR226" s="296"/>
      <c r="AS226" s="296"/>
      <c r="AT226" s="296"/>
      <c r="AU226" s="296"/>
      <c r="AV226" s="296"/>
      <c r="AW226" s="296"/>
      <c r="AX226" s="296"/>
      <c r="AY226" s="296"/>
      <c r="AZ226" s="296"/>
      <c r="BA226" s="296"/>
      <c r="BB226" s="296"/>
      <c r="BC226" s="296"/>
      <c r="BD226" s="296"/>
      <c r="BE226" s="296"/>
      <c r="BF226" s="296"/>
      <c r="BG226" s="296"/>
      <c r="BH226" s="296"/>
      <c r="BI226" s="296"/>
      <c r="BJ226" s="296"/>
      <c r="BK226" s="296"/>
      <c r="BL226" s="296"/>
      <c r="BM226" s="296"/>
      <c r="BN226" s="296"/>
      <c r="BO226" s="296"/>
      <c r="BP226" s="296"/>
      <c r="BQ226" s="296"/>
      <c r="BR226" s="296"/>
      <c r="BS226" s="296"/>
      <c r="BT226" s="296"/>
      <c r="BU226" s="296"/>
      <c r="BV226" s="296"/>
      <c r="BW226" s="296"/>
      <c r="BX226" s="296"/>
      <c r="BY226" s="296"/>
      <c r="BZ226" s="296"/>
      <c r="CA226" s="296"/>
      <c r="CB226" s="296"/>
      <c r="CC226" s="296"/>
      <c r="CD226" s="296"/>
      <c r="CE226" s="296"/>
      <c r="CF226" s="296"/>
      <c r="CG226" s="296"/>
      <c r="CH226" s="296"/>
      <c r="CI226" s="296"/>
      <c r="CJ226" s="296"/>
      <c r="CK226" s="296"/>
      <c r="CL226" s="296"/>
      <c r="CM226" s="296"/>
      <c r="CN226" s="296"/>
      <c r="CO226" s="296"/>
      <c r="CP226" s="296"/>
      <c r="CQ226" s="296"/>
      <c r="CR226" s="296"/>
      <c r="CS226" s="296"/>
      <c r="CT226" s="296"/>
      <c r="CU226" s="296"/>
      <c r="CV226" s="296"/>
      <c r="CW226" s="296"/>
      <c r="CX226" s="296"/>
      <c r="CY226" s="296"/>
      <c r="CZ226" s="296"/>
      <c r="DA226" s="296"/>
      <c r="DB226" s="296"/>
      <c r="DC226" s="296"/>
      <c r="DD226" s="296"/>
      <c r="DE226" s="296"/>
      <c r="DF226" s="296"/>
      <c r="DG226" s="296"/>
      <c r="DH226" s="296"/>
      <c r="DI226" s="296"/>
      <c r="DJ226" s="296"/>
      <c r="DK226" s="296"/>
      <c r="DL226" s="296"/>
      <c r="DM226" s="296"/>
      <c r="DN226" s="296"/>
      <c r="DO226" s="296"/>
      <c r="DP226" s="296"/>
      <c r="DQ226" s="296"/>
      <c r="DR226" s="296"/>
      <c r="DS226" s="296"/>
      <c r="DT226" s="296"/>
      <c r="DU226" s="296"/>
      <c r="DV226" s="296"/>
      <c r="DW226" s="296"/>
      <c r="DX226" s="296"/>
      <c r="DY226" s="296"/>
      <c r="DZ226" s="296"/>
      <c r="EA226" s="296"/>
      <c r="EB226" s="296"/>
      <c r="EC226" s="296"/>
      <c r="ED226" s="296"/>
      <c r="EE226" s="296"/>
      <c r="EF226" s="296"/>
      <c r="EG226" s="296"/>
      <c r="EH226" s="296"/>
      <c r="EI226" s="296"/>
      <c r="EJ226" s="296"/>
      <c r="EK226" s="296"/>
      <c r="EL226" s="296"/>
      <c r="EM226" s="296"/>
      <c r="EN226" s="296"/>
      <c r="EO226" s="296"/>
      <c r="EP226" s="296"/>
      <c r="EQ226" s="296"/>
      <c r="ER226" s="296"/>
      <c r="ES226" s="296"/>
      <c r="ET226" s="296"/>
      <c r="EU226" s="296"/>
      <c r="EV226" s="296"/>
      <c r="EW226" s="296"/>
      <c r="EX226" s="296"/>
      <c r="EY226" s="296"/>
      <c r="EZ226" s="296"/>
      <c r="FA226" s="296"/>
      <c r="FB226" s="296"/>
      <c r="FC226" s="296"/>
      <c r="FD226" s="296"/>
      <c r="FE226" s="296"/>
      <c r="FF226" s="296"/>
      <c r="FG226" s="296"/>
      <c r="FH226" s="296"/>
      <c r="FI226" s="296"/>
      <c r="FJ226" s="296"/>
      <c r="FK226" s="296"/>
      <c r="FL226" s="296"/>
      <c r="FM226" s="296"/>
      <c r="FN226" s="296"/>
      <c r="FO226" s="296"/>
      <c r="FP226" s="296"/>
      <c r="FQ226" s="296"/>
      <c r="FR226" s="296"/>
      <c r="FS226" s="296"/>
      <c r="FT226" s="296"/>
      <c r="FU226" s="296"/>
      <c r="FV226" s="296"/>
      <c r="FW226" s="296"/>
      <c r="FX226" s="296"/>
      <c r="FY226" s="296"/>
      <c r="FZ226" s="296"/>
      <c r="GA226" s="296"/>
      <c r="GB226" s="296"/>
      <c r="GC226" s="296"/>
      <c r="GD226" s="296"/>
      <c r="GE226" s="296"/>
      <c r="GF226" s="296"/>
      <c r="GG226" s="296"/>
      <c r="GH226" s="296"/>
      <c r="GI226" s="296"/>
      <c r="GJ226" s="296"/>
      <c r="GK226" s="296"/>
      <c r="GL226" s="296"/>
      <c r="GM226" s="296"/>
      <c r="GN226" s="296"/>
      <c r="GO226" s="205"/>
      <c r="GP226" s="87"/>
      <c r="GQ226" s="87"/>
    </row>
    <row r="227" spans="9:199" ht="2.25" customHeight="1" x14ac:dyDescent="0.15">
      <c r="I227" s="131"/>
      <c r="J227" s="131"/>
      <c r="K227" s="131"/>
      <c r="L227" s="136"/>
      <c r="M227" s="136"/>
      <c r="N227" s="138"/>
      <c r="O227" s="296"/>
      <c r="P227" s="296"/>
      <c r="Q227" s="296"/>
      <c r="R227" s="296"/>
      <c r="S227" s="296"/>
      <c r="T227" s="296"/>
      <c r="U227" s="296"/>
      <c r="V227" s="296"/>
      <c r="W227" s="296"/>
      <c r="X227" s="296"/>
      <c r="Y227" s="296"/>
      <c r="Z227" s="296"/>
      <c r="AA227" s="296"/>
      <c r="AB227" s="296"/>
      <c r="AC227" s="296"/>
      <c r="AD227" s="296"/>
      <c r="AE227" s="296"/>
      <c r="AF227" s="296"/>
      <c r="AG227" s="296"/>
      <c r="AH227" s="296"/>
      <c r="AI227" s="296"/>
      <c r="AJ227" s="296"/>
      <c r="AK227" s="296"/>
      <c r="AL227" s="296"/>
      <c r="AM227" s="296"/>
      <c r="AN227" s="296"/>
      <c r="AO227" s="296"/>
      <c r="AP227" s="296"/>
      <c r="AQ227" s="296"/>
      <c r="AR227" s="296"/>
      <c r="AS227" s="296"/>
      <c r="AT227" s="296"/>
      <c r="AU227" s="296"/>
      <c r="AV227" s="296"/>
      <c r="AW227" s="296"/>
      <c r="AX227" s="296"/>
      <c r="AY227" s="296"/>
      <c r="AZ227" s="296"/>
      <c r="BA227" s="296"/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6"/>
      <c r="BR227" s="296"/>
      <c r="BS227" s="296"/>
      <c r="BT227" s="296"/>
      <c r="BU227" s="296"/>
      <c r="BV227" s="296"/>
      <c r="BW227" s="296"/>
      <c r="BX227" s="296"/>
      <c r="BY227" s="296"/>
      <c r="BZ227" s="296"/>
      <c r="CA227" s="296"/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6"/>
      <c r="CL227" s="296"/>
      <c r="CM227" s="296"/>
      <c r="CN227" s="296"/>
      <c r="CO227" s="296"/>
      <c r="CP227" s="296"/>
      <c r="CQ227" s="296"/>
      <c r="CR227" s="296"/>
      <c r="CS227" s="296"/>
      <c r="CT227" s="296"/>
      <c r="CU227" s="296"/>
      <c r="CV227" s="296"/>
      <c r="CW227" s="296"/>
      <c r="CX227" s="296"/>
      <c r="CY227" s="296"/>
      <c r="CZ227" s="296"/>
      <c r="DA227" s="296"/>
      <c r="DB227" s="296"/>
      <c r="DC227" s="296"/>
      <c r="DD227" s="296"/>
      <c r="DE227" s="296"/>
      <c r="DF227" s="296"/>
      <c r="DG227" s="296"/>
      <c r="DH227" s="296"/>
      <c r="DI227" s="296"/>
      <c r="DJ227" s="296"/>
      <c r="DK227" s="296"/>
      <c r="DL227" s="296"/>
      <c r="DM227" s="296"/>
      <c r="DN227" s="296"/>
      <c r="DO227" s="296"/>
      <c r="DP227" s="296"/>
      <c r="DQ227" s="296"/>
      <c r="DR227" s="296"/>
      <c r="DS227" s="296"/>
      <c r="DT227" s="296"/>
      <c r="DU227" s="296"/>
      <c r="DV227" s="296"/>
      <c r="DW227" s="296"/>
      <c r="DX227" s="296"/>
      <c r="DY227" s="296"/>
      <c r="DZ227" s="296"/>
      <c r="EA227" s="296"/>
      <c r="EB227" s="296"/>
      <c r="EC227" s="296"/>
      <c r="ED227" s="296"/>
      <c r="EE227" s="296"/>
      <c r="EF227" s="296"/>
      <c r="EG227" s="296"/>
      <c r="EH227" s="296"/>
      <c r="EI227" s="296"/>
      <c r="EJ227" s="296"/>
      <c r="EK227" s="296"/>
      <c r="EL227" s="296"/>
      <c r="EM227" s="296"/>
      <c r="EN227" s="296"/>
      <c r="EO227" s="296"/>
      <c r="EP227" s="296"/>
      <c r="EQ227" s="296"/>
      <c r="ER227" s="296"/>
      <c r="ES227" s="296"/>
      <c r="ET227" s="296"/>
      <c r="EU227" s="296"/>
      <c r="EV227" s="296"/>
      <c r="EW227" s="296"/>
      <c r="EX227" s="296"/>
      <c r="EY227" s="296"/>
      <c r="EZ227" s="296"/>
      <c r="FA227" s="296"/>
      <c r="FB227" s="296"/>
      <c r="FC227" s="296"/>
      <c r="FD227" s="296"/>
      <c r="FE227" s="296"/>
      <c r="FF227" s="296"/>
      <c r="FG227" s="296"/>
      <c r="FH227" s="296"/>
      <c r="FI227" s="296"/>
      <c r="FJ227" s="296"/>
      <c r="FK227" s="296"/>
      <c r="FL227" s="296"/>
      <c r="FM227" s="296"/>
      <c r="FN227" s="296"/>
      <c r="FO227" s="296"/>
      <c r="FP227" s="296"/>
      <c r="FQ227" s="296"/>
      <c r="FR227" s="296"/>
      <c r="FS227" s="296"/>
      <c r="FT227" s="296"/>
      <c r="FU227" s="296"/>
      <c r="FV227" s="296"/>
      <c r="FW227" s="296"/>
      <c r="FX227" s="296"/>
      <c r="FY227" s="296"/>
      <c r="FZ227" s="296"/>
      <c r="GA227" s="296"/>
      <c r="GB227" s="296"/>
      <c r="GC227" s="296"/>
      <c r="GD227" s="296"/>
      <c r="GE227" s="296"/>
      <c r="GF227" s="296"/>
      <c r="GG227" s="296"/>
      <c r="GH227" s="296"/>
      <c r="GI227" s="296"/>
      <c r="GJ227" s="296"/>
      <c r="GK227" s="296"/>
      <c r="GL227" s="296"/>
      <c r="GM227" s="296"/>
      <c r="GN227" s="296"/>
      <c r="GO227" s="205"/>
      <c r="GP227" s="87"/>
      <c r="GQ227" s="87"/>
    </row>
    <row r="228" spans="9:199" ht="2.25" customHeight="1" x14ac:dyDescent="0.15">
      <c r="I228" s="131"/>
      <c r="J228" s="131"/>
      <c r="K228" s="131"/>
      <c r="L228" s="136"/>
      <c r="M228" s="136"/>
      <c r="N228" s="138"/>
      <c r="O228" s="296"/>
      <c r="P228" s="296"/>
      <c r="Q228" s="296"/>
      <c r="R228" s="296"/>
      <c r="S228" s="296"/>
      <c r="T228" s="296"/>
      <c r="U228" s="296"/>
      <c r="V228" s="296"/>
      <c r="W228" s="296"/>
      <c r="X228" s="296"/>
      <c r="Y228" s="296"/>
      <c r="Z228" s="296"/>
      <c r="AA228" s="296"/>
      <c r="AB228" s="296"/>
      <c r="AC228" s="296"/>
      <c r="AD228" s="296"/>
      <c r="AE228" s="296"/>
      <c r="AF228" s="296"/>
      <c r="AG228" s="296"/>
      <c r="AH228" s="296"/>
      <c r="AI228" s="296"/>
      <c r="AJ228" s="296"/>
      <c r="AK228" s="296"/>
      <c r="AL228" s="296"/>
      <c r="AM228" s="296"/>
      <c r="AN228" s="296"/>
      <c r="AO228" s="296"/>
      <c r="AP228" s="296"/>
      <c r="AQ228" s="296"/>
      <c r="AR228" s="296"/>
      <c r="AS228" s="296"/>
      <c r="AT228" s="296"/>
      <c r="AU228" s="296"/>
      <c r="AV228" s="296"/>
      <c r="AW228" s="296"/>
      <c r="AX228" s="296"/>
      <c r="AY228" s="296"/>
      <c r="AZ228" s="296"/>
      <c r="BA228" s="296"/>
      <c r="BB228" s="296"/>
      <c r="BC228" s="296"/>
      <c r="BD228" s="296"/>
      <c r="BE228" s="296"/>
      <c r="BF228" s="296"/>
      <c r="BG228" s="296"/>
      <c r="BH228" s="296"/>
      <c r="BI228" s="296"/>
      <c r="BJ228" s="296"/>
      <c r="BK228" s="296"/>
      <c r="BL228" s="296"/>
      <c r="BM228" s="296"/>
      <c r="BN228" s="296"/>
      <c r="BO228" s="296"/>
      <c r="BP228" s="296"/>
      <c r="BQ228" s="296"/>
      <c r="BR228" s="296"/>
      <c r="BS228" s="296"/>
      <c r="BT228" s="296"/>
      <c r="BU228" s="296"/>
      <c r="BV228" s="296"/>
      <c r="BW228" s="296"/>
      <c r="BX228" s="296"/>
      <c r="BY228" s="296"/>
      <c r="BZ228" s="296"/>
      <c r="CA228" s="296"/>
      <c r="CB228" s="296"/>
      <c r="CC228" s="296"/>
      <c r="CD228" s="296"/>
      <c r="CE228" s="296"/>
      <c r="CF228" s="296"/>
      <c r="CG228" s="296"/>
      <c r="CH228" s="296"/>
      <c r="CI228" s="296"/>
      <c r="CJ228" s="296"/>
      <c r="CK228" s="296"/>
      <c r="CL228" s="296"/>
      <c r="CM228" s="296"/>
      <c r="CN228" s="296"/>
      <c r="CO228" s="296"/>
      <c r="CP228" s="296"/>
      <c r="CQ228" s="296"/>
      <c r="CR228" s="296"/>
      <c r="CS228" s="296"/>
      <c r="CT228" s="296"/>
      <c r="CU228" s="296"/>
      <c r="CV228" s="296"/>
      <c r="CW228" s="296"/>
      <c r="CX228" s="296"/>
      <c r="CY228" s="296"/>
      <c r="CZ228" s="296"/>
      <c r="DA228" s="296"/>
      <c r="DB228" s="296"/>
      <c r="DC228" s="296"/>
      <c r="DD228" s="296"/>
      <c r="DE228" s="296"/>
      <c r="DF228" s="296"/>
      <c r="DG228" s="296"/>
      <c r="DH228" s="296"/>
      <c r="DI228" s="296"/>
      <c r="DJ228" s="296"/>
      <c r="DK228" s="296"/>
      <c r="DL228" s="296"/>
      <c r="DM228" s="296"/>
      <c r="DN228" s="296"/>
      <c r="DO228" s="296"/>
      <c r="DP228" s="296"/>
      <c r="DQ228" s="296"/>
      <c r="DR228" s="296"/>
      <c r="DS228" s="296"/>
      <c r="DT228" s="296"/>
      <c r="DU228" s="296"/>
      <c r="DV228" s="296"/>
      <c r="DW228" s="296"/>
      <c r="DX228" s="296"/>
      <c r="DY228" s="296"/>
      <c r="DZ228" s="296"/>
      <c r="EA228" s="296"/>
      <c r="EB228" s="296"/>
      <c r="EC228" s="296"/>
      <c r="ED228" s="296"/>
      <c r="EE228" s="296"/>
      <c r="EF228" s="296"/>
      <c r="EG228" s="296"/>
      <c r="EH228" s="296"/>
      <c r="EI228" s="296"/>
      <c r="EJ228" s="296"/>
      <c r="EK228" s="296"/>
      <c r="EL228" s="296"/>
      <c r="EM228" s="296"/>
      <c r="EN228" s="296"/>
      <c r="EO228" s="296"/>
      <c r="EP228" s="296"/>
      <c r="EQ228" s="296"/>
      <c r="ER228" s="296"/>
      <c r="ES228" s="296"/>
      <c r="ET228" s="296"/>
      <c r="EU228" s="296"/>
      <c r="EV228" s="296"/>
      <c r="EW228" s="296"/>
      <c r="EX228" s="296"/>
      <c r="EY228" s="296"/>
      <c r="EZ228" s="296"/>
      <c r="FA228" s="296"/>
      <c r="FB228" s="296"/>
      <c r="FC228" s="296"/>
      <c r="FD228" s="296"/>
      <c r="FE228" s="296"/>
      <c r="FF228" s="296"/>
      <c r="FG228" s="296"/>
      <c r="FH228" s="296"/>
      <c r="FI228" s="296"/>
      <c r="FJ228" s="296"/>
      <c r="FK228" s="296"/>
      <c r="FL228" s="296"/>
      <c r="FM228" s="296"/>
      <c r="FN228" s="296"/>
      <c r="FO228" s="296"/>
      <c r="FP228" s="296"/>
      <c r="FQ228" s="296"/>
      <c r="FR228" s="296"/>
      <c r="FS228" s="296"/>
      <c r="FT228" s="296"/>
      <c r="FU228" s="296"/>
      <c r="FV228" s="296"/>
      <c r="FW228" s="296"/>
      <c r="FX228" s="296"/>
      <c r="FY228" s="296"/>
      <c r="FZ228" s="296"/>
      <c r="GA228" s="296"/>
      <c r="GB228" s="296"/>
      <c r="GC228" s="296"/>
      <c r="GD228" s="296"/>
      <c r="GE228" s="296"/>
      <c r="GF228" s="296"/>
      <c r="GG228" s="296"/>
      <c r="GH228" s="296"/>
      <c r="GI228" s="296"/>
      <c r="GJ228" s="296"/>
      <c r="GK228" s="296"/>
      <c r="GL228" s="296"/>
      <c r="GM228" s="296"/>
      <c r="GN228" s="296"/>
      <c r="GO228" s="205"/>
      <c r="GP228" s="87"/>
      <c r="GQ228" s="87"/>
    </row>
    <row r="229" spans="9:199" ht="2.25" customHeight="1" x14ac:dyDescent="0.15">
      <c r="I229" s="131"/>
      <c r="J229" s="131"/>
      <c r="K229" s="131"/>
      <c r="L229" s="136"/>
      <c r="M229" s="136"/>
      <c r="N229" s="138"/>
      <c r="O229" s="296"/>
      <c r="P229" s="296"/>
      <c r="Q229" s="296"/>
      <c r="R229" s="296"/>
      <c r="S229" s="296"/>
      <c r="T229" s="296"/>
      <c r="U229" s="296"/>
      <c r="V229" s="296"/>
      <c r="W229" s="296"/>
      <c r="X229" s="296"/>
      <c r="Y229" s="296"/>
      <c r="Z229" s="296"/>
      <c r="AA229" s="296"/>
      <c r="AB229" s="296"/>
      <c r="AC229" s="296"/>
      <c r="AD229" s="296"/>
      <c r="AE229" s="296"/>
      <c r="AF229" s="296"/>
      <c r="AG229" s="296"/>
      <c r="AH229" s="296"/>
      <c r="AI229" s="296"/>
      <c r="AJ229" s="296"/>
      <c r="AK229" s="296"/>
      <c r="AL229" s="296"/>
      <c r="AM229" s="296"/>
      <c r="AN229" s="296"/>
      <c r="AO229" s="296"/>
      <c r="AP229" s="296"/>
      <c r="AQ229" s="296"/>
      <c r="AR229" s="296"/>
      <c r="AS229" s="296"/>
      <c r="AT229" s="296"/>
      <c r="AU229" s="296"/>
      <c r="AV229" s="296"/>
      <c r="AW229" s="296"/>
      <c r="AX229" s="296"/>
      <c r="AY229" s="296"/>
      <c r="AZ229" s="296"/>
      <c r="BA229" s="296"/>
      <c r="BB229" s="296"/>
      <c r="BC229" s="296"/>
      <c r="BD229" s="296"/>
      <c r="BE229" s="296"/>
      <c r="BF229" s="296"/>
      <c r="BG229" s="296"/>
      <c r="BH229" s="296"/>
      <c r="BI229" s="296"/>
      <c r="BJ229" s="296"/>
      <c r="BK229" s="296"/>
      <c r="BL229" s="296"/>
      <c r="BM229" s="296"/>
      <c r="BN229" s="296"/>
      <c r="BO229" s="296"/>
      <c r="BP229" s="296"/>
      <c r="BQ229" s="296"/>
      <c r="BR229" s="296"/>
      <c r="BS229" s="296"/>
      <c r="BT229" s="296"/>
      <c r="BU229" s="296"/>
      <c r="BV229" s="296"/>
      <c r="BW229" s="296"/>
      <c r="BX229" s="296"/>
      <c r="BY229" s="296"/>
      <c r="BZ229" s="296"/>
      <c r="CA229" s="296"/>
      <c r="CB229" s="296"/>
      <c r="CC229" s="296"/>
      <c r="CD229" s="296"/>
      <c r="CE229" s="296"/>
      <c r="CF229" s="296"/>
      <c r="CG229" s="296"/>
      <c r="CH229" s="296"/>
      <c r="CI229" s="296"/>
      <c r="CJ229" s="296"/>
      <c r="CK229" s="296"/>
      <c r="CL229" s="296"/>
      <c r="CM229" s="296"/>
      <c r="CN229" s="296"/>
      <c r="CO229" s="296"/>
      <c r="CP229" s="296"/>
      <c r="CQ229" s="296"/>
      <c r="CR229" s="296"/>
      <c r="CS229" s="296"/>
      <c r="CT229" s="296"/>
      <c r="CU229" s="296"/>
      <c r="CV229" s="296"/>
      <c r="CW229" s="296"/>
      <c r="CX229" s="296"/>
      <c r="CY229" s="296"/>
      <c r="CZ229" s="296"/>
      <c r="DA229" s="296"/>
      <c r="DB229" s="296"/>
      <c r="DC229" s="296"/>
      <c r="DD229" s="296"/>
      <c r="DE229" s="296"/>
      <c r="DF229" s="296"/>
      <c r="DG229" s="296"/>
      <c r="DH229" s="296"/>
      <c r="DI229" s="296"/>
      <c r="DJ229" s="296"/>
      <c r="DK229" s="296"/>
      <c r="DL229" s="296"/>
      <c r="DM229" s="296"/>
      <c r="DN229" s="296"/>
      <c r="DO229" s="296"/>
      <c r="DP229" s="296"/>
      <c r="DQ229" s="296"/>
      <c r="DR229" s="296"/>
      <c r="DS229" s="296"/>
      <c r="DT229" s="296"/>
      <c r="DU229" s="296"/>
      <c r="DV229" s="296"/>
      <c r="DW229" s="296"/>
      <c r="DX229" s="296"/>
      <c r="DY229" s="296"/>
      <c r="DZ229" s="296"/>
      <c r="EA229" s="296"/>
      <c r="EB229" s="296"/>
      <c r="EC229" s="296"/>
      <c r="ED229" s="296"/>
      <c r="EE229" s="296"/>
      <c r="EF229" s="296"/>
      <c r="EG229" s="296"/>
      <c r="EH229" s="296"/>
      <c r="EI229" s="296"/>
      <c r="EJ229" s="296"/>
      <c r="EK229" s="296"/>
      <c r="EL229" s="296"/>
      <c r="EM229" s="296"/>
      <c r="EN229" s="296"/>
      <c r="EO229" s="296"/>
      <c r="EP229" s="296"/>
      <c r="EQ229" s="296"/>
      <c r="ER229" s="296"/>
      <c r="ES229" s="296"/>
      <c r="ET229" s="296"/>
      <c r="EU229" s="296"/>
      <c r="EV229" s="296"/>
      <c r="EW229" s="296"/>
      <c r="EX229" s="296"/>
      <c r="EY229" s="296"/>
      <c r="EZ229" s="296"/>
      <c r="FA229" s="296"/>
      <c r="FB229" s="296"/>
      <c r="FC229" s="296"/>
      <c r="FD229" s="296"/>
      <c r="FE229" s="296"/>
      <c r="FF229" s="296"/>
      <c r="FG229" s="296"/>
      <c r="FH229" s="296"/>
      <c r="FI229" s="296"/>
      <c r="FJ229" s="296"/>
      <c r="FK229" s="296"/>
      <c r="FL229" s="296"/>
      <c r="FM229" s="296"/>
      <c r="FN229" s="296"/>
      <c r="FO229" s="296"/>
      <c r="FP229" s="296"/>
      <c r="FQ229" s="296"/>
      <c r="FR229" s="296"/>
      <c r="FS229" s="296"/>
      <c r="FT229" s="296"/>
      <c r="FU229" s="296"/>
      <c r="FV229" s="296"/>
      <c r="FW229" s="296"/>
      <c r="FX229" s="296"/>
      <c r="FY229" s="296"/>
      <c r="FZ229" s="296"/>
      <c r="GA229" s="296"/>
      <c r="GB229" s="296"/>
      <c r="GC229" s="296"/>
      <c r="GD229" s="296"/>
      <c r="GE229" s="296"/>
      <c r="GF229" s="296"/>
      <c r="GG229" s="296"/>
      <c r="GH229" s="296"/>
      <c r="GI229" s="296"/>
      <c r="GJ229" s="296"/>
      <c r="GK229" s="296"/>
      <c r="GL229" s="296"/>
      <c r="GM229" s="296"/>
      <c r="GN229" s="296"/>
      <c r="GO229" s="205"/>
      <c r="GP229" s="87"/>
      <c r="GQ229" s="87"/>
    </row>
    <row r="230" spans="9:199" ht="2.25" customHeight="1" x14ac:dyDescent="0.15">
      <c r="I230" s="131"/>
      <c r="J230" s="131"/>
      <c r="K230" s="131"/>
      <c r="L230" s="136"/>
      <c r="M230" s="136"/>
      <c r="N230" s="138"/>
      <c r="O230" s="296"/>
      <c r="P230" s="296"/>
      <c r="Q230" s="296"/>
      <c r="R230" s="296"/>
      <c r="S230" s="296"/>
      <c r="T230" s="296"/>
      <c r="U230" s="296"/>
      <c r="V230" s="296"/>
      <c r="W230" s="296"/>
      <c r="X230" s="296"/>
      <c r="Y230" s="296"/>
      <c r="Z230" s="296"/>
      <c r="AA230" s="296"/>
      <c r="AB230" s="296"/>
      <c r="AC230" s="296"/>
      <c r="AD230" s="296"/>
      <c r="AE230" s="296"/>
      <c r="AF230" s="296"/>
      <c r="AG230" s="296"/>
      <c r="AH230" s="296"/>
      <c r="AI230" s="296"/>
      <c r="AJ230" s="296"/>
      <c r="AK230" s="296"/>
      <c r="AL230" s="296"/>
      <c r="AM230" s="296"/>
      <c r="AN230" s="296"/>
      <c r="AO230" s="296"/>
      <c r="AP230" s="296"/>
      <c r="AQ230" s="296"/>
      <c r="AR230" s="296"/>
      <c r="AS230" s="296"/>
      <c r="AT230" s="296"/>
      <c r="AU230" s="296"/>
      <c r="AV230" s="296"/>
      <c r="AW230" s="296"/>
      <c r="AX230" s="296"/>
      <c r="AY230" s="296"/>
      <c r="AZ230" s="296"/>
      <c r="BA230" s="296"/>
      <c r="BB230" s="296"/>
      <c r="BC230" s="296"/>
      <c r="BD230" s="296"/>
      <c r="BE230" s="296"/>
      <c r="BF230" s="296"/>
      <c r="BG230" s="296"/>
      <c r="BH230" s="296"/>
      <c r="BI230" s="296"/>
      <c r="BJ230" s="296"/>
      <c r="BK230" s="296"/>
      <c r="BL230" s="296"/>
      <c r="BM230" s="296"/>
      <c r="BN230" s="296"/>
      <c r="BO230" s="296"/>
      <c r="BP230" s="296"/>
      <c r="BQ230" s="296"/>
      <c r="BR230" s="296"/>
      <c r="BS230" s="296"/>
      <c r="BT230" s="296"/>
      <c r="BU230" s="296"/>
      <c r="BV230" s="296"/>
      <c r="BW230" s="296"/>
      <c r="BX230" s="296"/>
      <c r="BY230" s="296"/>
      <c r="BZ230" s="296"/>
      <c r="CA230" s="296"/>
      <c r="CB230" s="296"/>
      <c r="CC230" s="296"/>
      <c r="CD230" s="296"/>
      <c r="CE230" s="296"/>
      <c r="CF230" s="296"/>
      <c r="CG230" s="296"/>
      <c r="CH230" s="296"/>
      <c r="CI230" s="296"/>
      <c r="CJ230" s="296"/>
      <c r="CK230" s="296"/>
      <c r="CL230" s="296"/>
      <c r="CM230" s="296"/>
      <c r="CN230" s="296"/>
      <c r="CO230" s="296"/>
      <c r="CP230" s="296"/>
      <c r="CQ230" s="296"/>
      <c r="CR230" s="296"/>
      <c r="CS230" s="296"/>
      <c r="CT230" s="296"/>
      <c r="CU230" s="296"/>
      <c r="CV230" s="296"/>
      <c r="CW230" s="296"/>
      <c r="CX230" s="296"/>
      <c r="CY230" s="296"/>
      <c r="CZ230" s="296"/>
      <c r="DA230" s="296"/>
      <c r="DB230" s="296"/>
      <c r="DC230" s="296"/>
      <c r="DD230" s="296"/>
      <c r="DE230" s="296"/>
      <c r="DF230" s="296"/>
      <c r="DG230" s="296"/>
      <c r="DH230" s="296"/>
      <c r="DI230" s="296"/>
      <c r="DJ230" s="296"/>
      <c r="DK230" s="296"/>
      <c r="DL230" s="296"/>
      <c r="DM230" s="296"/>
      <c r="DN230" s="296"/>
      <c r="DO230" s="296"/>
      <c r="DP230" s="296"/>
      <c r="DQ230" s="296"/>
      <c r="DR230" s="296"/>
      <c r="DS230" s="296"/>
      <c r="DT230" s="296"/>
      <c r="DU230" s="296"/>
      <c r="DV230" s="296"/>
      <c r="DW230" s="296"/>
      <c r="DX230" s="296"/>
      <c r="DY230" s="296"/>
      <c r="DZ230" s="296"/>
      <c r="EA230" s="296"/>
      <c r="EB230" s="296"/>
      <c r="EC230" s="296"/>
      <c r="ED230" s="296"/>
      <c r="EE230" s="296"/>
      <c r="EF230" s="296"/>
      <c r="EG230" s="296"/>
      <c r="EH230" s="296"/>
      <c r="EI230" s="296"/>
      <c r="EJ230" s="296"/>
      <c r="EK230" s="296"/>
      <c r="EL230" s="296"/>
      <c r="EM230" s="296"/>
      <c r="EN230" s="296"/>
      <c r="EO230" s="296"/>
      <c r="EP230" s="296"/>
      <c r="EQ230" s="296"/>
      <c r="ER230" s="296"/>
      <c r="ES230" s="296"/>
      <c r="ET230" s="296"/>
      <c r="EU230" s="296"/>
      <c r="EV230" s="296"/>
      <c r="EW230" s="296"/>
      <c r="EX230" s="296"/>
      <c r="EY230" s="296"/>
      <c r="EZ230" s="296"/>
      <c r="FA230" s="296"/>
      <c r="FB230" s="296"/>
      <c r="FC230" s="296"/>
      <c r="FD230" s="296"/>
      <c r="FE230" s="296"/>
      <c r="FF230" s="296"/>
      <c r="FG230" s="296"/>
      <c r="FH230" s="296"/>
      <c r="FI230" s="296"/>
      <c r="FJ230" s="296"/>
      <c r="FK230" s="296"/>
      <c r="FL230" s="296"/>
      <c r="FM230" s="296"/>
      <c r="FN230" s="296"/>
      <c r="FO230" s="296"/>
      <c r="FP230" s="296"/>
      <c r="FQ230" s="296"/>
      <c r="FR230" s="296"/>
      <c r="FS230" s="296"/>
      <c r="FT230" s="296"/>
      <c r="FU230" s="296"/>
      <c r="FV230" s="296"/>
      <c r="FW230" s="296"/>
      <c r="FX230" s="296"/>
      <c r="FY230" s="296"/>
      <c r="FZ230" s="296"/>
      <c r="GA230" s="296"/>
      <c r="GB230" s="296"/>
      <c r="GC230" s="296"/>
      <c r="GD230" s="296"/>
      <c r="GE230" s="296"/>
      <c r="GF230" s="296"/>
      <c r="GG230" s="296"/>
      <c r="GH230" s="296"/>
      <c r="GI230" s="296"/>
      <c r="GJ230" s="296"/>
      <c r="GK230" s="296"/>
      <c r="GL230" s="296"/>
      <c r="GM230" s="296"/>
      <c r="GN230" s="296"/>
      <c r="GO230" s="205"/>
      <c r="GP230" s="87"/>
      <c r="GQ230" s="87"/>
    </row>
    <row r="231" spans="9:199" ht="2.25" customHeight="1" x14ac:dyDescent="0.15">
      <c r="I231" s="131"/>
      <c r="J231" s="131"/>
      <c r="K231" s="131"/>
      <c r="L231" s="136"/>
      <c r="M231" s="136"/>
      <c r="N231" s="138"/>
      <c r="O231" s="296"/>
      <c r="P231" s="296"/>
      <c r="Q231" s="296"/>
      <c r="R231" s="296"/>
      <c r="S231" s="296"/>
      <c r="T231" s="296"/>
      <c r="U231" s="296"/>
      <c r="V231" s="296"/>
      <c r="W231" s="296"/>
      <c r="X231" s="296"/>
      <c r="Y231" s="296"/>
      <c r="Z231" s="296"/>
      <c r="AA231" s="296"/>
      <c r="AB231" s="296"/>
      <c r="AC231" s="296"/>
      <c r="AD231" s="296"/>
      <c r="AE231" s="296"/>
      <c r="AF231" s="296"/>
      <c r="AG231" s="296"/>
      <c r="AH231" s="296"/>
      <c r="AI231" s="296"/>
      <c r="AJ231" s="296"/>
      <c r="AK231" s="296"/>
      <c r="AL231" s="296"/>
      <c r="AM231" s="296"/>
      <c r="AN231" s="296"/>
      <c r="AO231" s="296"/>
      <c r="AP231" s="296"/>
      <c r="AQ231" s="296"/>
      <c r="AR231" s="296"/>
      <c r="AS231" s="296"/>
      <c r="AT231" s="296"/>
      <c r="AU231" s="296"/>
      <c r="AV231" s="296"/>
      <c r="AW231" s="296"/>
      <c r="AX231" s="296"/>
      <c r="AY231" s="296"/>
      <c r="AZ231" s="296"/>
      <c r="BA231" s="296"/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6"/>
      <c r="BR231" s="296"/>
      <c r="BS231" s="296"/>
      <c r="BT231" s="296"/>
      <c r="BU231" s="296"/>
      <c r="BV231" s="296"/>
      <c r="BW231" s="296"/>
      <c r="BX231" s="296"/>
      <c r="BY231" s="296"/>
      <c r="BZ231" s="296"/>
      <c r="CA231" s="296"/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6"/>
      <c r="CL231" s="296"/>
      <c r="CM231" s="296"/>
      <c r="CN231" s="296"/>
      <c r="CO231" s="296"/>
      <c r="CP231" s="296"/>
      <c r="CQ231" s="296"/>
      <c r="CR231" s="296"/>
      <c r="CS231" s="296"/>
      <c r="CT231" s="296"/>
      <c r="CU231" s="296"/>
      <c r="CV231" s="296"/>
      <c r="CW231" s="296"/>
      <c r="CX231" s="296"/>
      <c r="CY231" s="296"/>
      <c r="CZ231" s="296"/>
      <c r="DA231" s="296"/>
      <c r="DB231" s="296"/>
      <c r="DC231" s="296"/>
      <c r="DD231" s="296"/>
      <c r="DE231" s="296"/>
      <c r="DF231" s="296"/>
      <c r="DG231" s="296"/>
      <c r="DH231" s="296"/>
      <c r="DI231" s="296"/>
      <c r="DJ231" s="296"/>
      <c r="DK231" s="296"/>
      <c r="DL231" s="296"/>
      <c r="DM231" s="296"/>
      <c r="DN231" s="296"/>
      <c r="DO231" s="296"/>
      <c r="DP231" s="296"/>
      <c r="DQ231" s="296"/>
      <c r="DR231" s="296"/>
      <c r="DS231" s="296"/>
      <c r="DT231" s="296"/>
      <c r="DU231" s="296"/>
      <c r="DV231" s="296"/>
      <c r="DW231" s="296"/>
      <c r="DX231" s="296"/>
      <c r="DY231" s="296"/>
      <c r="DZ231" s="296"/>
      <c r="EA231" s="296"/>
      <c r="EB231" s="296"/>
      <c r="EC231" s="296"/>
      <c r="ED231" s="296"/>
      <c r="EE231" s="296"/>
      <c r="EF231" s="296"/>
      <c r="EG231" s="296"/>
      <c r="EH231" s="296"/>
      <c r="EI231" s="296"/>
      <c r="EJ231" s="296"/>
      <c r="EK231" s="296"/>
      <c r="EL231" s="296"/>
      <c r="EM231" s="296"/>
      <c r="EN231" s="296"/>
      <c r="EO231" s="296"/>
      <c r="EP231" s="296"/>
      <c r="EQ231" s="296"/>
      <c r="ER231" s="296"/>
      <c r="ES231" s="296"/>
      <c r="ET231" s="296"/>
      <c r="EU231" s="296"/>
      <c r="EV231" s="296"/>
      <c r="EW231" s="296"/>
      <c r="EX231" s="296"/>
      <c r="EY231" s="296"/>
      <c r="EZ231" s="296"/>
      <c r="FA231" s="296"/>
      <c r="FB231" s="296"/>
      <c r="FC231" s="296"/>
      <c r="FD231" s="296"/>
      <c r="FE231" s="296"/>
      <c r="FF231" s="296"/>
      <c r="FG231" s="296"/>
      <c r="FH231" s="296"/>
      <c r="FI231" s="296"/>
      <c r="FJ231" s="296"/>
      <c r="FK231" s="296"/>
      <c r="FL231" s="296"/>
      <c r="FM231" s="296"/>
      <c r="FN231" s="296"/>
      <c r="FO231" s="296"/>
      <c r="FP231" s="296"/>
      <c r="FQ231" s="296"/>
      <c r="FR231" s="296"/>
      <c r="FS231" s="296"/>
      <c r="FT231" s="296"/>
      <c r="FU231" s="296"/>
      <c r="FV231" s="296"/>
      <c r="FW231" s="296"/>
      <c r="FX231" s="296"/>
      <c r="FY231" s="296"/>
      <c r="FZ231" s="296"/>
      <c r="GA231" s="296"/>
      <c r="GB231" s="296"/>
      <c r="GC231" s="296"/>
      <c r="GD231" s="296"/>
      <c r="GE231" s="296"/>
      <c r="GF231" s="296"/>
      <c r="GG231" s="296"/>
      <c r="GH231" s="296"/>
      <c r="GI231" s="296"/>
      <c r="GJ231" s="296"/>
      <c r="GK231" s="296"/>
      <c r="GL231" s="296"/>
      <c r="GM231" s="296"/>
      <c r="GN231" s="296"/>
      <c r="GO231" s="205"/>
      <c r="GP231" s="87"/>
      <c r="GQ231" s="87"/>
    </row>
    <row r="232" spans="9:199" ht="2.25" customHeight="1" x14ac:dyDescent="0.15">
      <c r="I232" s="131"/>
      <c r="J232" s="131"/>
      <c r="K232" s="131"/>
      <c r="L232" s="136"/>
      <c r="M232" s="136"/>
      <c r="N232" s="138"/>
      <c r="O232" s="294">
        <f>入力シート!A146</f>
        <v>0</v>
      </c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295"/>
      <c r="AG232" s="295"/>
      <c r="AH232" s="295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5"/>
      <c r="AS232" s="295"/>
      <c r="AT232" s="295"/>
      <c r="AU232" s="295"/>
      <c r="AV232" s="295"/>
      <c r="AW232" s="295"/>
      <c r="AX232" s="295"/>
      <c r="AY232" s="295"/>
      <c r="AZ232" s="295"/>
      <c r="BA232" s="295"/>
      <c r="BB232" s="295"/>
      <c r="BC232" s="295"/>
      <c r="BD232" s="295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5"/>
      <c r="BO232" s="295"/>
      <c r="BP232" s="295"/>
      <c r="BQ232" s="295"/>
      <c r="BR232" s="295"/>
      <c r="BS232" s="295"/>
      <c r="BT232" s="295"/>
      <c r="BU232" s="295"/>
      <c r="BV232" s="295"/>
      <c r="BW232" s="295"/>
      <c r="BX232" s="295"/>
      <c r="BY232" s="295"/>
      <c r="BZ232" s="295"/>
      <c r="CA232" s="295"/>
      <c r="CB232" s="295"/>
      <c r="CC232" s="295"/>
      <c r="CD232" s="295"/>
      <c r="CE232" s="295"/>
      <c r="CF232" s="295"/>
      <c r="CG232" s="295"/>
      <c r="CH232" s="295"/>
      <c r="CI232" s="295"/>
      <c r="CJ232" s="295"/>
      <c r="CK232" s="295"/>
      <c r="CL232" s="295"/>
      <c r="CM232" s="295"/>
      <c r="CN232" s="295"/>
      <c r="CO232" s="295"/>
      <c r="CP232" s="295"/>
      <c r="CQ232" s="295"/>
      <c r="CR232" s="295"/>
      <c r="CS232" s="295"/>
      <c r="CT232" s="295"/>
      <c r="CU232" s="295"/>
      <c r="CV232" s="295"/>
      <c r="CW232" s="295"/>
      <c r="CX232" s="295"/>
      <c r="CY232" s="295"/>
      <c r="CZ232" s="295"/>
      <c r="DA232" s="295"/>
      <c r="DB232" s="295"/>
      <c r="DC232" s="295"/>
      <c r="DD232" s="295"/>
      <c r="DE232" s="295"/>
      <c r="DF232" s="295"/>
      <c r="DG232" s="295"/>
      <c r="DH232" s="295"/>
      <c r="DI232" s="295"/>
      <c r="DJ232" s="295"/>
      <c r="DK232" s="295"/>
      <c r="DL232" s="295"/>
      <c r="DM232" s="295"/>
      <c r="DN232" s="295"/>
      <c r="DO232" s="295"/>
      <c r="DP232" s="295"/>
      <c r="DQ232" s="295"/>
      <c r="DR232" s="295"/>
      <c r="DS232" s="295"/>
      <c r="DT232" s="295"/>
      <c r="DU232" s="295"/>
      <c r="DV232" s="295"/>
      <c r="DW232" s="295"/>
      <c r="DX232" s="295"/>
      <c r="DY232" s="295"/>
      <c r="DZ232" s="295"/>
      <c r="EA232" s="295"/>
      <c r="EB232" s="295"/>
      <c r="EC232" s="295"/>
      <c r="ED232" s="295"/>
      <c r="EE232" s="295"/>
      <c r="EF232" s="295"/>
      <c r="EG232" s="295"/>
      <c r="EH232" s="295"/>
      <c r="EI232" s="295"/>
      <c r="EJ232" s="295"/>
      <c r="EK232" s="295"/>
      <c r="EL232" s="295"/>
      <c r="EM232" s="295"/>
      <c r="EN232" s="295"/>
      <c r="EO232" s="295"/>
      <c r="EP232" s="295"/>
      <c r="EQ232" s="295"/>
      <c r="ER232" s="295"/>
      <c r="ES232" s="295"/>
      <c r="ET232" s="295"/>
      <c r="EU232" s="295"/>
      <c r="EV232" s="295"/>
      <c r="EW232" s="295"/>
      <c r="EX232" s="295"/>
      <c r="EY232" s="295"/>
      <c r="EZ232" s="295"/>
      <c r="FA232" s="295"/>
      <c r="FB232" s="295"/>
      <c r="FC232" s="295"/>
      <c r="FD232" s="295"/>
      <c r="FE232" s="295"/>
      <c r="FF232" s="295"/>
      <c r="FG232" s="295"/>
      <c r="FH232" s="295"/>
      <c r="FI232" s="295"/>
      <c r="FJ232" s="295"/>
      <c r="FK232" s="295"/>
      <c r="FL232" s="295"/>
      <c r="FM232" s="295"/>
      <c r="FN232" s="295"/>
      <c r="FO232" s="295"/>
      <c r="FP232" s="295"/>
      <c r="FQ232" s="295"/>
      <c r="FR232" s="295"/>
      <c r="FS232" s="295"/>
      <c r="FT232" s="295"/>
      <c r="FU232" s="295"/>
      <c r="FV232" s="295"/>
      <c r="FW232" s="295"/>
      <c r="FX232" s="295"/>
      <c r="FY232" s="295"/>
      <c r="FZ232" s="295"/>
      <c r="GA232" s="295"/>
      <c r="GB232" s="295"/>
      <c r="GC232" s="295"/>
      <c r="GD232" s="295"/>
      <c r="GE232" s="295"/>
      <c r="GF232" s="295"/>
      <c r="GG232" s="295"/>
      <c r="GH232" s="295"/>
      <c r="GI232" s="295"/>
      <c r="GJ232" s="295"/>
      <c r="GK232" s="295"/>
      <c r="GL232" s="295"/>
      <c r="GM232" s="295"/>
      <c r="GN232" s="295"/>
      <c r="GO232" s="205"/>
      <c r="GP232" s="87"/>
      <c r="GQ232" s="87"/>
    </row>
    <row r="233" spans="9:199" ht="2.25" customHeight="1" x14ac:dyDescent="0.15">
      <c r="I233" s="131"/>
      <c r="J233" s="131"/>
      <c r="K233" s="131"/>
      <c r="L233" s="136"/>
      <c r="M233" s="136"/>
      <c r="N233" s="138"/>
      <c r="O233" s="296"/>
      <c r="P233" s="296"/>
      <c r="Q233" s="296"/>
      <c r="R233" s="296"/>
      <c r="S233" s="296"/>
      <c r="T233" s="296"/>
      <c r="U233" s="296"/>
      <c r="V233" s="296"/>
      <c r="W233" s="296"/>
      <c r="X233" s="296"/>
      <c r="Y233" s="296"/>
      <c r="Z233" s="296"/>
      <c r="AA233" s="296"/>
      <c r="AB233" s="296"/>
      <c r="AC233" s="296"/>
      <c r="AD233" s="296"/>
      <c r="AE233" s="296"/>
      <c r="AF233" s="296"/>
      <c r="AG233" s="296"/>
      <c r="AH233" s="296"/>
      <c r="AI233" s="296"/>
      <c r="AJ233" s="296"/>
      <c r="AK233" s="296"/>
      <c r="AL233" s="296"/>
      <c r="AM233" s="296"/>
      <c r="AN233" s="296"/>
      <c r="AO233" s="296"/>
      <c r="AP233" s="296"/>
      <c r="AQ233" s="296"/>
      <c r="AR233" s="296"/>
      <c r="AS233" s="296"/>
      <c r="AT233" s="296"/>
      <c r="AU233" s="296"/>
      <c r="AV233" s="296"/>
      <c r="AW233" s="296"/>
      <c r="AX233" s="296"/>
      <c r="AY233" s="296"/>
      <c r="AZ233" s="296"/>
      <c r="BA233" s="296"/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6"/>
      <c r="BR233" s="296"/>
      <c r="BS233" s="296"/>
      <c r="BT233" s="296"/>
      <c r="BU233" s="296"/>
      <c r="BV233" s="296"/>
      <c r="BW233" s="296"/>
      <c r="BX233" s="296"/>
      <c r="BY233" s="296"/>
      <c r="BZ233" s="296"/>
      <c r="CA233" s="296"/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6"/>
      <c r="CL233" s="296"/>
      <c r="CM233" s="296"/>
      <c r="CN233" s="296"/>
      <c r="CO233" s="296"/>
      <c r="CP233" s="296"/>
      <c r="CQ233" s="296"/>
      <c r="CR233" s="296"/>
      <c r="CS233" s="296"/>
      <c r="CT233" s="296"/>
      <c r="CU233" s="296"/>
      <c r="CV233" s="296"/>
      <c r="CW233" s="296"/>
      <c r="CX233" s="296"/>
      <c r="CY233" s="296"/>
      <c r="CZ233" s="296"/>
      <c r="DA233" s="296"/>
      <c r="DB233" s="296"/>
      <c r="DC233" s="296"/>
      <c r="DD233" s="296"/>
      <c r="DE233" s="296"/>
      <c r="DF233" s="296"/>
      <c r="DG233" s="296"/>
      <c r="DH233" s="296"/>
      <c r="DI233" s="296"/>
      <c r="DJ233" s="296"/>
      <c r="DK233" s="296"/>
      <c r="DL233" s="296"/>
      <c r="DM233" s="296"/>
      <c r="DN233" s="296"/>
      <c r="DO233" s="296"/>
      <c r="DP233" s="296"/>
      <c r="DQ233" s="296"/>
      <c r="DR233" s="296"/>
      <c r="DS233" s="296"/>
      <c r="DT233" s="296"/>
      <c r="DU233" s="296"/>
      <c r="DV233" s="296"/>
      <c r="DW233" s="296"/>
      <c r="DX233" s="296"/>
      <c r="DY233" s="296"/>
      <c r="DZ233" s="296"/>
      <c r="EA233" s="296"/>
      <c r="EB233" s="296"/>
      <c r="EC233" s="296"/>
      <c r="ED233" s="296"/>
      <c r="EE233" s="296"/>
      <c r="EF233" s="296"/>
      <c r="EG233" s="296"/>
      <c r="EH233" s="296"/>
      <c r="EI233" s="296"/>
      <c r="EJ233" s="296"/>
      <c r="EK233" s="296"/>
      <c r="EL233" s="296"/>
      <c r="EM233" s="296"/>
      <c r="EN233" s="296"/>
      <c r="EO233" s="296"/>
      <c r="EP233" s="296"/>
      <c r="EQ233" s="296"/>
      <c r="ER233" s="296"/>
      <c r="ES233" s="296"/>
      <c r="ET233" s="296"/>
      <c r="EU233" s="296"/>
      <c r="EV233" s="296"/>
      <c r="EW233" s="296"/>
      <c r="EX233" s="296"/>
      <c r="EY233" s="296"/>
      <c r="EZ233" s="296"/>
      <c r="FA233" s="296"/>
      <c r="FB233" s="296"/>
      <c r="FC233" s="296"/>
      <c r="FD233" s="296"/>
      <c r="FE233" s="296"/>
      <c r="FF233" s="296"/>
      <c r="FG233" s="296"/>
      <c r="FH233" s="296"/>
      <c r="FI233" s="296"/>
      <c r="FJ233" s="296"/>
      <c r="FK233" s="296"/>
      <c r="FL233" s="296"/>
      <c r="FM233" s="296"/>
      <c r="FN233" s="296"/>
      <c r="FO233" s="296"/>
      <c r="FP233" s="296"/>
      <c r="FQ233" s="296"/>
      <c r="FR233" s="296"/>
      <c r="FS233" s="296"/>
      <c r="FT233" s="296"/>
      <c r="FU233" s="296"/>
      <c r="FV233" s="296"/>
      <c r="FW233" s="296"/>
      <c r="FX233" s="296"/>
      <c r="FY233" s="296"/>
      <c r="FZ233" s="296"/>
      <c r="GA233" s="296"/>
      <c r="GB233" s="296"/>
      <c r="GC233" s="296"/>
      <c r="GD233" s="296"/>
      <c r="GE233" s="296"/>
      <c r="GF233" s="296"/>
      <c r="GG233" s="296"/>
      <c r="GH233" s="296"/>
      <c r="GI233" s="296"/>
      <c r="GJ233" s="296"/>
      <c r="GK233" s="296"/>
      <c r="GL233" s="296"/>
      <c r="GM233" s="296"/>
      <c r="GN233" s="296"/>
      <c r="GO233" s="205"/>
      <c r="GP233" s="87"/>
      <c r="GQ233" s="87"/>
    </row>
    <row r="234" spans="9:199" ht="2.25" customHeight="1" x14ac:dyDescent="0.15">
      <c r="I234" s="131"/>
      <c r="J234" s="131"/>
      <c r="K234" s="131"/>
      <c r="L234" s="136"/>
      <c r="M234" s="136"/>
      <c r="N234" s="138"/>
      <c r="O234" s="296"/>
      <c r="P234" s="296"/>
      <c r="Q234" s="296"/>
      <c r="R234" s="296"/>
      <c r="S234" s="296"/>
      <c r="T234" s="296"/>
      <c r="U234" s="296"/>
      <c r="V234" s="296"/>
      <c r="W234" s="296"/>
      <c r="X234" s="296"/>
      <c r="Y234" s="296"/>
      <c r="Z234" s="296"/>
      <c r="AA234" s="296"/>
      <c r="AB234" s="296"/>
      <c r="AC234" s="296"/>
      <c r="AD234" s="296"/>
      <c r="AE234" s="296"/>
      <c r="AF234" s="296"/>
      <c r="AG234" s="296"/>
      <c r="AH234" s="296"/>
      <c r="AI234" s="296"/>
      <c r="AJ234" s="296"/>
      <c r="AK234" s="296"/>
      <c r="AL234" s="296"/>
      <c r="AM234" s="296"/>
      <c r="AN234" s="296"/>
      <c r="AO234" s="296"/>
      <c r="AP234" s="296"/>
      <c r="AQ234" s="296"/>
      <c r="AR234" s="296"/>
      <c r="AS234" s="296"/>
      <c r="AT234" s="296"/>
      <c r="AU234" s="296"/>
      <c r="AV234" s="296"/>
      <c r="AW234" s="296"/>
      <c r="AX234" s="296"/>
      <c r="AY234" s="296"/>
      <c r="AZ234" s="296"/>
      <c r="BA234" s="296"/>
      <c r="BB234" s="296"/>
      <c r="BC234" s="296"/>
      <c r="BD234" s="296"/>
      <c r="BE234" s="296"/>
      <c r="BF234" s="296"/>
      <c r="BG234" s="296"/>
      <c r="BH234" s="296"/>
      <c r="BI234" s="296"/>
      <c r="BJ234" s="296"/>
      <c r="BK234" s="296"/>
      <c r="BL234" s="296"/>
      <c r="BM234" s="296"/>
      <c r="BN234" s="296"/>
      <c r="BO234" s="296"/>
      <c r="BP234" s="296"/>
      <c r="BQ234" s="296"/>
      <c r="BR234" s="296"/>
      <c r="BS234" s="296"/>
      <c r="BT234" s="296"/>
      <c r="BU234" s="296"/>
      <c r="BV234" s="296"/>
      <c r="BW234" s="296"/>
      <c r="BX234" s="296"/>
      <c r="BY234" s="296"/>
      <c r="BZ234" s="296"/>
      <c r="CA234" s="296"/>
      <c r="CB234" s="296"/>
      <c r="CC234" s="296"/>
      <c r="CD234" s="296"/>
      <c r="CE234" s="296"/>
      <c r="CF234" s="296"/>
      <c r="CG234" s="296"/>
      <c r="CH234" s="296"/>
      <c r="CI234" s="296"/>
      <c r="CJ234" s="296"/>
      <c r="CK234" s="296"/>
      <c r="CL234" s="296"/>
      <c r="CM234" s="296"/>
      <c r="CN234" s="296"/>
      <c r="CO234" s="296"/>
      <c r="CP234" s="296"/>
      <c r="CQ234" s="296"/>
      <c r="CR234" s="296"/>
      <c r="CS234" s="296"/>
      <c r="CT234" s="296"/>
      <c r="CU234" s="296"/>
      <c r="CV234" s="296"/>
      <c r="CW234" s="296"/>
      <c r="CX234" s="296"/>
      <c r="CY234" s="296"/>
      <c r="CZ234" s="296"/>
      <c r="DA234" s="296"/>
      <c r="DB234" s="296"/>
      <c r="DC234" s="296"/>
      <c r="DD234" s="296"/>
      <c r="DE234" s="296"/>
      <c r="DF234" s="296"/>
      <c r="DG234" s="296"/>
      <c r="DH234" s="296"/>
      <c r="DI234" s="296"/>
      <c r="DJ234" s="296"/>
      <c r="DK234" s="296"/>
      <c r="DL234" s="296"/>
      <c r="DM234" s="296"/>
      <c r="DN234" s="296"/>
      <c r="DO234" s="296"/>
      <c r="DP234" s="296"/>
      <c r="DQ234" s="296"/>
      <c r="DR234" s="296"/>
      <c r="DS234" s="296"/>
      <c r="DT234" s="296"/>
      <c r="DU234" s="296"/>
      <c r="DV234" s="296"/>
      <c r="DW234" s="296"/>
      <c r="DX234" s="296"/>
      <c r="DY234" s="296"/>
      <c r="DZ234" s="296"/>
      <c r="EA234" s="296"/>
      <c r="EB234" s="296"/>
      <c r="EC234" s="296"/>
      <c r="ED234" s="296"/>
      <c r="EE234" s="296"/>
      <c r="EF234" s="296"/>
      <c r="EG234" s="296"/>
      <c r="EH234" s="296"/>
      <c r="EI234" s="296"/>
      <c r="EJ234" s="296"/>
      <c r="EK234" s="296"/>
      <c r="EL234" s="296"/>
      <c r="EM234" s="296"/>
      <c r="EN234" s="296"/>
      <c r="EO234" s="296"/>
      <c r="EP234" s="296"/>
      <c r="EQ234" s="296"/>
      <c r="ER234" s="296"/>
      <c r="ES234" s="296"/>
      <c r="ET234" s="296"/>
      <c r="EU234" s="296"/>
      <c r="EV234" s="296"/>
      <c r="EW234" s="296"/>
      <c r="EX234" s="296"/>
      <c r="EY234" s="296"/>
      <c r="EZ234" s="296"/>
      <c r="FA234" s="296"/>
      <c r="FB234" s="296"/>
      <c r="FC234" s="296"/>
      <c r="FD234" s="296"/>
      <c r="FE234" s="296"/>
      <c r="FF234" s="296"/>
      <c r="FG234" s="296"/>
      <c r="FH234" s="296"/>
      <c r="FI234" s="296"/>
      <c r="FJ234" s="296"/>
      <c r="FK234" s="296"/>
      <c r="FL234" s="296"/>
      <c r="FM234" s="296"/>
      <c r="FN234" s="296"/>
      <c r="FO234" s="296"/>
      <c r="FP234" s="296"/>
      <c r="FQ234" s="296"/>
      <c r="FR234" s="296"/>
      <c r="FS234" s="296"/>
      <c r="FT234" s="296"/>
      <c r="FU234" s="296"/>
      <c r="FV234" s="296"/>
      <c r="FW234" s="296"/>
      <c r="FX234" s="296"/>
      <c r="FY234" s="296"/>
      <c r="FZ234" s="296"/>
      <c r="GA234" s="296"/>
      <c r="GB234" s="296"/>
      <c r="GC234" s="296"/>
      <c r="GD234" s="296"/>
      <c r="GE234" s="296"/>
      <c r="GF234" s="296"/>
      <c r="GG234" s="296"/>
      <c r="GH234" s="296"/>
      <c r="GI234" s="296"/>
      <c r="GJ234" s="296"/>
      <c r="GK234" s="296"/>
      <c r="GL234" s="296"/>
      <c r="GM234" s="296"/>
      <c r="GN234" s="296"/>
      <c r="GO234" s="205"/>
      <c r="GP234" s="87"/>
      <c r="GQ234" s="87"/>
    </row>
    <row r="235" spans="9:199" ht="2.25" customHeight="1" x14ac:dyDescent="0.15">
      <c r="I235" s="131"/>
      <c r="J235" s="131"/>
      <c r="K235" s="131"/>
      <c r="L235" s="136"/>
      <c r="M235" s="136"/>
      <c r="N235" s="138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6"/>
      <c r="AD235" s="296"/>
      <c r="AE235" s="296"/>
      <c r="AF235" s="296"/>
      <c r="AG235" s="296"/>
      <c r="AH235" s="296"/>
      <c r="AI235" s="296"/>
      <c r="AJ235" s="296"/>
      <c r="AK235" s="296"/>
      <c r="AL235" s="296"/>
      <c r="AM235" s="296"/>
      <c r="AN235" s="296"/>
      <c r="AO235" s="296"/>
      <c r="AP235" s="296"/>
      <c r="AQ235" s="296"/>
      <c r="AR235" s="296"/>
      <c r="AS235" s="296"/>
      <c r="AT235" s="296"/>
      <c r="AU235" s="296"/>
      <c r="AV235" s="296"/>
      <c r="AW235" s="296"/>
      <c r="AX235" s="296"/>
      <c r="AY235" s="296"/>
      <c r="AZ235" s="296"/>
      <c r="BA235" s="296"/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296"/>
      <c r="BM235" s="296"/>
      <c r="BN235" s="296"/>
      <c r="BO235" s="296"/>
      <c r="BP235" s="296"/>
      <c r="BQ235" s="296"/>
      <c r="BR235" s="296"/>
      <c r="BS235" s="296"/>
      <c r="BT235" s="296"/>
      <c r="BU235" s="296"/>
      <c r="BV235" s="296"/>
      <c r="BW235" s="296"/>
      <c r="BX235" s="296"/>
      <c r="BY235" s="296"/>
      <c r="BZ235" s="296"/>
      <c r="CA235" s="296"/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6"/>
      <c r="CL235" s="296"/>
      <c r="CM235" s="296"/>
      <c r="CN235" s="296"/>
      <c r="CO235" s="296"/>
      <c r="CP235" s="296"/>
      <c r="CQ235" s="296"/>
      <c r="CR235" s="296"/>
      <c r="CS235" s="296"/>
      <c r="CT235" s="296"/>
      <c r="CU235" s="296"/>
      <c r="CV235" s="296"/>
      <c r="CW235" s="296"/>
      <c r="CX235" s="296"/>
      <c r="CY235" s="296"/>
      <c r="CZ235" s="296"/>
      <c r="DA235" s="296"/>
      <c r="DB235" s="296"/>
      <c r="DC235" s="296"/>
      <c r="DD235" s="296"/>
      <c r="DE235" s="296"/>
      <c r="DF235" s="296"/>
      <c r="DG235" s="296"/>
      <c r="DH235" s="296"/>
      <c r="DI235" s="296"/>
      <c r="DJ235" s="296"/>
      <c r="DK235" s="296"/>
      <c r="DL235" s="296"/>
      <c r="DM235" s="296"/>
      <c r="DN235" s="296"/>
      <c r="DO235" s="296"/>
      <c r="DP235" s="296"/>
      <c r="DQ235" s="296"/>
      <c r="DR235" s="296"/>
      <c r="DS235" s="296"/>
      <c r="DT235" s="296"/>
      <c r="DU235" s="296"/>
      <c r="DV235" s="296"/>
      <c r="DW235" s="296"/>
      <c r="DX235" s="296"/>
      <c r="DY235" s="296"/>
      <c r="DZ235" s="296"/>
      <c r="EA235" s="296"/>
      <c r="EB235" s="296"/>
      <c r="EC235" s="296"/>
      <c r="ED235" s="296"/>
      <c r="EE235" s="296"/>
      <c r="EF235" s="296"/>
      <c r="EG235" s="296"/>
      <c r="EH235" s="296"/>
      <c r="EI235" s="296"/>
      <c r="EJ235" s="296"/>
      <c r="EK235" s="296"/>
      <c r="EL235" s="296"/>
      <c r="EM235" s="296"/>
      <c r="EN235" s="296"/>
      <c r="EO235" s="296"/>
      <c r="EP235" s="296"/>
      <c r="EQ235" s="296"/>
      <c r="ER235" s="296"/>
      <c r="ES235" s="296"/>
      <c r="ET235" s="296"/>
      <c r="EU235" s="296"/>
      <c r="EV235" s="296"/>
      <c r="EW235" s="296"/>
      <c r="EX235" s="296"/>
      <c r="EY235" s="296"/>
      <c r="EZ235" s="296"/>
      <c r="FA235" s="296"/>
      <c r="FB235" s="296"/>
      <c r="FC235" s="296"/>
      <c r="FD235" s="296"/>
      <c r="FE235" s="296"/>
      <c r="FF235" s="296"/>
      <c r="FG235" s="296"/>
      <c r="FH235" s="296"/>
      <c r="FI235" s="296"/>
      <c r="FJ235" s="296"/>
      <c r="FK235" s="296"/>
      <c r="FL235" s="296"/>
      <c r="FM235" s="296"/>
      <c r="FN235" s="296"/>
      <c r="FO235" s="296"/>
      <c r="FP235" s="296"/>
      <c r="FQ235" s="296"/>
      <c r="FR235" s="296"/>
      <c r="FS235" s="296"/>
      <c r="FT235" s="296"/>
      <c r="FU235" s="296"/>
      <c r="FV235" s="296"/>
      <c r="FW235" s="296"/>
      <c r="FX235" s="296"/>
      <c r="FY235" s="296"/>
      <c r="FZ235" s="296"/>
      <c r="GA235" s="296"/>
      <c r="GB235" s="296"/>
      <c r="GC235" s="296"/>
      <c r="GD235" s="296"/>
      <c r="GE235" s="296"/>
      <c r="GF235" s="296"/>
      <c r="GG235" s="296"/>
      <c r="GH235" s="296"/>
      <c r="GI235" s="296"/>
      <c r="GJ235" s="296"/>
      <c r="GK235" s="296"/>
      <c r="GL235" s="296"/>
      <c r="GM235" s="296"/>
      <c r="GN235" s="296"/>
      <c r="GO235" s="205"/>
      <c r="GP235" s="87"/>
      <c r="GQ235" s="87"/>
    </row>
    <row r="236" spans="9:199" ht="2.25" customHeight="1" x14ac:dyDescent="0.15">
      <c r="I236" s="131"/>
      <c r="J236" s="131"/>
      <c r="K236" s="131"/>
      <c r="L236" s="136"/>
      <c r="M236" s="136"/>
      <c r="N236" s="138"/>
      <c r="O236" s="296"/>
      <c r="P236" s="296"/>
      <c r="Q236" s="296"/>
      <c r="R236" s="296"/>
      <c r="S236" s="296"/>
      <c r="T236" s="296"/>
      <c r="U236" s="296"/>
      <c r="V236" s="296"/>
      <c r="W236" s="296"/>
      <c r="X236" s="296"/>
      <c r="Y236" s="296"/>
      <c r="Z236" s="296"/>
      <c r="AA236" s="296"/>
      <c r="AB236" s="296"/>
      <c r="AC236" s="296"/>
      <c r="AD236" s="296"/>
      <c r="AE236" s="296"/>
      <c r="AF236" s="296"/>
      <c r="AG236" s="296"/>
      <c r="AH236" s="296"/>
      <c r="AI236" s="296"/>
      <c r="AJ236" s="296"/>
      <c r="AK236" s="296"/>
      <c r="AL236" s="296"/>
      <c r="AM236" s="296"/>
      <c r="AN236" s="296"/>
      <c r="AO236" s="296"/>
      <c r="AP236" s="296"/>
      <c r="AQ236" s="296"/>
      <c r="AR236" s="296"/>
      <c r="AS236" s="296"/>
      <c r="AT236" s="296"/>
      <c r="AU236" s="296"/>
      <c r="AV236" s="296"/>
      <c r="AW236" s="296"/>
      <c r="AX236" s="296"/>
      <c r="AY236" s="296"/>
      <c r="AZ236" s="296"/>
      <c r="BA236" s="296"/>
      <c r="BB236" s="296"/>
      <c r="BC236" s="296"/>
      <c r="BD236" s="296"/>
      <c r="BE236" s="296"/>
      <c r="BF236" s="296"/>
      <c r="BG236" s="296"/>
      <c r="BH236" s="296"/>
      <c r="BI236" s="296"/>
      <c r="BJ236" s="296"/>
      <c r="BK236" s="296"/>
      <c r="BL236" s="296"/>
      <c r="BM236" s="296"/>
      <c r="BN236" s="296"/>
      <c r="BO236" s="296"/>
      <c r="BP236" s="296"/>
      <c r="BQ236" s="296"/>
      <c r="BR236" s="296"/>
      <c r="BS236" s="296"/>
      <c r="BT236" s="296"/>
      <c r="BU236" s="296"/>
      <c r="BV236" s="296"/>
      <c r="BW236" s="296"/>
      <c r="BX236" s="296"/>
      <c r="BY236" s="296"/>
      <c r="BZ236" s="296"/>
      <c r="CA236" s="296"/>
      <c r="CB236" s="296"/>
      <c r="CC236" s="296"/>
      <c r="CD236" s="296"/>
      <c r="CE236" s="296"/>
      <c r="CF236" s="296"/>
      <c r="CG236" s="296"/>
      <c r="CH236" s="296"/>
      <c r="CI236" s="296"/>
      <c r="CJ236" s="296"/>
      <c r="CK236" s="296"/>
      <c r="CL236" s="296"/>
      <c r="CM236" s="296"/>
      <c r="CN236" s="296"/>
      <c r="CO236" s="296"/>
      <c r="CP236" s="296"/>
      <c r="CQ236" s="296"/>
      <c r="CR236" s="296"/>
      <c r="CS236" s="296"/>
      <c r="CT236" s="296"/>
      <c r="CU236" s="296"/>
      <c r="CV236" s="296"/>
      <c r="CW236" s="296"/>
      <c r="CX236" s="296"/>
      <c r="CY236" s="296"/>
      <c r="CZ236" s="296"/>
      <c r="DA236" s="296"/>
      <c r="DB236" s="296"/>
      <c r="DC236" s="296"/>
      <c r="DD236" s="296"/>
      <c r="DE236" s="296"/>
      <c r="DF236" s="296"/>
      <c r="DG236" s="296"/>
      <c r="DH236" s="296"/>
      <c r="DI236" s="296"/>
      <c r="DJ236" s="296"/>
      <c r="DK236" s="296"/>
      <c r="DL236" s="296"/>
      <c r="DM236" s="296"/>
      <c r="DN236" s="296"/>
      <c r="DO236" s="296"/>
      <c r="DP236" s="296"/>
      <c r="DQ236" s="296"/>
      <c r="DR236" s="296"/>
      <c r="DS236" s="296"/>
      <c r="DT236" s="296"/>
      <c r="DU236" s="296"/>
      <c r="DV236" s="296"/>
      <c r="DW236" s="296"/>
      <c r="DX236" s="296"/>
      <c r="DY236" s="296"/>
      <c r="DZ236" s="296"/>
      <c r="EA236" s="296"/>
      <c r="EB236" s="296"/>
      <c r="EC236" s="296"/>
      <c r="ED236" s="296"/>
      <c r="EE236" s="296"/>
      <c r="EF236" s="296"/>
      <c r="EG236" s="296"/>
      <c r="EH236" s="296"/>
      <c r="EI236" s="296"/>
      <c r="EJ236" s="296"/>
      <c r="EK236" s="296"/>
      <c r="EL236" s="296"/>
      <c r="EM236" s="296"/>
      <c r="EN236" s="296"/>
      <c r="EO236" s="296"/>
      <c r="EP236" s="296"/>
      <c r="EQ236" s="296"/>
      <c r="ER236" s="296"/>
      <c r="ES236" s="296"/>
      <c r="ET236" s="296"/>
      <c r="EU236" s="296"/>
      <c r="EV236" s="296"/>
      <c r="EW236" s="296"/>
      <c r="EX236" s="296"/>
      <c r="EY236" s="296"/>
      <c r="EZ236" s="296"/>
      <c r="FA236" s="296"/>
      <c r="FB236" s="296"/>
      <c r="FC236" s="296"/>
      <c r="FD236" s="296"/>
      <c r="FE236" s="296"/>
      <c r="FF236" s="296"/>
      <c r="FG236" s="296"/>
      <c r="FH236" s="296"/>
      <c r="FI236" s="296"/>
      <c r="FJ236" s="296"/>
      <c r="FK236" s="296"/>
      <c r="FL236" s="296"/>
      <c r="FM236" s="296"/>
      <c r="FN236" s="296"/>
      <c r="FO236" s="296"/>
      <c r="FP236" s="296"/>
      <c r="FQ236" s="296"/>
      <c r="FR236" s="296"/>
      <c r="FS236" s="296"/>
      <c r="FT236" s="296"/>
      <c r="FU236" s="296"/>
      <c r="FV236" s="296"/>
      <c r="FW236" s="296"/>
      <c r="FX236" s="296"/>
      <c r="FY236" s="296"/>
      <c r="FZ236" s="296"/>
      <c r="GA236" s="296"/>
      <c r="GB236" s="296"/>
      <c r="GC236" s="296"/>
      <c r="GD236" s="296"/>
      <c r="GE236" s="296"/>
      <c r="GF236" s="296"/>
      <c r="GG236" s="296"/>
      <c r="GH236" s="296"/>
      <c r="GI236" s="296"/>
      <c r="GJ236" s="296"/>
      <c r="GK236" s="296"/>
      <c r="GL236" s="296"/>
      <c r="GM236" s="296"/>
      <c r="GN236" s="296"/>
      <c r="GO236" s="205"/>
      <c r="GP236" s="87"/>
      <c r="GQ236" s="87"/>
    </row>
    <row r="237" spans="9:199" ht="2.25" customHeight="1" x14ac:dyDescent="0.15">
      <c r="I237" s="131"/>
      <c r="J237" s="131"/>
      <c r="K237" s="131"/>
      <c r="L237" s="136"/>
      <c r="M237" s="136"/>
      <c r="N237" s="138"/>
      <c r="O237" s="296"/>
      <c r="P237" s="296"/>
      <c r="Q237" s="296"/>
      <c r="R237" s="296"/>
      <c r="S237" s="296"/>
      <c r="T237" s="296"/>
      <c r="U237" s="296"/>
      <c r="V237" s="296"/>
      <c r="W237" s="296"/>
      <c r="X237" s="296"/>
      <c r="Y237" s="296"/>
      <c r="Z237" s="296"/>
      <c r="AA237" s="296"/>
      <c r="AB237" s="296"/>
      <c r="AC237" s="296"/>
      <c r="AD237" s="296"/>
      <c r="AE237" s="296"/>
      <c r="AF237" s="296"/>
      <c r="AG237" s="296"/>
      <c r="AH237" s="296"/>
      <c r="AI237" s="296"/>
      <c r="AJ237" s="296"/>
      <c r="AK237" s="296"/>
      <c r="AL237" s="296"/>
      <c r="AM237" s="296"/>
      <c r="AN237" s="296"/>
      <c r="AO237" s="296"/>
      <c r="AP237" s="296"/>
      <c r="AQ237" s="296"/>
      <c r="AR237" s="296"/>
      <c r="AS237" s="296"/>
      <c r="AT237" s="296"/>
      <c r="AU237" s="296"/>
      <c r="AV237" s="296"/>
      <c r="AW237" s="296"/>
      <c r="AX237" s="296"/>
      <c r="AY237" s="296"/>
      <c r="AZ237" s="296"/>
      <c r="BA237" s="296"/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296"/>
      <c r="BM237" s="296"/>
      <c r="BN237" s="296"/>
      <c r="BO237" s="296"/>
      <c r="BP237" s="296"/>
      <c r="BQ237" s="296"/>
      <c r="BR237" s="296"/>
      <c r="BS237" s="296"/>
      <c r="BT237" s="296"/>
      <c r="BU237" s="296"/>
      <c r="BV237" s="296"/>
      <c r="BW237" s="296"/>
      <c r="BX237" s="296"/>
      <c r="BY237" s="296"/>
      <c r="BZ237" s="296"/>
      <c r="CA237" s="296"/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6"/>
      <c r="CL237" s="296"/>
      <c r="CM237" s="296"/>
      <c r="CN237" s="296"/>
      <c r="CO237" s="296"/>
      <c r="CP237" s="296"/>
      <c r="CQ237" s="296"/>
      <c r="CR237" s="296"/>
      <c r="CS237" s="296"/>
      <c r="CT237" s="296"/>
      <c r="CU237" s="296"/>
      <c r="CV237" s="296"/>
      <c r="CW237" s="296"/>
      <c r="CX237" s="296"/>
      <c r="CY237" s="296"/>
      <c r="CZ237" s="296"/>
      <c r="DA237" s="296"/>
      <c r="DB237" s="296"/>
      <c r="DC237" s="296"/>
      <c r="DD237" s="296"/>
      <c r="DE237" s="296"/>
      <c r="DF237" s="296"/>
      <c r="DG237" s="296"/>
      <c r="DH237" s="296"/>
      <c r="DI237" s="296"/>
      <c r="DJ237" s="296"/>
      <c r="DK237" s="296"/>
      <c r="DL237" s="296"/>
      <c r="DM237" s="296"/>
      <c r="DN237" s="296"/>
      <c r="DO237" s="296"/>
      <c r="DP237" s="296"/>
      <c r="DQ237" s="296"/>
      <c r="DR237" s="296"/>
      <c r="DS237" s="296"/>
      <c r="DT237" s="296"/>
      <c r="DU237" s="296"/>
      <c r="DV237" s="296"/>
      <c r="DW237" s="296"/>
      <c r="DX237" s="296"/>
      <c r="DY237" s="296"/>
      <c r="DZ237" s="296"/>
      <c r="EA237" s="296"/>
      <c r="EB237" s="296"/>
      <c r="EC237" s="296"/>
      <c r="ED237" s="296"/>
      <c r="EE237" s="296"/>
      <c r="EF237" s="296"/>
      <c r="EG237" s="296"/>
      <c r="EH237" s="296"/>
      <c r="EI237" s="296"/>
      <c r="EJ237" s="296"/>
      <c r="EK237" s="296"/>
      <c r="EL237" s="296"/>
      <c r="EM237" s="296"/>
      <c r="EN237" s="296"/>
      <c r="EO237" s="296"/>
      <c r="EP237" s="296"/>
      <c r="EQ237" s="296"/>
      <c r="ER237" s="296"/>
      <c r="ES237" s="296"/>
      <c r="ET237" s="296"/>
      <c r="EU237" s="296"/>
      <c r="EV237" s="296"/>
      <c r="EW237" s="296"/>
      <c r="EX237" s="296"/>
      <c r="EY237" s="296"/>
      <c r="EZ237" s="296"/>
      <c r="FA237" s="296"/>
      <c r="FB237" s="296"/>
      <c r="FC237" s="296"/>
      <c r="FD237" s="296"/>
      <c r="FE237" s="296"/>
      <c r="FF237" s="296"/>
      <c r="FG237" s="296"/>
      <c r="FH237" s="296"/>
      <c r="FI237" s="296"/>
      <c r="FJ237" s="296"/>
      <c r="FK237" s="296"/>
      <c r="FL237" s="296"/>
      <c r="FM237" s="296"/>
      <c r="FN237" s="296"/>
      <c r="FO237" s="296"/>
      <c r="FP237" s="296"/>
      <c r="FQ237" s="296"/>
      <c r="FR237" s="296"/>
      <c r="FS237" s="296"/>
      <c r="FT237" s="296"/>
      <c r="FU237" s="296"/>
      <c r="FV237" s="296"/>
      <c r="FW237" s="296"/>
      <c r="FX237" s="296"/>
      <c r="FY237" s="296"/>
      <c r="FZ237" s="296"/>
      <c r="GA237" s="296"/>
      <c r="GB237" s="296"/>
      <c r="GC237" s="296"/>
      <c r="GD237" s="296"/>
      <c r="GE237" s="296"/>
      <c r="GF237" s="296"/>
      <c r="GG237" s="296"/>
      <c r="GH237" s="296"/>
      <c r="GI237" s="296"/>
      <c r="GJ237" s="296"/>
      <c r="GK237" s="296"/>
      <c r="GL237" s="296"/>
      <c r="GM237" s="296"/>
      <c r="GN237" s="296"/>
      <c r="GO237" s="205"/>
      <c r="GP237" s="87"/>
      <c r="GQ237" s="87"/>
    </row>
    <row r="238" spans="9:199" ht="2.25" customHeight="1" x14ac:dyDescent="0.15">
      <c r="I238" s="131"/>
      <c r="J238" s="131"/>
      <c r="K238" s="131"/>
      <c r="L238" s="136"/>
      <c r="M238" s="136"/>
      <c r="N238" s="138"/>
      <c r="O238" s="296"/>
      <c r="P238" s="296"/>
      <c r="Q238" s="296"/>
      <c r="R238" s="296"/>
      <c r="S238" s="296"/>
      <c r="T238" s="296"/>
      <c r="U238" s="296"/>
      <c r="V238" s="296"/>
      <c r="W238" s="296"/>
      <c r="X238" s="296"/>
      <c r="Y238" s="296"/>
      <c r="Z238" s="296"/>
      <c r="AA238" s="296"/>
      <c r="AB238" s="296"/>
      <c r="AC238" s="296"/>
      <c r="AD238" s="296"/>
      <c r="AE238" s="296"/>
      <c r="AF238" s="296"/>
      <c r="AG238" s="296"/>
      <c r="AH238" s="296"/>
      <c r="AI238" s="296"/>
      <c r="AJ238" s="296"/>
      <c r="AK238" s="296"/>
      <c r="AL238" s="296"/>
      <c r="AM238" s="296"/>
      <c r="AN238" s="296"/>
      <c r="AO238" s="296"/>
      <c r="AP238" s="296"/>
      <c r="AQ238" s="296"/>
      <c r="AR238" s="296"/>
      <c r="AS238" s="296"/>
      <c r="AT238" s="296"/>
      <c r="AU238" s="296"/>
      <c r="AV238" s="296"/>
      <c r="AW238" s="296"/>
      <c r="AX238" s="296"/>
      <c r="AY238" s="296"/>
      <c r="AZ238" s="296"/>
      <c r="BA238" s="296"/>
      <c r="BB238" s="296"/>
      <c r="BC238" s="296"/>
      <c r="BD238" s="296"/>
      <c r="BE238" s="296"/>
      <c r="BF238" s="296"/>
      <c r="BG238" s="296"/>
      <c r="BH238" s="296"/>
      <c r="BI238" s="296"/>
      <c r="BJ238" s="296"/>
      <c r="BK238" s="296"/>
      <c r="BL238" s="296"/>
      <c r="BM238" s="296"/>
      <c r="BN238" s="296"/>
      <c r="BO238" s="296"/>
      <c r="BP238" s="296"/>
      <c r="BQ238" s="296"/>
      <c r="BR238" s="296"/>
      <c r="BS238" s="296"/>
      <c r="BT238" s="296"/>
      <c r="BU238" s="296"/>
      <c r="BV238" s="296"/>
      <c r="BW238" s="296"/>
      <c r="BX238" s="296"/>
      <c r="BY238" s="296"/>
      <c r="BZ238" s="296"/>
      <c r="CA238" s="296"/>
      <c r="CB238" s="296"/>
      <c r="CC238" s="296"/>
      <c r="CD238" s="296"/>
      <c r="CE238" s="296"/>
      <c r="CF238" s="296"/>
      <c r="CG238" s="296"/>
      <c r="CH238" s="296"/>
      <c r="CI238" s="296"/>
      <c r="CJ238" s="296"/>
      <c r="CK238" s="296"/>
      <c r="CL238" s="296"/>
      <c r="CM238" s="296"/>
      <c r="CN238" s="296"/>
      <c r="CO238" s="296"/>
      <c r="CP238" s="296"/>
      <c r="CQ238" s="296"/>
      <c r="CR238" s="296"/>
      <c r="CS238" s="296"/>
      <c r="CT238" s="296"/>
      <c r="CU238" s="296"/>
      <c r="CV238" s="296"/>
      <c r="CW238" s="296"/>
      <c r="CX238" s="296"/>
      <c r="CY238" s="296"/>
      <c r="CZ238" s="296"/>
      <c r="DA238" s="296"/>
      <c r="DB238" s="296"/>
      <c r="DC238" s="296"/>
      <c r="DD238" s="296"/>
      <c r="DE238" s="296"/>
      <c r="DF238" s="296"/>
      <c r="DG238" s="296"/>
      <c r="DH238" s="296"/>
      <c r="DI238" s="296"/>
      <c r="DJ238" s="296"/>
      <c r="DK238" s="296"/>
      <c r="DL238" s="296"/>
      <c r="DM238" s="296"/>
      <c r="DN238" s="296"/>
      <c r="DO238" s="296"/>
      <c r="DP238" s="296"/>
      <c r="DQ238" s="296"/>
      <c r="DR238" s="296"/>
      <c r="DS238" s="296"/>
      <c r="DT238" s="296"/>
      <c r="DU238" s="296"/>
      <c r="DV238" s="296"/>
      <c r="DW238" s="296"/>
      <c r="DX238" s="296"/>
      <c r="DY238" s="296"/>
      <c r="DZ238" s="296"/>
      <c r="EA238" s="296"/>
      <c r="EB238" s="296"/>
      <c r="EC238" s="296"/>
      <c r="ED238" s="296"/>
      <c r="EE238" s="296"/>
      <c r="EF238" s="296"/>
      <c r="EG238" s="296"/>
      <c r="EH238" s="296"/>
      <c r="EI238" s="296"/>
      <c r="EJ238" s="296"/>
      <c r="EK238" s="296"/>
      <c r="EL238" s="296"/>
      <c r="EM238" s="296"/>
      <c r="EN238" s="296"/>
      <c r="EO238" s="296"/>
      <c r="EP238" s="296"/>
      <c r="EQ238" s="296"/>
      <c r="ER238" s="296"/>
      <c r="ES238" s="296"/>
      <c r="ET238" s="296"/>
      <c r="EU238" s="296"/>
      <c r="EV238" s="296"/>
      <c r="EW238" s="296"/>
      <c r="EX238" s="296"/>
      <c r="EY238" s="296"/>
      <c r="EZ238" s="296"/>
      <c r="FA238" s="296"/>
      <c r="FB238" s="296"/>
      <c r="FC238" s="296"/>
      <c r="FD238" s="296"/>
      <c r="FE238" s="296"/>
      <c r="FF238" s="296"/>
      <c r="FG238" s="296"/>
      <c r="FH238" s="296"/>
      <c r="FI238" s="296"/>
      <c r="FJ238" s="296"/>
      <c r="FK238" s="296"/>
      <c r="FL238" s="296"/>
      <c r="FM238" s="296"/>
      <c r="FN238" s="296"/>
      <c r="FO238" s="296"/>
      <c r="FP238" s="296"/>
      <c r="FQ238" s="296"/>
      <c r="FR238" s="296"/>
      <c r="FS238" s="296"/>
      <c r="FT238" s="296"/>
      <c r="FU238" s="296"/>
      <c r="FV238" s="296"/>
      <c r="FW238" s="296"/>
      <c r="FX238" s="296"/>
      <c r="FY238" s="296"/>
      <c r="FZ238" s="296"/>
      <c r="GA238" s="296"/>
      <c r="GB238" s="296"/>
      <c r="GC238" s="296"/>
      <c r="GD238" s="296"/>
      <c r="GE238" s="296"/>
      <c r="GF238" s="296"/>
      <c r="GG238" s="296"/>
      <c r="GH238" s="296"/>
      <c r="GI238" s="296"/>
      <c r="GJ238" s="296"/>
      <c r="GK238" s="296"/>
      <c r="GL238" s="296"/>
      <c r="GM238" s="296"/>
      <c r="GN238" s="296"/>
      <c r="GO238" s="205"/>
      <c r="GP238" s="87"/>
      <c r="GQ238" s="87"/>
    </row>
    <row r="239" spans="9:199" ht="2.25" customHeight="1" x14ac:dyDescent="0.15">
      <c r="I239" s="131"/>
      <c r="J239" s="131"/>
      <c r="K239" s="131"/>
      <c r="L239" s="136"/>
      <c r="M239" s="136"/>
      <c r="N239" s="138"/>
      <c r="O239" s="296"/>
      <c r="P239" s="296"/>
      <c r="Q239" s="296"/>
      <c r="R239" s="296"/>
      <c r="S239" s="296"/>
      <c r="T239" s="296"/>
      <c r="U239" s="296"/>
      <c r="V239" s="296"/>
      <c r="W239" s="296"/>
      <c r="X239" s="296"/>
      <c r="Y239" s="296"/>
      <c r="Z239" s="296"/>
      <c r="AA239" s="296"/>
      <c r="AB239" s="296"/>
      <c r="AC239" s="296"/>
      <c r="AD239" s="296"/>
      <c r="AE239" s="296"/>
      <c r="AF239" s="296"/>
      <c r="AG239" s="296"/>
      <c r="AH239" s="296"/>
      <c r="AI239" s="296"/>
      <c r="AJ239" s="296"/>
      <c r="AK239" s="296"/>
      <c r="AL239" s="296"/>
      <c r="AM239" s="296"/>
      <c r="AN239" s="296"/>
      <c r="AO239" s="296"/>
      <c r="AP239" s="296"/>
      <c r="AQ239" s="296"/>
      <c r="AR239" s="296"/>
      <c r="AS239" s="296"/>
      <c r="AT239" s="296"/>
      <c r="AU239" s="296"/>
      <c r="AV239" s="296"/>
      <c r="AW239" s="296"/>
      <c r="AX239" s="296"/>
      <c r="AY239" s="296"/>
      <c r="AZ239" s="296"/>
      <c r="BA239" s="296"/>
      <c r="BB239" s="296"/>
      <c r="BC239" s="296"/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296"/>
      <c r="BN239" s="296"/>
      <c r="BO239" s="296"/>
      <c r="BP239" s="296"/>
      <c r="BQ239" s="296"/>
      <c r="BR239" s="296"/>
      <c r="BS239" s="296"/>
      <c r="BT239" s="296"/>
      <c r="BU239" s="296"/>
      <c r="BV239" s="296"/>
      <c r="BW239" s="296"/>
      <c r="BX239" s="296"/>
      <c r="BY239" s="296"/>
      <c r="BZ239" s="296"/>
      <c r="CA239" s="296"/>
      <c r="CB239" s="296"/>
      <c r="CC239" s="296"/>
      <c r="CD239" s="296"/>
      <c r="CE239" s="296"/>
      <c r="CF239" s="296"/>
      <c r="CG239" s="296"/>
      <c r="CH239" s="296"/>
      <c r="CI239" s="296"/>
      <c r="CJ239" s="296"/>
      <c r="CK239" s="296"/>
      <c r="CL239" s="296"/>
      <c r="CM239" s="296"/>
      <c r="CN239" s="296"/>
      <c r="CO239" s="296"/>
      <c r="CP239" s="296"/>
      <c r="CQ239" s="296"/>
      <c r="CR239" s="296"/>
      <c r="CS239" s="296"/>
      <c r="CT239" s="296"/>
      <c r="CU239" s="296"/>
      <c r="CV239" s="296"/>
      <c r="CW239" s="296"/>
      <c r="CX239" s="296"/>
      <c r="CY239" s="296"/>
      <c r="CZ239" s="296"/>
      <c r="DA239" s="296"/>
      <c r="DB239" s="296"/>
      <c r="DC239" s="296"/>
      <c r="DD239" s="296"/>
      <c r="DE239" s="296"/>
      <c r="DF239" s="296"/>
      <c r="DG239" s="296"/>
      <c r="DH239" s="296"/>
      <c r="DI239" s="296"/>
      <c r="DJ239" s="296"/>
      <c r="DK239" s="296"/>
      <c r="DL239" s="296"/>
      <c r="DM239" s="296"/>
      <c r="DN239" s="296"/>
      <c r="DO239" s="296"/>
      <c r="DP239" s="296"/>
      <c r="DQ239" s="296"/>
      <c r="DR239" s="296"/>
      <c r="DS239" s="296"/>
      <c r="DT239" s="296"/>
      <c r="DU239" s="296"/>
      <c r="DV239" s="296"/>
      <c r="DW239" s="296"/>
      <c r="DX239" s="296"/>
      <c r="DY239" s="296"/>
      <c r="DZ239" s="296"/>
      <c r="EA239" s="296"/>
      <c r="EB239" s="296"/>
      <c r="EC239" s="296"/>
      <c r="ED239" s="296"/>
      <c r="EE239" s="296"/>
      <c r="EF239" s="296"/>
      <c r="EG239" s="296"/>
      <c r="EH239" s="296"/>
      <c r="EI239" s="296"/>
      <c r="EJ239" s="296"/>
      <c r="EK239" s="296"/>
      <c r="EL239" s="296"/>
      <c r="EM239" s="296"/>
      <c r="EN239" s="296"/>
      <c r="EO239" s="296"/>
      <c r="EP239" s="296"/>
      <c r="EQ239" s="296"/>
      <c r="ER239" s="296"/>
      <c r="ES239" s="296"/>
      <c r="ET239" s="296"/>
      <c r="EU239" s="296"/>
      <c r="EV239" s="296"/>
      <c r="EW239" s="296"/>
      <c r="EX239" s="296"/>
      <c r="EY239" s="296"/>
      <c r="EZ239" s="296"/>
      <c r="FA239" s="296"/>
      <c r="FB239" s="296"/>
      <c r="FC239" s="296"/>
      <c r="FD239" s="296"/>
      <c r="FE239" s="296"/>
      <c r="FF239" s="296"/>
      <c r="FG239" s="296"/>
      <c r="FH239" s="296"/>
      <c r="FI239" s="296"/>
      <c r="FJ239" s="296"/>
      <c r="FK239" s="296"/>
      <c r="FL239" s="296"/>
      <c r="FM239" s="296"/>
      <c r="FN239" s="296"/>
      <c r="FO239" s="296"/>
      <c r="FP239" s="296"/>
      <c r="FQ239" s="296"/>
      <c r="FR239" s="296"/>
      <c r="FS239" s="296"/>
      <c r="FT239" s="296"/>
      <c r="FU239" s="296"/>
      <c r="FV239" s="296"/>
      <c r="FW239" s="296"/>
      <c r="FX239" s="296"/>
      <c r="FY239" s="296"/>
      <c r="FZ239" s="296"/>
      <c r="GA239" s="296"/>
      <c r="GB239" s="296"/>
      <c r="GC239" s="296"/>
      <c r="GD239" s="296"/>
      <c r="GE239" s="296"/>
      <c r="GF239" s="296"/>
      <c r="GG239" s="296"/>
      <c r="GH239" s="296"/>
      <c r="GI239" s="296"/>
      <c r="GJ239" s="296"/>
      <c r="GK239" s="296"/>
      <c r="GL239" s="296"/>
      <c r="GM239" s="296"/>
      <c r="GN239" s="296"/>
      <c r="GO239" s="205"/>
      <c r="GP239" s="87"/>
      <c r="GQ239" s="87"/>
    </row>
    <row r="240" spans="9:199" ht="2.25" customHeight="1" x14ac:dyDescent="0.15">
      <c r="I240" s="131"/>
      <c r="J240" s="131"/>
      <c r="K240" s="131"/>
      <c r="L240" s="136"/>
      <c r="M240" s="136"/>
      <c r="N240" s="138"/>
      <c r="O240" s="294">
        <f>入力シート!A147</f>
        <v>0</v>
      </c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  <c r="AD240" s="295"/>
      <c r="AE240" s="295"/>
      <c r="AF240" s="295"/>
      <c r="AG240" s="295"/>
      <c r="AH240" s="295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5"/>
      <c r="AS240" s="295"/>
      <c r="AT240" s="295"/>
      <c r="AU240" s="295"/>
      <c r="AV240" s="295"/>
      <c r="AW240" s="295"/>
      <c r="AX240" s="295"/>
      <c r="AY240" s="295"/>
      <c r="AZ240" s="295"/>
      <c r="BA240" s="295"/>
      <c r="BB240" s="295"/>
      <c r="BC240" s="295"/>
      <c r="BD240" s="295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5"/>
      <c r="BO240" s="295"/>
      <c r="BP240" s="295"/>
      <c r="BQ240" s="295"/>
      <c r="BR240" s="295"/>
      <c r="BS240" s="295"/>
      <c r="BT240" s="295"/>
      <c r="BU240" s="295"/>
      <c r="BV240" s="295"/>
      <c r="BW240" s="295"/>
      <c r="BX240" s="295"/>
      <c r="BY240" s="295"/>
      <c r="BZ240" s="295"/>
      <c r="CA240" s="295"/>
      <c r="CB240" s="295"/>
      <c r="CC240" s="295"/>
      <c r="CD240" s="295"/>
      <c r="CE240" s="295"/>
      <c r="CF240" s="295"/>
      <c r="CG240" s="295"/>
      <c r="CH240" s="295"/>
      <c r="CI240" s="295"/>
      <c r="CJ240" s="295"/>
      <c r="CK240" s="295"/>
      <c r="CL240" s="295"/>
      <c r="CM240" s="295"/>
      <c r="CN240" s="295"/>
      <c r="CO240" s="295"/>
      <c r="CP240" s="295"/>
      <c r="CQ240" s="295"/>
      <c r="CR240" s="295"/>
      <c r="CS240" s="295"/>
      <c r="CT240" s="295"/>
      <c r="CU240" s="295"/>
      <c r="CV240" s="295"/>
      <c r="CW240" s="295"/>
      <c r="CX240" s="295"/>
      <c r="CY240" s="295"/>
      <c r="CZ240" s="295"/>
      <c r="DA240" s="295"/>
      <c r="DB240" s="295"/>
      <c r="DC240" s="295"/>
      <c r="DD240" s="295"/>
      <c r="DE240" s="295"/>
      <c r="DF240" s="295"/>
      <c r="DG240" s="295"/>
      <c r="DH240" s="295"/>
      <c r="DI240" s="295"/>
      <c r="DJ240" s="295"/>
      <c r="DK240" s="295"/>
      <c r="DL240" s="295"/>
      <c r="DM240" s="295"/>
      <c r="DN240" s="295"/>
      <c r="DO240" s="295"/>
      <c r="DP240" s="295"/>
      <c r="DQ240" s="295"/>
      <c r="DR240" s="295"/>
      <c r="DS240" s="295"/>
      <c r="DT240" s="295"/>
      <c r="DU240" s="295"/>
      <c r="DV240" s="295"/>
      <c r="DW240" s="295"/>
      <c r="DX240" s="295"/>
      <c r="DY240" s="295"/>
      <c r="DZ240" s="295"/>
      <c r="EA240" s="295"/>
      <c r="EB240" s="295"/>
      <c r="EC240" s="295"/>
      <c r="ED240" s="295"/>
      <c r="EE240" s="295"/>
      <c r="EF240" s="295"/>
      <c r="EG240" s="295"/>
      <c r="EH240" s="295"/>
      <c r="EI240" s="295"/>
      <c r="EJ240" s="295"/>
      <c r="EK240" s="295"/>
      <c r="EL240" s="295"/>
      <c r="EM240" s="295"/>
      <c r="EN240" s="295"/>
      <c r="EO240" s="295"/>
      <c r="EP240" s="295"/>
      <c r="EQ240" s="295"/>
      <c r="ER240" s="295"/>
      <c r="ES240" s="295"/>
      <c r="ET240" s="295"/>
      <c r="EU240" s="295"/>
      <c r="EV240" s="295"/>
      <c r="EW240" s="295"/>
      <c r="EX240" s="295"/>
      <c r="EY240" s="295"/>
      <c r="EZ240" s="295"/>
      <c r="FA240" s="295"/>
      <c r="FB240" s="295"/>
      <c r="FC240" s="295"/>
      <c r="FD240" s="295"/>
      <c r="FE240" s="295"/>
      <c r="FF240" s="295"/>
      <c r="FG240" s="295"/>
      <c r="FH240" s="295"/>
      <c r="FI240" s="295"/>
      <c r="FJ240" s="295"/>
      <c r="FK240" s="295"/>
      <c r="FL240" s="295"/>
      <c r="FM240" s="295"/>
      <c r="FN240" s="295"/>
      <c r="FO240" s="295"/>
      <c r="FP240" s="295"/>
      <c r="FQ240" s="295"/>
      <c r="FR240" s="295"/>
      <c r="FS240" s="295"/>
      <c r="FT240" s="295"/>
      <c r="FU240" s="295"/>
      <c r="FV240" s="295"/>
      <c r="FW240" s="295"/>
      <c r="FX240" s="295"/>
      <c r="FY240" s="295"/>
      <c r="FZ240" s="295"/>
      <c r="GA240" s="295"/>
      <c r="GB240" s="295"/>
      <c r="GC240" s="295"/>
      <c r="GD240" s="295"/>
      <c r="GE240" s="295"/>
      <c r="GF240" s="295"/>
      <c r="GG240" s="295"/>
      <c r="GH240" s="295"/>
      <c r="GI240" s="295"/>
      <c r="GJ240" s="295"/>
      <c r="GK240" s="295"/>
      <c r="GL240" s="295"/>
      <c r="GM240" s="295"/>
      <c r="GN240" s="295"/>
      <c r="GO240" s="205"/>
      <c r="GP240" s="87"/>
      <c r="GQ240" s="87"/>
    </row>
    <row r="241" spans="9:199" ht="2.25" customHeight="1" x14ac:dyDescent="0.15">
      <c r="I241" s="131"/>
      <c r="J241" s="131"/>
      <c r="K241" s="131"/>
      <c r="L241" s="136"/>
      <c r="M241" s="136"/>
      <c r="N241" s="138"/>
      <c r="O241" s="296"/>
      <c r="P241" s="296"/>
      <c r="Q241" s="296"/>
      <c r="R241" s="296"/>
      <c r="S241" s="296"/>
      <c r="T241" s="296"/>
      <c r="U241" s="296"/>
      <c r="V241" s="296"/>
      <c r="W241" s="296"/>
      <c r="X241" s="296"/>
      <c r="Y241" s="296"/>
      <c r="Z241" s="296"/>
      <c r="AA241" s="296"/>
      <c r="AB241" s="296"/>
      <c r="AC241" s="296"/>
      <c r="AD241" s="296"/>
      <c r="AE241" s="296"/>
      <c r="AF241" s="296"/>
      <c r="AG241" s="296"/>
      <c r="AH241" s="296"/>
      <c r="AI241" s="296"/>
      <c r="AJ241" s="296"/>
      <c r="AK241" s="296"/>
      <c r="AL241" s="296"/>
      <c r="AM241" s="296"/>
      <c r="AN241" s="296"/>
      <c r="AO241" s="296"/>
      <c r="AP241" s="296"/>
      <c r="AQ241" s="296"/>
      <c r="AR241" s="296"/>
      <c r="AS241" s="296"/>
      <c r="AT241" s="296"/>
      <c r="AU241" s="296"/>
      <c r="AV241" s="296"/>
      <c r="AW241" s="296"/>
      <c r="AX241" s="296"/>
      <c r="AY241" s="296"/>
      <c r="AZ241" s="296"/>
      <c r="BA241" s="296"/>
      <c r="BB241" s="296"/>
      <c r="BC241" s="296"/>
      <c r="BD241" s="296"/>
      <c r="BE241" s="296"/>
      <c r="BF241" s="296"/>
      <c r="BG241" s="296"/>
      <c r="BH241" s="296"/>
      <c r="BI241" s="296"/>
      <c r="BJ241" s="296"/>
      <c r="BK241" s="296"/>
      <c r="BL241" s="296"/>
      <c r="BM241" s="296"/>
      <c r="BN241" s="296"/>
      <c r="BO241" s="296"/>
      <c r="BP241" s="296"/>
      <c r="BQ241" s="296"/>
      <c r="BR241" s="296"/>
      <c r="BS241" s="296"/>
      <c r="BT241" s="296"/>
      <c r="BU241" s="296"/>
      <c r="BV241" s="296"/>
      <c r="BW241" s="296"/>
      <c r="BX241" s="296"/>
      <c r="BY241" s="296"/>
      <c r="BZ241" s="296"/>
      <c r="CA241" s="296"/>
      <c r="CB241" s="296"/>
      <c r="CC241" s="296"/>
      <c r="CD241" s="296"/>
      <c r="CE241" s="296"/>
      <c r="CF241" s="296"/>
      <c r="CG241" s="296"/>
      <c r="CH241" s="296"/>
      <c r="CI241" s="296"/>
      <c r="CJ241" s="296"/>
      <c r="CK241" s="296"/>
      <c r="CL241" s="296"/>
      <c r="CM241" s="296"/>
      <c r="CN241" s="296"/>
      <c r="CO241" s="296"/>
      <c r="CP241" s="296"/>
      <c r="CQ241" s="296"/>
      <c r="CR241" s="296"/>
      <c r="CS241" s="296"/>
      <c r="CT241" s="296"/>
      <c r="CU241" s="296"/>
      <c r="CV241" s="296"/>
      <c r="CW241" s="296"/>
      <c r="CX241" s="296"/>
      <c r="CY241" s="296"/>
      <c r="CZ241" s="296"/>
      <c r="DA241" s="296"/>
      <c r="DB241" s="296"/>
      <c r="DC241" s="296"/>
      <c r="DD241" s="296"/>
      <c r="DE241" s="296"/>
      <c r="DF241" s="296"/>
      <c r="DG241" s="296"/>
      <c r="DH241" s="296"/>
      <c r="DI241" s="296"/>
      <c r="DJ241" s="296"/>
      <c r="DK241" s="296"/>
      <c r="DL241" s="296"/>
      <c r="DM241" s="296"/>
      <c r="DN241" s="296"/>
      <c r="DO241" s="296"/>
      <c r="DP241" s="296"/>
      <c r="DQ241" s="296"/>
      <c r="DR241" s="296"/>
      <c r="DS241" s="296"/>
      <c r="DT241" s="296"/>
      <c r="DU241" s="296"/>
      <c r="DV241" s="296"/>
      <c r="DW241" s="296"/>
      <c r="DX241" s="296"/>
      <c r="DY241" s="296"/>
      <c r="DZ241" s="296"/>
      <c r="EA241" s="296"/>
      <c r="EB241" s="296"/>
      <c r="EC241" s="296"/>
      <c r="ED241" s="296"/>
      <c r="EE241" s="296"/>
      <c r="EF241" s="296"/>
      <c r="EG241" s="296"/>
      <c r="EH241" s="296"/>
      <c r="EI241" s="296"/>
      <c r="EJ241" s="296"/>
      <c r="EK241" s="296"/>
      <c r="EL241" s="296"/>
      <c r="EM241" s="296"/>
      <c r="EN241" s="296"/>
      <c r="EO241" s="296"/>
      <c r="EP241" s="296"/>
      <c r="EQ241" s="296"/>
      <c r="ER241" s="296"/>
      <c r="ES241" s="296"/>
      <c r="ET241" s="296"/>
      <c r="EU241" s="296"/>
      <c r="EV241" s="296"/>
      <c r="EW241" s="296"/>
      <c r="EX241" s="296"/>
      <c r="EY241" s="296"/>
      <c r="EZ241" s="296"/>
      <c r="FA241" s="296"/>
      <c r="FB241" s="296"/>
      <c r="FC241" s="296"/>
      <c r="FD241" s="296"/>
      <c r="FE241" s="296"/>
      <c r="FF241" s="296"/>
      <c r="FG241" s="296"/>
      <c r="FH241" s="296"/>
      <c r="FI241" s="296"/>
      <c r="FJ241" s="296"/>
      <c r="FK241" s="296"/>
      <c r="FL241" s="296"/>
      <c r="FM241" s="296"/>
      <c r="FN241" s="296"/>
      <c r="FO241" s="296"/>
      <c r="FP241" s="296"/>
      <c r="FQ241" s="296"/>
      <c r="FR241" s="296"/>
      <c r="FS241" s="296"/>
      <c r="FT241" s="296"/>
      <c r="FU241" s="296"/>
      <c r="FV241" s="296"/>
      <c r="FW241" s="296"/>
      <c r="FX241" s="296"/>
      <c r="FY241" s="296"/>
      <c r="FZ241" s="296"/>
      <c r="GA241" s="296"/>
      <c r="GB241" s="296"/>
      <c r="GC241" s="296"/>
      <c r="GD241" s="296"/>
      <c r="GE241" s="296"/>
      <c r="GF241" s="296"/>
      <c r="GG241" s="296"/>
      <c r="GH241" s="296"/>
      <c r="GI241" s="296"/>
      <c r="GJ241" s="296"/>
      <c r="GK241" s="296"/>
      <c r="GL241" s="296"/>
      <c r="GM241" s="296"/>
      <c r="GN241" s="296"/>
      <c r="GO241" s="205"/>
      <c r="GP241" s="87"/>
      <c r="GQ241" s="87"/>
    </row>
    <row r="242" spans="9:199" ht="2.25" customHeight="1" x14ac:dyDescent="0.15">
      <c r="I242" s="131"/>
      <c r="J242" s="131"/>
      <c r="K242" s="131"/>
      <c r="L242" s="136"/>
      <c r="M242" s="136"/>
      <c r="N242" s="138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6"/>
      <c r="AD242" s="296"/>
      <c r="AE242" s="296"/>
      <c r="AF242" s="296"/>
      <c r="AG242" s="296"/>
      <c r="AH242" s="296"/>
      <c r="AI242" s="296"/>
      <c r="AJ242" s="296"/>
      <c r="AK242" s="296"/>
      <c r="AL242" s="296"/>
      <c r="AM242" s="296"/>
      <c r="AN242" s="296"/>
      <c r="AO242" s="296"/>
      <c r="AP242" s="296"/>
      <c r="AQ242" s="296"/>
      <c r="AR242" s="296"/>
      <c r="AS242" s="296"/>
      <c r="AT242" s="296"/>
      <c r="AU242" s="296"/>
      <c r="AV242" s="296"/>
      <c r="AW242" s="296"/>
      <c r="AX242" s="296"/>
      <c r="AY242" s="296"/>
      <c r="AZ242" s="296"/>
      <c r="BA242" s="296"/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6"/>
      <c r="BR242" s="296"/>
      <c r="BS242" s="296"/>
      <c r="BT242" s="296"/>
      <c r="BU242" s="296"/>
      <c r="BV242" s="296"/>
      <c r="BW242" s="296"/>
      <c r="BX242" s="296"/>
      <c r="BY242" s="296"/>
      <c r="BZ242" s="296"/>
      <c r="CA242" s="296"/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6"/>
      <c r="CL242" s="296"/>
      <c r="CM242" s="296"/>
      <c r="CN242" s="296"/>
      <c r="CO242" s="296"/>
      <c r="CP242" s="296"/>
      <c r="CQ242" s="296"/>
      <c r="CR242" s="296"/>
      <c r="CS242" s="296"/>
      <c r="CT242" s="296"/>
      <c r="CU242" s="296"/>
      <c r="CV242" s="296"/>
      <c r="CW242" s="296"/>
      <c r="CX242" s="296"/>
      <c r="CY242" s="296"/>
      <c r="CZ242" s="296"/>
      <c r="DA242" s="296"/>
      <c r="DB242" s="296"/>
      <c r="DC242" s="296"/>
      <c r="DD242" s="296"/>
      <c r="DE242" s="296"/>
      <c r="DF242" s="296"/>
      <c r="DG242" s="296"/>
      <c r="DH242" s="296"/>
      <c r="DI242" s="296"/>
      <c r="DJ242" s="296"/>
      <c r="DK242" s="296"/>
      <c r="DL242" s="296"/>
      <c r="DM242" s="296"/>
      <c r="DN242" s="296"/>
      <c r="DO242" s="296"/>
      <c r="DP242" s="296"/>
      <c r="DQ242" s="296"/>
      <c r="DR242" s="296"/>
      <c r="DS242" s="296"/>
      <c r="DT242" s="296"/>
      <c r="DU242" s="296"/>
      <c r="DV242" s="296"/>
      <c r="DW242" s="296"/>
      <c r="DX242" s="296"/>
      <c r="DY242" s="296"/>
      <c r="DZ242" s="296"/>
      <c r="EA242" s="296"/>
      <c r="EB242" s="296"/>
      <c r="EC242" s="296"/>
      <c r="ED242" s="296"/>
      <c r="EE242" s="296"/>
      <c r="EF242" s="296"/>
      <c r="EG242" s="296"/>
      <c r="EH242" s="296"/>
      <c r="EI242" s="296"/>
      <c r="EJ242" s="296"/>
      <c r="EK242" s="296"/>
      <c r="EL242" s="296"/>
      <c r="EM242" s="296"/>
      <c r="EN242" s="296"/>
      <c r="EO242" s="296"/>
      <c r="EP242" s="296"/>
      <c r="EQ242" s="296"/>
      <c r="ER242" s="296"/>
      <c r="ES242" s="296"/>
      <c r="ET242" s="296"/>
      <c r="EU242" s="296"/>
      <c r="EV242" s="296"/>
      <c r="EW242" s="296"/>
      <c r="EX242" s="296"/>
      <c r="EY242" s="296"/>
      <c r="EZ242" s="296"/>
      <c r="FA242" s="296"/>
      <c r="FB242" s="296"/>
      <c r="FC242" s="296"/>
      <c r="FD242" s="296"/>
      <c r="FE242" s="296"/>
      <c r="FF242" s="296"/>
      <c r="FG242" s="296"/>
      <c r="FH242" s="296"/>
      <c r="FI242" s="296"/>
      <c r="FJ242" s="296"/>
      <c r="FK242" s="296"/>
      <c r="FL242" s="296"/>
      <c r="FM242" s="296"/>
      <c r="FN242" s="296"/>
      <c r="FO242" s="296"/>
      <c r="FP242" s="296"/>
      <c r="FQ242" s="296"/>
      <c r="FR242" s="296"/>
      <c r="FS242" s="296"/>
      <c r="FT242" s="296"/>
      <c r="FU242" s="296"/>
      <c r="FV242" s="296"/>
      <c r="FW242" s="296"/>
      <c r="FX242" s="296"/>
      <c r="FY242" s="296"/>
      <c r="FZ242" s="296"/>
      <c r="GA242" s="296"/>
      <c r="GB242" s="296"/>
      <c r="GC242" s="296"/>
      <c r="GD242" s="296"/>
      <c r="GE242" s="296"/>
      <c r="GF242" s="296"/>
      <c r="GG242" s="296"/>
      <c r="GH242" s="296"/>
      <c r="GI242" s="296"/>
      <c r="GJ242" s="296"/>
      <c r="GK242" s="296"/>
      <c r="GL242" s="296"/>
      <c r="GM242" s="296"/>
      <c r="GN242" s="296"/>
      <c r="GO242" s="205"/>
      <c r="GP242" s="87"/>
      <c r="GQ242" s="87"/>
    </row>
    <row r="243" spans="9:199" ht="2.25" customHeight="1" x14ac:dyDescent="0.15">
      <c r="I243" s="131"/>
      <c r="J243" s="131"/>
      <c r="K243" s="131"/>
      <c r="L243" s="136"/>
      <c r="M243" s="136"/>
      <c r="N243" s="138"/>
      <c r="O243" s="296"/>
      <c r="P243" s="296"/>
      <c r="Q243" s="296"/>
      <c r="R243" s="296"/>
      <c r="S243" s="296"/>
      <c r="T243" s="296"/>
      <c r="U243" s="296"/>
      <c r="V243" s="296"/>
      <c r="W243" s="296"/>
      <c r="X243" s="296"/>
      <c r="Y243" s="296"/>
      <c r="Z243" s="296"/>
      <c r="AA243" s="296"/>
      <c r="AB243" s="296"/>
      <c r="AC243" s="296"/>
      <c r="AD243" s="296"/>
      <c r="AE243" s="296"/>
      <c r="AF243" s="296"/>
      <c r="AG243" s="296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6"/>
      <c r="AS243" s="296"/>
      <c r="AT243" s="296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296"/>
      <c r="BN243" s="296"/>
      <c r="BO243" s="296"/>
      <c r="BP243" s="296"/>
      <c r="BQ243" s="296"/>
      <c r="BR243" s="296"/>
      <c r="BS243" s="296"/>
      <c r="BT243" s="296"/>
      <c r="BU243" s="296"/>
      <c r="BV243" s="296"/>
      <c r="BW243" s="296"/>
      <c r="BX243" s="296"/>
      <c r="BY243" s="296"/>
      <c r="BZ243" s="296"/>
      <c r="CA243" s="296"/>
      <c r="CB243" s="296"/>
      <c r="CC243" s="296"/>
      <c r="CD243" s="296"/>
      <c r="CE243" s="296"/>
      <c r="CF243" s="296"/>
      <c r="CG243" s="296"/>
      <c r="CH243" s="296"/>
      <c r="CI243" s="296"/>
      <c r="CJ243" s="296"/>
      <c r="CK243" s="296"/>
      <c r="CL243" s="296"/>
      <c r="CM243" s="296"/>
      <c r="CN243" s="296"/>
      <c r="CO243" s="296"/>
      <c r="CP243" s="296"/>
      <c r="CQ243" s="296"/>
      <c r="CR243" s="296"/>
      <c r="CS243" s="296"/>
      <c r="CT243" s="296"/>
      <c r="CU243" s="296"/>
      <c r="CV243" s="296"/>
      <c r="CW243" s="296"/>
      <c r="CX243" s="296"/>
      <c r="CY243" s="296"/>
      <c r="CZ243" s="296"/>
      <c r="DA243" s="296"/>
      <c r="DB243" s="296"/>
      <c r="DC243" s="296"/>
      <c r="DD243" s="296"/>
      <c r="DE243" s="296"/>
      <c r="DF243" s="296"/>
      <c r="DG243" s="296"/>
      <c r="DH243" s="296"/>
      <c r="DI243" s="296"/>
      <c r="DJ243" s="296"/>
      <c r="DK243" s="296"/>
      <c r="DL243" s="296"/>
      <c r="DM243" s="296"/>
      <c r="DN243" s="296"/>
      <c r="DO243" s="296"/>
      <c r="DP243" s="296"/>
      <c r="DQ243" s="296"/>
      <c r="DR243" s="296"/>
      <c r="DS243" s="296"/>
      <c r="DT243" s="296"/>
      <c r="DU243" s="296"/>
      <c r="DV243" s="296"/>
      <c r="DW243" s="296"/>
      <c r="DX243" s="296"/>
      <c r="DY243" s="296"/>
      <c r="DZ243" s="296"/>
      <c r="EA243" s="296"/>
      <c r="EB243" s="296"/>
      <c r="EC243" s="296"/>
      <c r="ED243" s="296"/>
      <c r="EE243" s="296"/>
      <c r="EF243" s="296"/>
      <c r="EG243" s="296"/>
      <c r="EH243" s="296"/>
      <c r="EI243" s="296"/>
      <c r="EJ243" s="296"/>
      <c r="EK243" s="296"/>
      <c r="EL243" s="296"/>
      <c r="EM243" s="296"/>
      <c r="EN243" s="296"/>
      <c r="EO243" s="296"/>
      <c r="EP243" s="296"/>
      <c r="EQ243" s="296"/>
      <c r="ER243" s="296"/>
      <c r="ES243" s="296"/>
      <c r="ET243" s="296"/>
      <c r="EU243" s="296"/>
      <c r="EV243" s="296"/>
      <c r="EW243" s="296"/>
      <c r="EX243" s="296"/>
      <c r="EY243" s="296"/>
      <c r="EZ243" s="296"/>
      <c r="FA243" s="296"/>
      <c r="FB243" s="296"/>
      <c r="FC243" s="296"/>
      <c r="FD243" s="296"/>
      <c r="FE243" s="296"/>
      <c r="FF243" s="296"/>
      <c r="FG243" s="296"/>
      <c r="FH243" s="296"/>
      <c r="FI243" s="296"/>
      <c r="FJ243" s="296"/>
      <c r="FK243" s="296"/>
      <c r="FL243" s="296"/>
      <c r="FM243" s="296"/>
      <c r="FN243" s="296"/>
      <c r="FO243" s="296"/>
      <c r="FP243" s="296"/>
      <c r="FQ243" s="296"/>
      <c r="FR243" s="296"/>
      <c r="FS243" s="296"/>
      <c r="FT243" s="296"/>
      <c r="FU243" s="296"/>
      <c r="FV243" s="296"/>
      <c r="FW243" s="296"/>
      <c r="FX243" s="296"/>
      <c r="FY243" s="296"/>
      <c r="FZ243" s="296"/>
      <c r="GA243" s="296"/>
      <c r="GB243" s="296"/>
      <c r="GC243" s="296"/>
      <c r="GD243" s="296"/>
      <c r="GE243" s="296"/>
      <c r="GF243" s="296"/>
      <c r="GG243" s="296"/>
      <c r="GH243" s="296"/>
      <c r="GI243" s="296"/>
      <c r="GJ243" s="296"/>
      <c r="GK243" s="296"/>
      <c r="GL243" s="296"/>
      <c r="GM243" s="296"/>
      <c r="GN243" s="296"/>
      <c r="GO243" s="205"/>
      <c r="GP243" s="87"/>
      <c r="GQ243" s="87"/>
    </row>
    <row r="244" spans="9:199" ht="2.25" customHeight="1" x14ac:dyDescent="0.15">
      <c r="I244" s="131"/>
      <c r="J244" s="131"/>
      <c r="K244" s="131"/>
      <c r="L244" s="136"/>
      <c r="M244" s="136"/>
      <c r="N244" s="138"/>
      <c r="O244" s="296"/>
      <c r="P244" s="296"/>
      <c r="Q244" s="296"/>
      <c r="R244" s="296"/>
      <c r="S244" s="296"/>
      <c r="T244" s="296"/>
      <c r="U244" s="296"/>
      <c r="V244" s="296"/>
      <c r="W244" s="296"/>
      <c r="X244" s="296"/>
      <c r="Y244" s="296"/>
      <c r="Z244" s="296"/>
      <c r="AA244" s="296"/>
      <c r="AB244" s="296"/>
      <c r="AC244" s="296"/>
      <c r="AD244" s="296"/>
      <c r="AE244" s="296"/>
      <c r="AF244" s="296"/>
      <c r="AG244" s="296"/>
      <c r="AH244" s="296"/>
      <c r="AI244" s="296"/>
      <c r="AJ244" s="296"/>
      <c r="AK244" s="296"/>
      <c r="AL244" s="296"/>
      <c r="AM244" s="296"/>
      <c r="AN244" s="296"/>
      <c r="AO244" s="296"/>
      <c r="AP244" s="296"/>
      <c r="AQ244" s="296"/>
      <c r="AR244" s="296"/>
      <c r="AS244" s="296"/>
      <c r="AT244" s="296"/>
      <c r="AU244" s="296"/>
      <c r="AV244" s="296"/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6"/>
      <c r="BR244" s="296"/>
      <c r="BS244" s="296"/>
      <c r="BT244" s="296"/>
      <c r="BU244" s="296"/>
      <c r="BV244" s="296"/>
      <c r="BW244" s="296"/>
      <c r="BX244" s="296"/>
      <c r="BY244" s="296"/>
      <c r="BZ244" s="296"/>
      <c r="CA244" s="296"/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6"/>
      <c r="CL244" s="296"/>
      <c r="CM244" s="296"/>
      <c r="CN244" s="296"/>
      <c r="CO244" s="296"/>
      <c r="CP244" s="296"/>
      <c r="CQ244" s="296"/>
      <c r="CR244" s="296"/>
      <c r="CS244" s="296"/>
      <c r="CT244" s="296"/>
      <c r="CU244" s="296"/>
      <c r="CV244" s="296"/>
      <c r="CW244" s="296"/>
      <c r="CX244" s="296"/>
      <c r="CY244" s="296"/>
      <c r="CZ244" s="296"/>
      <c r="DA244" s="296"/>
      <c r="DB244" s="296"/>
      <c r="DC244" s="296"/>
      <c r="DD244" s="296"/>
      <c r="DE244" s="296"/>
      <c r="DF244" s="296"/>
      <c r="DG244" s="296"/>
      <c r="DH244" s="296"/>
      <c r="DI244" s="296"/>
      <c r="DJ244" s="296"/>
      <c r="DK244" s="296"/>
      <c r="DL244" s="296"/>
      <c r="DM244" s="296"/>
      <c r="DN244" s="296"/>
      <c r="DO244" s="296"/>
      <c r="DP244" s="296"/>
      <c r="DQ244" s="296"/>
      <c r="DR244" s="296"/>
      <c r="DS244" s="296"/>
      <c r="DT244" s="296"/>
      <c r="DU244" s="296"/>
      <c r="DV244" s="296"/>
      <c r="DW244" s="296"/>
      <c r="DX244" s="296"/>
      <c r="DY244" s="296"/>
      <c r="DZ244" s="296"/>
      <c r="EA244" s="296"/>
      <c r="EB244" s="296"/>
      <c r="EC244" s="296"/>
      <c r="ED244" s="296"/>
      <c r="EE244" s="296"/>
      <c r="EF244" s="296"/>
      <c r="EG244" s="296"/>
      <c r="EH244" s="296"/>
      <c r="EI244" s="296"/>
      <c r="EJ244" s="296"/>
      <c r="EK244" s="296"/>
      <c r="EL244" s="296"/>
      <c r="EM244" s="296"/>
      <c r="EN244" s="296"/>
      <c r="EO244" s="296"/>
      <c r="EP244" s="296"/>
      <c r="EQ244" s="296"/>
      <c r="ER244" s="296"/>
      <c r="ES244" s="296"/>
      <c r="ET244" s="296"/>
      <c r="EU244" s="296"/>
      <c r="EV244" s="296"/>
      <c r="EW244" s="296"/>
      <c r="EX244" s="296"/>
      <c r="EY244" s="296"/>
      <c r="EZ244" s="296"/>
      <c r="FA244" s="296"/>
      <c r="FB244" s="296"/>
      <c r="FC244" s="296"/>
      <c r="FD244" s="296"/>
      <c r="FE244" s="296"/>
      <c r="FF244" s="296"/>
      <c r="FG244" s="296"/>
      <c r="FH244" s="296"/>
      <c r="FI244" s="296"/>
      <c r="FJ244" s="296"/>
      <c r="FK244" s="296"/>
      <c r="FL244" s="296"/>
      <c r="FM244" s="296"/>
      <c r="FN244" s="296"/>
      <c r="FO244" s="296"/>
      <c r="FP244" s="296"/>
      <c r="FQ244" s="296"/>
      <c r="FR244" s="296"/>
      <c r="FS244" s="296"/>
      <c r="FT244" s="296"/>
      <c r="FU244" s="296"/>
      <c r="FV244" s="296"/>
      <c r="FW244" s="296"/>
      <c r="FX244" s="296"/>
      <c r="FY244" s="296"/>
      <c r="FZ244" s="296"/>
      <c r="GA244" s="296"/>
      <c r="GB244" s="296"/>
      <c r="GC244" s="296"/>
      <c r="GD244" s="296"/>
      <c r="GE244" s="296"/>
      <c r="GF244" s="296"/>
      <c r="GG244" s="296"/>
      <c r="GH244" s="296"/>
      <c r="GI244" s="296"/>
      <c r="GJ244" s="296"/>
      <c r="GK244" s="296"/>
      <c r="GL244" s="296"/>
      <c r="GM244" s="296"/>
      <c r="GN244" s="296"/>
      <c r="GO244" s="205"/>
      <c r="GP244" s="87"/>
      <c r="GQ244" s="87"/>
    </row>
    <row r="245" spans="9:199" ht="2.25" customHeight="1" x14ac:dyDescent="0.15">
      <c r="I245" s="131"/>
      <c r="J245" s="131"/>
      <c r="K245" s="131"/>
      <c r="L245" s="136"/>
      <c r="M245" s="136"/>
      <c r="N245" s="138"/>
      <c r="O245" s="296"/>
      <c r="P245" s="296"/>
      <c r="Q245" s="296"/>
      <c r="R245" s="296"/>
      <c r="S245" s="296"/>
      <c r="T245" s="296"/>
      <c r="U245" s="296"/>
      <c r="V245" s="296"/>
      <c r="W245" s="296"/>
      <c r="X245" s="296"/>
      <c r="Y245" s="296"/>
      <c r="Z245" s="296"/>
      <c r="AA245" s="296"/>
      <c r="AB245" s="296"/>
      <c r="AC245" s="296"/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96"/>
      <c r="AQ245" s="296"/>
      <c r="AR245" s="296"/>
      <c r="AS245" s="296"/>
      <c r="AT245" s="296"/>
      <c r="AU245" s="296"/>
      <c r="AV245" s="296"/>
      <c r="AW245" s="296"/>
      <c r="AX245" s="296"/>
      <c r="AY245" s="296"/>
      <c r="AZ245" s="296"/>
      <c r="BA245" s="296"/>
      <c r="BB245" s="296"/>
      <c r="BC245" s="296"/>
      <c r="BD245" s="296"/>
      <c r="BE245" s="296"/>
      <c r="BF245" s="296"/>
      <c r="BG245" s="296"/>
      <c r="BH245" s="296"/>
      <c r="BI245" s="296"/>
      <c r="BJ245" s="296"/>
      <c r="BK245" s="296"/>
      <c r="BL245" s="296"/>
      <c r="BM245" s="296"/>
      <c r="BN245" s="296"/>
      <c r="BO245" s="296"/>
      <c r="BP245" s="296"/>
      <c r="BQ245" s="296"/>
      <c r="BR245" s="296"/>
      <c r="BS245" s="296"/>
      <c r="BT245" s="296"/>
      <c r="BU245" s="296"/>
      <c r="BV245" s="296"/>
      <c r="BW245" s="296"/>
      <c r="BX245" s="296"/>
      <c r="BY245" s="296"/>
      <c r="BZ245" s="296"/>
      <c r="CA245" s="296"/>
      <c r="CB245" s="296"/>
      <c r="CC245" s="296"/>
      <c r="CD245" s="296"/>
      <c r="CE245" s="296"/>
      <c r="CF245" s="296"/>
      <c r="CG245" s="296"/>
      <c r="CH245" s="296"/>
      <c r="CI245" s="296"/>
      <c r="CJ245" s="296"/>
      <c r="CK245" s="296"/>
      <c r="CL245" s="296"/>
      <c r="CM245" s="296"/>
      <c r="CN245" s="296"/>
      <c r="CO245" s="296"/>
      <c r="CP245" s="296"/>
      <c r="CQ245" s="296"/>
      <c r="CR245" s="296"/>
      <c r="CS245" s="296"/>
      <c r="CT245" s="296"/>
      <c r="CU245" s="296"/>
      <c r="CV245" s="296"/>
      <c r="CW245" s="296"/>
      <c r="CX245" s="296"/>
      <c r="CY245" s="296"/>
      <c r="CZ245" s="296"/>
      <c r="DA245" s="296"/>
      <c r="DB245" s="296"/>
      <c r="DC245" s="296"/>
      <c r="DD245" s="296"/>
      <c r="DE245" s="296"/>
      <c r="DF245" s="296"/>
      <c r="DG245" s="296"/>
      <c r="DH245" s="296"/>
      <c r="DI245" s="296"/>
      <c r="DJ245" s="296"/>
      <c r="DK245" s="296"/>
      <c r="DL245" s="296"/>
      <c r="DM245" s="296"/>
      <c r="DN245" s="296"/>
      <c r="DO245" s="296"/>
      <c r="DP245" s="296"/>
      <c r="DQ245" s="296"/>
      <c r="DR245" s="296"/>
      <c r="DS245" s="296"/>
      <c r="DT245" s="296"/>
      <c r="DU245" s="296"/>
      <c r="DV245" s="296"/>
      <c r="DW245" s="296"/>
      <c r="DX245" s="296"/>
      <c r="DY245" s="296"/>
      <c r="DZ245" s="296"/>
      <c r="EA245" s="296"/>
      <c r="EB245" s="296"/>
      <c r="EC245" s="296"/>
      <c r="ED245" s="296"/>
      <c r="EE245" s="296"/>
      <c r="EF245" s="296"/>
      <c r="EG245" s="296"/>
      <c r="EH245" s="296"/>
      <c r="EI245" s="296"/>
      <c r="EJ245" s="296"/>
      <c r="EK245" s="296"/>
      <c r="EL245" s="296"/>
      <c r="EM245" s="296"/>
      <c r="EN245" s="296"/>
      <c r="EO245" s="296"/>
      <c r="EP245" s="296"/>
      <c r="EQ245" s="296"/>
      <c r="ER245" s="296"/>
      <c r="ES245" s="296"/>
      <c r="ET245" s="296"/>
      <c r="EU245" s="296"/>
      <c r="EV245" s="296"/>
      <c r="EW245" s="296"/>
      <c r="EX245" s="296"/>
      <c r="EY245" s="296"/>
      <c r="EZ245" s="296"/>
      <c r="FA245" s="296"/>
      <c r="FB245" s="296"/>
      <c r="FC245" s="296"/>
      <c r="FD245" s="296"/>
      <c r="FE245" s="296"/>
      <c r="FF245" s="296"/>
      <c r="FG245" s="296"/>
      <c r="FH245" s="296"/>
      <c r="FI245" s="296"/>
      <c r="FJ245" s="296"/>
      <c r="FK245" s="296"/>
      <c r="FL245" s="296"/>
      <c r="FM245" s="296"/>
      <c r="FN245" s="296"/>
      <c r="FO245" s="296"/>
      <c r="FP245" s="296"/>
      <c r="FQ245" s="296"/>
      <c r="FR245" s="296"/>
      <c r="FS245" s="296"/>
      <c r="FT245" s="296"/>
      <c r="FU245" s="296"/>
      <c r="FV245" s="296"/>
      <c r="FW245" s="296"/>
      <c r="FX245" s="296"/>
      <c r="FY245" s="296"/>
      <c r="FZ245" s="296"/>
      <c r="GA245" s="296"/>
      <c r="GB245" s="296"/>
      <c r="GC245" s="296"/>
      <c r="GD245" s="296"/>
      <c r="GE245" s="296"/>
      <c r="GF245" s="296"/>
      <c r="GG245" s="296"/>
      <c r="GH245" s="296"/>
      <c r="GI245" s="296"/>
      <c r="GJ245" s="296"/>
      <c r="GK245" s="296"/>
      <c r="GL245" s="296"/>
      <c r="GM245" s="296"/>
      <c r="GN245" s="296"/>
      <c r="GO245" s="205"/>
      <c r="GP245" s="87"/>
      <c r="GQ245" s="87"/>
    </row>
    <row r="246" spans="9:199" ht="2.25" customHeight="1" x14ac:dyDescent="0.15">
      <c r="I246" s="131"/>
      <c r="J246" s="131"/>
      <c r="K246" s="131"/>
      <c r="L246" s="136"/>
      <c r="M246" s="136"/>
      <c r="N246" s="138"/>
      <c r="O246" s="296"/>
      <c r="P246" s="296"/>
      <c r="Q246" s="296"/>
      <c r="R246" s="296"/>
      <c r="S246" s="296"/>
      <c r="T246" s="296"/>
      <c r="U246" s="296"/>
      <c r="V246" s="296"/>
      <c r="W246" s="296"/>
      <c r="X246" s="296"/>
      <c r="Y246" s="296"/>
      <c r="Z246" s="296"/>
      <c r="AA246" s="296"/>
      <c r="AB246" s="296"/>
      <c r="AC246" s="296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96"/>
      <c r="AQ246" s="296"/>
      <c r="AR246" s="296"/>
      <c r="AS246" s="296"/>
      <c r="AT246" s="296"/>
      <c r="AU246" s="296"/>
      <c r="AV246" s="296"/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96"/>
      <c r="BI246" s="296"/>
      <c r="BJ246" s="296"/>
      <c r="BK246" s="296"/>
      <c r="BL246" s="296"/>
      <c r="BM246" s="296"/>
      <c r="BN246" s="296"/>
      <c r="BO246" s="296"/>
      <c r="BP246" s="296"/>
      <c r="BQ246" s="296"/>
      <c r="BR246" s="296"/>
      <c r="BS246" s="296"/>
      <c r="BT246" s="296"/>
      <c r="BU246" s="296"/>
      <c r="BV246" s="296"/>
      <c r="BW246" s="296"/>
      <c r="BX246" s="296"/>
      <c r="BY246" s="296"/>
      <c r="BZ246" s="296"/>
      <c r="CA246" s="296"/>
      <c r="CB246" s="296"/>
      <c r="CC246" s="296"/>
      <c r="CD246" s="296"/>
      <c r="CE246" s="296"/>
      <c r="CF246" s="296"/>
      <c r="CG246" s="296"/>
      <c r="CH246" s="296"/>
      <c r="CI246" s="296"/>
      <c r="CJ246" s="296"/>
      <c r="CK246" s="296"/>
      <c r="CL246" s="296"/>
      <c r="CM246" s="296"/>
      <c r="CN246" s="296"/>
      <c r="CO246" s="296"/>
      <c r="CP246" s="296"/>
      <c r="CQ246" s="296"/>
      <c r="CR246" s="296"/>
      <c r="CS246" s="296"/>
      <c r="CT246" s="296"/>
      <c r="CU246" s="296"/>
      <c r="CV246" s="296"/>
      <c r="CW246" s="296"/>
      <c r="CX246" s="296"/>
      <c r="CY246" s="296"/>
      <c r="CZ246" s="296"/>
      <c r="DA246" s="296"/>
      <c r="DB246" s="296"/>
      <c r="DC246" s="296"/>
      <c r="DD246" s="296"/>
      <c r="DE246" s="296"/>
      <c r="DF246" s="296"/>
      <c r="DG246" s="296"/>
      <c r="DH246" s="296"/>
      <c r="DI246" s="296"/>
      <c r="DJ246" s="296"/>
      <c r="DK246" s="296"/>
      <c r="DL246" s="296"/>
      <c r="DM246" s="296"/>
      <c r="DN246" s="296"/>
      <c r="DO246" s="296"/>
      <c r="DP246" s="296"/>
      <c r="DQ246" s="296"/>
      <c r="DR246" s="296"/>
      <c r="DS246" s="296"/>
      <c r="DT246" s="296"/>
      <c r="DU246" s="296"/>
      <c r="DV246" s="296"/>
      <c r="DW246" s="296"/>
      <c r="DX246" s="296"/>
      <c r="DY246" s="296"/>
      <c r="DZ246" s="296"/>
      <c r="EA246" s="296"/>
      <c r="EB246" s="296"/>
      <c r="EC246" s="296"/>
      <c r="ED246" s="296"/>
      <c r="EE246" s="296"/>
      <c r="EF246" s="296"/>
      <c r="EG246" s="296"/>
      <c r="EH246" s="296"/>
      <c r="EI246" s="296"/>
      <c r="EJ246" s="296"/>
      <c r="EK246" s="296"/>
      <c r="EL246" s="296"/>
      <c r="EM246" s="296"/>
      <c r="EN246" s="296"/>
      <c r="EO246" s="296"/>
      <c r="EP246" s="296"/>
      <c r="EQ246" s="296"/>
      <c r="ER246" s="296"/>
      <c r="ES246" s="296"/>
      <c r="ET246" s="296"/>
      <c r="EU246" s="296"/>
      <c r="EV246" s="296"/>
      <c r="EW246" s="296"/>
      <c r="EX246" s="296"/>
      <c r="EY246" s="296"/>
      <c r="EZ246" s="296"/>
      <c r="FA246" s="296"/>
      <c r="FB246" s="296"/>
      <c r="FC246" s="296"/>
      <c r="FD246" s="296"/>
      <c r="FE246" s="296"/>
      <c r="FF246" s="296"/>
      <c r="FG246" s="296"/>
      <c r="FH246" s="296"/>
      <c r="FI246" s="296"/>
      <c r="FJ246" s="296"/>
      <c r="FK246" s="296"/>
      <c r="FL246" s="296"/>
      <c r="FM246" s="296"/>
      <c r="FN246" s="296"/>
      <c r="FO246" s="296"/>
      <c r="FP246" s="296"/>
      <c r="FQ246" s="296"/>
      <c r="FR246" s="296"/>
      <c r="FS246" s="296"/>
      <c r="FT246" s="296"/>
      <c r="FU246" s="296"/>
      <c r="FV246" s="296"/>
      <c r="FW246" s="296"/>
      <c r="FX246" s="296"/>
      <c r="FY246" s="296"/>
      <c r="FZ246" s="296"/>
      <c r="GA246" s="296"/>
      <c r="GB246" s="296"/>
      <c r="GC246" s="296"/>
      <c r="GD246" s="296"/>
      <c r="GE246" s="296"/>
      <c r="GF246" s="296"/>
      <c r="GG246" s="296"/>
      <c r="GH246" s="296"/>
      <c r="GI246" s="296"/>
      <c r="GJ246" s="296"/>
      <c r="GK246" s="296"/>
      <c r="GL246" s="296"/>
      <c r="GM246" s="296"/>
      <c r="GN246" s="296"/>
      <c r="GO246" s="205"/>
      <c r="GP246" s="87"/>
      <c r="GQ246" s="87"/>
    </row>
    <row r="247" spans="9:199" ht="2.25" customHeight="1" x14ac:dyDescent="0.15">
      <c r="I247" s="131"/>
      <c r="J247" s="131"/>
      <c r="K247" s="131"/>
      <c r="L247" s="136"/>
      <c r="M247" s="136"/>
      <c r="N247" s="138"/>
      <c r="O247" s="296"/>
      <c r="P247" s="296"/>
      <c r="Q247" s="296"/>
      <c r="R247" s="296"/>
      <c r="S247" s="296"/>
      <c r="T247" s="296"/>
      <c r="U247" s="296"/>
      <c r="V247" s="296"/>
      <c r="W247" s="296"/>
      <c r="X247" s="296"/>
      <c r="Y247" s="296"/>
      <c r="Z247" s="296"/>
      <c r="AA247" s="296"/>
      <c r="AB247" s="296"/>
      <c r="AC247" s="296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96"/>
      <c r="AQ247" s="296"/>
      <c r="AR247" s="296"/>
      <c r="AS247" s="296"/>
      <c r="AT247" s="296"/>
      <c r="AU247" s="296"/>
      <c r="AV247" s="296"/>
      <c r="AW247" s="296"/>
      <c r="AX247" s="296"/>
      <c r="AY247" s="296"/>
      <c r="AZ247" s="296"/>
      <c r="BA247" s="296"/>
      <c r="BB247" s="296"/>
      <c r="BC247" s="296"/>
      <c r="BD247" s="296"/>
      <c r="BE247" s="296"/>
      <c r="BF247" s="296"/>
      <c r="BG247" s="296"/>
      <c r="BH247" s="296"/>
      <c r="BI247" s="296"/>
      <c r="BJ247" s="296"/>
      <c r="BK247" s="296"/>
      <c r="BL247" s="296"/>
      <c r="BM247" s="296"/>
      <c r="BN247" s="296"/>
      <c r="BO247" s="296"/>
      <c r="BP247" s="296"/>
      <c r="BQ247" s="296"/>
      <c r="BR247" s="296"/>
      <c r="BS247" s="296"/>
      <c r="BT247" s="296"/>
      <c r="BU247" s="296"/>
      <c r="BV247" s="296"/>
      <c r="BW247" s="296"/>
      <c r="BX247" s="296"/>
      <c r="BY247" s="296"/>
      <c r="BZ247" s="296"/>
      <c r="CA247" s="296"/>
      <c r="CB247" s="296"/>
      <c r="CC247" s="296"/>
      <c r="CD247" s="296"/>
      <c r="CE247" s="296"/>
      <c r="CF247" s="296"/>
      <c r="CG247" s="296"/>
      <c r="CH247" s="296"/>
      <c r="CI247" s="296"/>
      <c r="CJ247" s="296"/>
      <c r="CK247" s="296"/>
      <c r="CL247" s="296"/>
      <c r="CM247" s="296"/>
      <c r="CN247" s="296"/>
      <c r="CO247" s="296"/>
      <c r="CP247" s="296"/>
      <c r="CQ247" s="296"/>
      <c r="CR247" s="296"/>
      <c r="CS247" s="296"/>
      <c r="CT247" s="296"/>
      <c r="CU247" s="296"/>
      <c r="CV247" s="296"/>
      <c r="CW247" s="296"/>
      <c r="CX247" s="296"/>
      <c r="CY247" s="296"/>
      <c r="CZ247" s="296"/>
      <c r="DA247" s="296"/>
      <c r="DB247" s="296"/>
      <c r="DC247" s="296"/>
      <c r="DD247" s="296"/>
      <c r="DE247" s="296"/>
      <c r="DF247" s="296"/>
      <c r="DG247" s="296"/>
      <c r="DH247" s="296"/>
      <c r="DI247" s="296"/>
      <c r="DJ247" s="296"/>
      <c r="DK247" s="296"/>
      <c r="DL247" s="296"/>
      <c r="DM247" s="296"/>
      <c r="DN247" s="296"/>
      <c r="DO247" s="296"/>
      <c r="DP247" s="296"/>
      <c r="DQ247" s="296"/>
      <c r="DR247" s="296"/>
      <c r="DS247" s="296"/>
      <c r="DT247" s="296"/>
      <c r="DU247" s="296"/>
      <c r="DV247" s="296"/>
      <c r="DW247" s="296"/>
      <c r="DX247" s="296"/>
      <c r="DY247" s="296"/>
      <c r="DZ247" s="296"/>
      <c r="EA247" s="296"/>
      <c r="EB247" s="296"/>
      <c r="EC247" s="296"/>
      <c r="ED247" s="296"/>
      <c r="EE247" s="296"/>
      <c r="EF247" s="296"/>
      <c r="EG247" s="296"/>
      <c r="EH247" s="296"/>
      <c r="EI247" s="296"/>
      <c r="EJ247" s="296"/>
      <c r="EK247" s="296"/>
      <c r="EL247" s="296"/>
      <c r="EM247" s="296"/>
      <c r="EN247" s="296"/>
      <c r="EO247" s="296"/>
      <c r="EP247" s="296"/>
      <c r="EQ247" s="296"/>
      <c r="ER247" s="296"/>
      <c r="ES247" s="296"/>
      <c r="ET247" s="296"/>
      <c r="EU247" s="296"/>
      <c r="EV247" s="296"/>
      <c r="EW247" s="296"/>
      <c r="EX247" s="296"/>
      <c r="EY247" s="296"/>
      <c r="EZ247" s="296"/>
      <c r="FA247" s="296"/>
      <c r="FB247" s="296"/>
      <c r="FC247" s="296"/>
      <c r="FD247" s="296"/>
      <c r="FE247" s="296"/>
      <c r="FF247" s="296"/>
      <c r="FG247" s="296"/>
      <c r="FH247" s="296"/>
      <c r="FI247" s="296"/>
      <c r="FJ247" s="296"/>
      <c r="FK247" s="296"/>
      <c r="FL247" s="296"/>
      <c r="FM247" s="296"/>
      <c r="FN247" s="296"/>
      <c r="FO247" s="296"/>
      <c r="FP247" s="296"/>
      <c r="FQ247" s="296"/>
      <c r="FR247" s="296"/>
      <c r="FS247" s="296"/>
      <c r="FT247" s="296"/>
      <c r="FU247" s="296"/>
      <c r="FV247" s="296"/>
      <c r="FW247" s="296"/>
      <c r="FX247" s="296"/>
      <c r="FY247" s="296"/>
      <c r="FZ247" s="296"/>
      <c r="GA247" s="296"/>
      <c r="GB247" s="296"/>
      <c r="GC247" s="296"/>
      <c r="GD247" s="296"/>
      <c r="GE247" s="296"/>
      <c r="GF247" s="296"/>
      <c r="GG247" s="296"/>
      <c r="GH247" s="296"/>
      <c r="GI247" s="296"/>
      <c r="GJ247" s="296"/>
      <c r="GK247" s="296"/>
      <c r="GL247" s="296"/>
      <c r="GM247" s="296"/>
      <c r="GN247" s="296"/>
      <c r="GO247" s="205"/>
      <c r="GP247" s="87"/>
      <c r="GQ247" s="87"/>
    </row>
    <row r="248" spans="9:199" ht="2.25" customHeight="1" x14ac:dyDescent="0.15">
      <c r="I248" s="131"/>
      <c r="J248" s="131"/>
      <c r="K248" s="131"/>
      <c r="L248" s="136"/>
      <c r="M248" s="136"/>
      <c r="N248" s="138"/>
      <c r="O248" s="294">
        <f>入力シート!A148</f>
        <v>0</v>
      </c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  <c r="AH248" s="295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5"/>
      <c r="AS248" s="295"/>
      <c r="AT248" s="295"/>
      <c r="AU248" s="295"/>
      <c r="AV248" s="295"/>
      <c r="AW248" s="295"/>
      <c r="AX248" s="295"/>
      <c r="AY248" s="295"/>
      <c r="AZ248" s="295"/>
      <c r="BA248" s="295"/>
      <c r="BB248" s="295"/>
      <c r="BC248" s="295"/>
      <c r="BD248" s="295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5"/>
      <c r="BO248" s="295"/>
      <c r="BP248" s="295"/>
      <c r="BQ248" s="295"/>
      <c r="BR248" s="295"/>
      <c r="BS248" s="295"/>
      <c r="BT248" s="295"/>
      <c r="BU248" s="295"/>
      <c r="BV248" s="295"/>
      <c r="BW248" s="295"/>
      <c r="BX248" s="295"/>
      <c r="BY248" s="295"/>
      <c r="BZ248" s="295"/>
      <c r="CA248" s="295"/>
      <c r="CB248" s="295"/>
      <c r="CC248" s="295"/>
      <c r="CD248" s="295"/>
      <c r="CE248" s="295"/>
      <c r="CF248" s="295"/>
      <c r="CG248" s="295"/>
      <c r="CH248" s="295"/>
      <c r="CI248" s="295"/>
      <c r="CJ248" s="295"/>
      <c r="CK248" s="295"/>
      <c r="CL248" s="295"/>
      <c r="CM248" s="295"/>
      <c r="CN248" s="295"/>
      <c r="CO248" s="295"/>
      <c r="CP248" s="295"/>
      <c r="CQ248" s="295"/>
      <c r="CR248" s="295"/>
      <c r="CS248" s="295"/>
      <c r="CT248" s="295"/>
      <c r="CU248" s="295"/>
      <c r="CV248" s="295"/>
      <c r="CW248" s="295"/>
      <c r="CX248" s="295"/>
      <c r="CY248" s="295"/>
      <c r="CZ248" s="295"/>
      <c r="DA248" s="295"/>
      <c r="DB248" s="295"/>
      <c r="DC248" s="295"/>
      <c r="DD248" s="295"/>
      <c r="DE248" s="295"/>
      <c r="DF248" s="295"/>
      <c r="DG248" s="295"/>
      <c r="DH248" s="295"/>
      <c r="DI248" s="295"/>
      <c r="DJ248" s="295"/>
      <c r="DK248" s="295"/>
      <c r="DL248" s="295"/>
      <c r="DM248" s="295"/>
      <c r="DN248" s="295"/>
      <c r="DO248" s="295"/>
      <c r="DP248" s="295"/>
      <c r="DQ248" s="295"/>
      <c r="DR248" s="295"/>
      <c r="DS248" s="295"/>
      <c r="DT248" s="295"/>
      <c r="DU248" s="295"/>
      <c r="DV248" s="295"/>
      <c r="DW248" s="295"/>
      <c r="DX248" s="295"/>
      <c r="DY248" s="295"/>
      <c r="DZ248" s="295"/>
      <c r="EA248" s="295"/>
      <c r="EB248" s="295"/>
      <c r="EC248" s="295"/>
      <c r="ED248" s="295"/>
      <c r="EE248" s="295"/>
      <c r="EF248" s="295"/>
      <c r="EG248" s="295"/>
      <c r="EH248" s="295"/>
      <c r="EI248" s="295"/>
      <c r="EJ248" s="295"/>
      <c r="EK248" s="295"/>
      <c r="EL248" s="295"/>
      <c r="EM248" s="295"/>
      <c r="EN248" s="295"/>
      <c r="EO248" s="295"/>
      <c r="EP248" s="295"/>
      <c r="EQ248" s="295"/>
      <c r="ER248" s="295"/>
      <c r="ES248" s="295"/>
      <c r="ET248" s="295"/>
      <c r="EU248" s="295"/>
      <c r="EV248" s="295"/>
      <c r="EW248" s="295"/>
      <c r="EX248" s="295"/>
      <c r="EY248" s="295"/>
      <c r="EZ248" s="295"/>
      <c r="FA248" s="295"/>
      <c r="FB248" s="295"/>
      <c r="FC248" s="295"/>
      <c r="FD248" s="295"/>
      <c r="FE248" s="295"/>
      <c r="FF248" s="295"/>
      <c r="FG248" s="295"/>
      <c r="FH248" s="295"/>
      <c r="FI248" s="295"/>
      <c r="FJ248" s="295"/>
      <c r="FK248" s="295"/>
      <c r="FL248" s="295"/>
      <c r="FM248" s="295"/>
      <c r="FN248" s="295"/>
      <c r="FO248" s="295"/>
      <c r="FP248" s="295"/>
      <c r="FQ248" s="295"/>
      <c r="FR248" s="295"/>
      <c r="FS248" s="295"/>
      <c r="FT248" s="295"/>
      <c r="FU248" s="295"/>
      <c r="FV248" s="295"/>
      <c r="FW248" s="295"/>
      <c r="FX248" s="295"/>
      <c r="FY248" s="295"/>
      <c r="FZ248" s="295"/>
      <c r="GA248" s="295"/>
      <c r="GB248" s="295"/>
      <c r="GC248" s="295"/>
      <c r="GD248" s="295"/>
      <c r="GE248" s="295"/>
      <c r="GF248" s="295"/>
      <c r="GG248" s="295"/>
      <c r="GH248" s="295"/>
      <c r="GI248" s="295"/>
      <c r="GJ248" s="295"/>
      <c r="GK248" s="295"/>
      <c r="GL248" s="295"/>
      <c r="GM248" s="295"/>
      <c r="GN248" s="295"/>
      <c r="GO248" s="205"/>
      <c r="GP248" s="87"/>
      <c r="GQ248" s="87"/>
    </row>
    <row r="249" spans="9:199" ht="2.25" customHeight="1" x14ac:dyDescent="0.15">
      <c r="I249" s="131"/>
      <c r="J249" s="131"/>
      <c r="K249" s="131"/>
      <c r="L249" s="136"/>
      <c r="M249" s="136"/>
      <c r="N249" s="138"/>
      <c r="O249" s="296"/>
      <c r="P249" s="296"/>
      <c r="Q249" s="296"/>
      <c r="R249" s="296"/>
      <c r="S249" s="296"/>
      <c r="T249" s="296"/>
      <c r="U249" s="296"/>
      <c r="V249" s="296"/>
      <c r="W249" s="296"/>
      <c r="X249" s="296"/>
      <c r="Y249" s="296"/>
      <c r="Z249" s="296"/>
      <c r="AA249" s="296"/>
      <c r="AB249" s="296"/>
      <c r="AC249" s="296"/>
      <c r="AD249" s="296"/>
      <c r="AE249" s="296"/>
      <c r="AF249" s="296"/>
      <c r="AG249" s="296"/>
      <c r="AH249" s="296"/>
      <c r="AI249" s="296"/>
      <c r="AJ249" s="296"/>
      <c r="AK249" s="296"/>
      <c r="AL249" s="296"/>
      <c r="AM249" s="296"/>
      <c r="AN249" s="296"/>
      <c r="AO249" s="296"/>
      <c r="AP249" s="296"/>
      <c r="AQ249" s="296"/>
      <c r="AR249" s="296"/>
      <c r="AS249" s="296"/>
      <c r="AT249" s="296"/>
      <c r="AU249" s="296"/>
      <c r="AV249" s="296"/>
      <c r="AW249" s="296"/>
      <c r="AX249" s="296"/>
      <c r="AY249" s="296"/>
      <c r="AZ249" s="296"/>
      <c r="BA249" s="296"/>
      <c r="BB249" s="296"/>
      <c r="BC249" s="296"/>
      <c r="BD249" s="296"/>
      <c r="BE249" s="296"/>
      <c r="BF249" s="296"/>
      <c r="BG249" s="296"/>
      <c r="BH249" s="296"/>
      <c r="BI249" s="296"/>
      <c r="BJ249" s="296"/>
      <c r="BK249" s="296"/>
      <c r="BL249" s="296"/>
      <c r="BM249" s="296"/>
      <c r="BN249" s="296"/>
      <c r="BO249" s="296"/>
      <c r="BP249" s="296"/>
      <c r="BQ249" s="296"/>
      <c r="BR249" s="296"/>
      <c r="BS249" s="296"/>
      <c r="BT249" s="296"/>
      <c r="BU249" s="296"/>
      <c r="BV249" s="296"/>
      <c r="BW249" s="296"/>
      <c r="BX249" s="296"/>
      <c r="BY249" s="296"/>
      <c r="BZ249" s="296"/>
      <c r="CA249" s="296"/>
      <c r="CB249" s="296"/>
      <c r="CC249" s="296"/>
      <c r="CD249" s="296"/>
      <c r="CE249" s="296"/>
      <c r="CF249" s="296"/>
      <c r="CG249" s="296"/>
      <c r="CH249" s="296"/>
      <c r="CI249" s="296"/>
      <c r="CJ249" s="296"/>
      <c r="CK249" s="296"/>
      <c r="CL249" s="296"/>
      <c r="CM249" s="296"/>
      <c r="CN249" s="296"/>
      <c r="CO249" s="296"/>
      <c r="CP249" s="296"/>
      <c r="CQ249" s="296"/>
      <c r="CR249" s="296"/>
      <c r="CS249" s="296"/>
      <c r="CT249" s="296"/>
      <c r="CU249" s="296"/>
      <c r="CV249" s="296"/>
      <c r="CW249" s="296"/>
      <c r="CX249" s="296"/>
      <c r="CY249" s="296"/>
      <c r="CZ249" s="296"/>
      <c r="DA249" s="296"/>
      <c r="DB249" s="296"/>
      <c r="DC249" s="296"/>
      <c r="DD249" s="296"/>
      <c r="DE249" s="296"/>
      <c r="DF249" s="296"/>
      <c r="DG249" s="296"/>
      <c r="DH249" s="296"/>
      <c r="DI249" s="296"/>
      <c r="DJ249" s="296"/>
      <c r="DK249" s="296"/>
      <c r="DL249" s="296"/>
      <c r="DM249" s="296"/>
      <c r="DN249" s="296"/>
      <c r="DO249" s="296"/>
      <c r="DP249" s="296"/>
      <c r="DQ249" s="296"/>
      <c r="DR249" s="296"/>
      <c r="DS249" s="296"/>
      <c r="DT249" s="296"/>
      <c r="DU249" s="296"/>
      <c r="DV249" s="296"/>
      <c r="DW249" s="296"/>
      <c r="DX249" s="296"/>
      <c r="DY249" s="296"/>
      <c r="DZ249" s="296"/>
      <c r="EA249" s="296"/>
      <c r="EB249" s="296"/>
      <c r="EC249" s="296"/>
      <c r="ED249" s="296"/>
      <c r="EE249" s="296"/>
      <c r="EF249" s="296"/>
      <c r="EG249" s="296"/>
      <c r="EH249" s="296"/>
      <c r="EI249" s="296"/>
      <c r="EJ249" s="296"/>
      <c r="EK249" s="296"/>
      <c r="EL249" s="296"/>
      <c r="EM249" s="296"/>
      <c r="EN249" s="296"/>
      <c r="EO249" s="296"/>
      <c r="EP249" s="296"/>
      <c r="EQ249" s="296"/>
      <c r="ER249" s="296"/>
      <c r="ES249" s="296"/>
      <c r="ET249" s="296"/>
      <c r="EU249" s="296"/>
      <c r="EV249" s="296"/>
      <c r="EW249" s="296"/>
      <c r="EX249" s="296"/>
      <c r="EY249" s="296"/>
      <c r="EZ249" s="296"/>
      <c r="FA249" s="296"/>
      <c r="FB249" s="296"/>
      <c r="FC249" s="296"/>
      <c r="FD249" s="296"/>
      <c r="FE249" s="296"/>
      <c r="FF249" s="296"/>
      <c r="FG249" s="296"/>
      <c r="FH249" s="296"/>
      <c r="FI249" s="296"/>
      <c r="FJ249" s="296"/>
      <c r="FK249" s="296"/>
      <c r="FL249" s="296"/>
      <c r="FM249" s="296"/>
      <c r="FN249" s="296"/>
      <c r="FO249" s="296"/>
      <c r="FP249" s="296"/>
      <c r="FQ249" s="296"/>
      <c r="FR249" s="296"/>
      <c r="FS249" s="296"/>
      <c r="FT249" s="296"/>
      <c r="FU249" s="296"/>
      <c r="FV249" s="296"/>
      <c r="FW249" s="296"/>
      <c r="FX249" s="296"/>
      <c r="FY249" s="296"/>
      <c r="FZ249" s="296"/>
      <c r="GA249" s="296"/>
      <c r="GB249" s="296"/>
      <c r="GC249" s="296"/>
      <c r="GD249" s="296"/>
      <c r="GE249" s="296"/>
      <c r="GF249" s="296"/>
      <c r="GG249" s="296"/>
      <c r="GH249" s="296"/>
      <c r="GI249" s="296"/>
      <c r="GJ249" s="296"/>
      <c r="GK249" s="296"/>
      <c r="GL249" s="296"/>
      <c r="GM249" s="296"/>
      <c r="GN249" s="296"/>
      <c r="GO249" s="205"/>
      <c r="GP249" s="87"/>
      <c r="GQ249" s="87"/>
    </row>
    <row r="250" spans="9:199" ht="2.25" customHeight="1" x14ac:dyDescent="0.15">
      <c r="I250" s="131"/>
      <c r="J250" s="131"/>
      <c r="K250" s="131"/>
      <c r="L250" s="136"/>
      <c r="M250" s="136"/>
      <c r="N250" s="138"/>
      <c r="O250" s="296"/>
      <c r="P250" s="296"/>
      <c r="Q250" s="296"/>
      <c r="R250" s="296"/>
      <c r="S250" s="296"/>
      <c r="T250" s="296"/>
      <c r="U250" s="296"/>
      <c r="V250" s="296"/>
      <c r="W250" s="296"/>
      <c r="X250" s="296"/>
      <c r="Y250" s="296"/>
      <c r="Z250" s="296"/>
      <c r="AA250" s="296"/>
      <c r="AB250" s="296"/>
      <c r="AC250" s="296"/>
      <c r="AD250" s="296"/>
      <c r="AE250" s="296"/>
      <c r="AF250" s="296"/>
      <c r="AG250" s="296"/>
      <c r="AH250" s="296"/>
      <c r="AI250" s="296"/>
      <c r="AJ250" s="296"/>
      <c r="AK250" s="296"/>
      <c r="AL250" s="296"/>
      <c r="AM250" s="296"/>
      <c r="AN250" s="296"/>
      <c r="AO250" s="296"/>
      <c r="AP250" s="296"/>
      <c r="AQ250" s="296"/>
      <c r="AR250" s="296"/>
      <c r="AS250" s="296"/>
      <c r="AT250" s="296"/>
      <c r="AU250" s="296"/>
      <c r="AV250" s="296"/>
      <c r="AW250" s="296"/>
      <c r="AX250" s="296"/>
      <c r="AY250" s="296"/>
      <c r="AZ250" s="296"/>
      <c r="BA250" s="296"/>
      <c r="BB250" s="296"/>
      <c r="BC250" s="296"/>
      <c r="BD250" s="296"/>
      <c r="BE250" s="296"/>
      <c r="BF250" s="296"/>
      <c r="BG250" s="296"/>
      <c r="BH250" s="296"/>
      <c r="BI250" s="296"/>
      <c r="BJ250" s="296"/>
      <c r="BK250" s="296"/>
      <c r="BL250" s="296"/>
      <c r="BM250" s="296"/>
      <c r="BN250" s="296"/>
      <c r="BO250" s="296"/>
      <c r="BP250" s="296"/>
      <c r="BQ250" s="296"/>
      <c r="BR250" s="296"/>
      <c r="BS250" s="296"/>
      <c r="BT250" s="296"/>
      <c r="BU250" s="296"/>
      <c r="BV250" s="296"/>
      <c r="BW250" s="296"/>
      <c r="BX250" s="296"/>
      <c r="BY250" s="296"/>
      <c r="BZ250" s="296"/>
      <c r="CA250" s="296"/>
      <c r="CB250" s="296"/>
      <c r="CC250" s="296"/>
      <c r="CD250" s="296"/>
      <c r="CE250" s="296"/>
      <c r="CF250" s="296"/>
      <c r="CG250" s="296"/>
      <c r="CH250" s="296"/>
      <c r="CI250" s="296"/>
      <c r="CJ250" s="296"/>
      <c r="CK250" s="296"/>
      <c r="CL250" s="296"/>
      <c r="CM250" s="296"/>
      <c r="CN250" s="296"/>
      <c r="CO250" s="296"/>
      <c r="CP250" s="296"/>
      <c r="CQ250" s="296"/>
      <c r="CR250" s="296"/>
      <c r="CS250" s="296"/>
      <c r="CT250" s="296"/>
      <c r="CU250" s="296"/>
      <c r="CV250" s="296"/>
      <c r="CW250" s="296"/>
      <c r="CX250" s="296"/>
      <c r="CY250" s="296"/>
      <c r="CZ250" s="296"/>
      <c r="DA250" s="296"/>
      <c r="DB250" s="296"/>
      <c r="DC250" s="296"/>
      <c r="DD250" s="296"/>
      <c r="DE250" s="296"/>
      <c r="DF250" s="296"/>
      <c r="DG250" s="296"/>
      <c r="DH250" s="296"/>
      <c r="DI250" s="296"/>
      <c r="DJ250" s="296"/>
      <c r="DK250" s="296"/>
      <c r="DL250" s="296"/>
      <c r="DM250" s="296"/>
      <c r="DN250" s="296"/>
      <c r="DO250" s="296"/>
      <c r="DP250" s="296"/>
      <c r="DQ250" s="296"/>
      <c r="DR250" s="296"/>
      <c r="DS250" s="296"/>
      <c r="DT250" s="296"/>
      <c r="DU250" s="296"/>
      <c r="DV250" s="296"/>
      <c r="DW250" s="296"/>
      <c r="DX250" s="296"/>
      <c r="DY250" s="296"/>
      <c r="DZ250" s="296"/>
      <c r="EA250" s="296"/>
      <c r="EB250" s="296"/>
      <c r="EC250" s="296"/>
      <c r="ED250" s="296"/>
      <c r="EE250" s="296"/>
      <c r="EF250" s="296"/>
      <c r="EG250" s="296"/>
      <c r="EH250" s="296"/>
      <c r="EI250" s="296"/>
      <c r="EJ250" s="296"/>
      <c r="EK250" s="296"/>
      <c r="EL250" s="296"/>
      <c r="EM250" s="296"/>
      <c r="EN250" s="296"/>
      <c r="EO250" s="296"/>
      <c r="EP250" s="296"/>
      <c r="EQ250" s="296"/>
      <c r="ER250" s="296"/>
      <c r="ES250" s="296"/>
      <c r="ET250" s="296"/>
      <c r="EU250" s="296"/>
      <c r="EV250" s="296"/>
      <c r="EW250" s="296"/>
      <c r="EX250" s="296"/>
      <c r="EY250" s="296"/>
      <c r="EZ250" s="296"/>
      <c r="FA250" s="296"/>
      <c r="FB250" s="296"/>
      <c r="FC250" s="296"/>
      <c r="FD250" s="296"/>
      <c r="FE250" s="296"/>
      <c r="FF250" s="296"/>
      <c r="FG250" s="296"/>
      <c r="FH250" s="296"/>
      <c r="FI250" s="296"/>
      <c r="FJ250" s="296"/>
      <c r="FK250" s="296"/>
      <c r="FL250" s="296"/>
      <c r="FM250" s="296"/>
      <c r="FN250" s="296"/>
      <c r="FO250" s="296"/>
      <c r="FP250" s="296"/>
      <c r="FQ250" s="296"/>
      <c r="FR250" s="296"/>
      <c r="FS250" s="296"/>
      <c r="FT250" s="296"/>
      <c r="FU250" s="296"/>
      <c r="FV250" s="296"/>
      <c r="FW250" s="296"/>
      <c r="FX250" s="296"/>
      <c r="FY250" s="296"/>
      <c r="FZ250" s="296"/>
      <c r="GA250" s="296"/>
      <c r="GB250" s="296"/>
      <c r="GC250" s="296"/>
      <c r="GD250" s="296"/>
      <c r="GE250" s="296"/>
      <c r="GF250" s="296"/>
      <c r="GG250" s="296"/>
      <c r="GH250" s="296"/>
      <c r="GI250" s="296"/>
      <c r="GJ250" s="296"/>
      <c r="GK250" s="296"/>
      <c r="GL250" s="296"/>
      <c r="GM250" s="296"/>
      <c r="GN250" s="296"/>
      <c r="GO250" s="205"/>
      <c r="GP250" s="87"/>
      <c r="GQ250" s="87"/>
    </row>
    <row r="251" spans="9:199" ht="2.25" customHeight="1" x14ac:dyDescent="0.15">
      <c r="I251" s="131"/>
      <c r="J251" s="131"/>
      <c r="K251" s="131"/>
      <c r="L251" s="136"/>
      <c r="M251" s="136"/>
      <c r="N251" s="138"/>
      <c r="O251" s="296"/>
      <c r="P251" s="296"/>
      <c r="Q251" s="296"/>
      <c r="R251" s="296"/>
      <c r="S251" s="296"/>
      <c r="T251" s="296"/>
      <c r="U251" s="296"/>
      <c r="V251" s="296"/>
      <c r="W251" s="296"/>
      <c r="X251" s="296"/>
      <c r="Y251" s="296"/>
      <c r="Z251" s="296"/>
      <c r="AA251" s="296"/>
      <c r="AB251" s="296"/>
      <c r="AC251" s="296"/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6"/>
      <c r="BR251" s="296"/>
      <c r="BS251" s="296"/>
      <c r="BT251" s="296"/>
      <c r="BU251" s="296"/>
      <c r="BV251" s="296"/>
      <c r="BW251" s="296"/>
      <c r="BX251" s="296"/>
      <c r="BY251" s="296"/>
      <c r="BZ251" s="296"/>
      <c r="CA251" s="296"/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296"/>
      <c r="CO251" s="296"/>
      <c r="CP251" s="296"/>
      <c r="CQ251" s="296"/>
      <c r="CR251" s="296"/>
      <c r="CS251" s="296"/>
      <c r="CT251" s="296"/>
      <c r="CU251" s="296"/>
      <c r="CV251" s="296"/>
      <c r="CW251" s="296"/>
      <c r="CX251" s="296"/>
      <c r="CY251" s="296"/>
      <c r="CZ251" s="296"/>
      <c r="DA251" s="296"/>
      <c r="DB251" s="296"/>
      <c r="DC251" s="296"/>
      <c r="DD251" s="296"/>
      <c r="DE251" s="296"/>
      <c r="DF251" s="296"/>
      <c r="DG251" s="296"/>
      <c r="DH251" s="296"/>
      <c r="DI251" s="296"/>
      <c r="DJ251" s="296"/>
      <c r="DK251" s="296"/>
      <c r="DL251" s="296"/>
      <c r="DM251" s="296"/>
      <c r="DN251" s="296"/>
      <c r="DO251" s="296"/>
      <c r="DP251" s="296"/>
      <c r="DQ251" s="296"/>
      <c r="DR251" s="296"/>
      <c r="DS251" s="296"/>
      <c r="DT251" s="296"/>
      <c r="DU251" s="296"/>
      <c r="DV251" s="296"/>
      <c r="DW251" s="296"/>
      <c r="DX251" s="296"/>
      <c r="DY251" s="296"/>
      <c r="DZ251" s="296"/>
      <c r="EA251" s="296"/>
      <c r="EB251" s="296"/>
      <c r="EC251" s="296"/>
      <c r="ED251" s="296"/>
      <c r="EE251" s="296"/>
      <c r="EF251" s="296"/>
      <c r="EG251" s="296"/>
      <c r="EH251" s="296"/>
      <c r="EI251" s="296"/>
      <c r="EJ251" s="296"/>
      <c r="EK251" s="296"/>
      <c r="EL251" s="296"/>
      <c r="EM251" s="296"/>
      <c r="EN251" s="296"/>
      <c r="EO251" s="296"/>
      <c r="EP251" s="296"/>
      <c r="EQ251" s="296"/>
      <c r="ER251" s="296"/>
      <c r="ES251" s="296"/>
      <c r="ET251" s="296"/>
      <c r="EU251" s="296"/>
      <c r="EV251" s="296"/>
      <c r="EW251" s="296"/>
      <c r="EX251" s="296"/>
      <c r="EY251" s="296"/>
      <c r="EZ251" s="296"/>
      <c r="FA251" s="296"/>
      <c r="FB251" s="296"/>
      <c r="FC251" s="296"/>
      <c r="FD251" s="296"/>
      <c r="FE251" s="296"/>
      <c r="FF251" s="296"/>
      <c r="FG251" s="296"/>
      <c r="FH251" s="296"/>
      <c r="FI251" s="296"/>
      <c r="FJ251" s="296"/>
      <c r="FK251" s="296"/>
      <c r="FL251" s="296"/>
      <c r="FM251" s="296"/>
      <c r="FN251" s="296"/>
      <c r="FO251" s="296"/>
      <c r="FP251" s="296"/>
      <c r="FQ251" s="296"/>
      <c r="FR251" s="296"/>
      <c r="FS251" s="296"/>
      <c r="FT251" s="296"/>
      <c r="FU251" s="296"/>
      <c r="FV251" s="296"/>
      <c r="FW251" s="296"/>
      <c r="FX251" s="296"/>
      <c r="FY251" s="296"/>
      <c r="FZ251" s="296"/>
      <c r="GA251" s="296"/>
      <c r="GB251" s="296"/>
      <c r="GC251" s="296"/>
      <c r="GD251" s="296"/>
      <c r="GE251" s="296"/>
      <c r="GF251" s="296"/>
      <c r="GG251" s="296"/>
      <c r="GH251" s="296"/>
      <c r="GI251" s="296"/>
      <c r="GJ251" s="296"/>
      <c r="GK251" s="296"/>
      <c r="GL251" s="296"/>
      <c r="GM251" s="296"/>
      <c r="GN251" s="296"/>
      <c r="GO251" s="205"/>
      <c r="GP251" s="87"/>
      <c r="GQ251" s="87"/>
    </row>
    <row r="252" spans="9:199" ht="2.25" customHeight="1" x14ac:dyDescent="0.15">
      <c r="I252" s="131"/>
      <c r="J252" s="131"/>
      <c r="K252" s="131"/>
      <c r="L252" s="136"/>
      <c r="M252" s="136"/>
      <c r="N252" s="138"/>
      <c r="O252" s="296"/>
      <c r="P252" s="296"/>
      <c r="Q252" s="296"/>
      <c r="R252" s="296"/>
      <c r="S252" s="296"/>
      <c r="T252" s="296"/>
      <c r="U252" s="296"/>
      <c r="V252" s="296"/>
      <c r="W252" s="296"/>
      <c r="X252" s="296"/>
      <c r="Y252" s="296"/>
      <c r="Z252" s="296"/>
      <c r="AA252" s="296"/>
      <c r="AB252" s="296"/>
      <c r="AC252" s="296"/>
      <c r="AD252" s="296"/>
      <c r="AE252" s="296"/>
      <c r="AF252" s="296"/>
      <c r="AG252" s="296"/>
      <c r="AH252" s="296"/>
      <c r="AI252" s="296"/>
      <c r="AJ252" s="296"/>
      <c r="AK252" s="296"/>
      <c r="AL252" s="296"/>
      <c r="AM252" s="296"/>
      <c r="AN252" s="296"/>
      <c r="AO252" s="296"/>
      <c r="AP252" s="296"/>
      <c r="AQ252" s="296"/>
      <c r="AR252" s="296"/>
      <c r="AS252" s="296"/>
      <c r="AT252" s="296"/>
      <c r="AU252" s="296"/>
      <c r="AV252" s="296"/>
      <c r="AW252" s="296"/>
      <c r="AX252" s="296"/>
      <c r="AY252" s="296"/>
      <c r="AZ252" s="296"/>
      <c r="BA252" s="296"/>
      <c r="BB252" s="296"/>
      <c r="BC252" s="296"/>
      <c r="BD252" s="296"/>
      <c r="BE252" s="296"/>
      <c r="BF252" s="296"/>
      <c r="BG252" s="296"/>
      <c r="BH252" s="296"/>
      <c r="BI252" s="296"/>
      <c r="BJ252" s="296"/>
      <c r="BK252" s="296"/>
      <c r="BL252" s="296"/>
      <c r="BM252" s="296"/>
      <c r="BN252" s="296"/>
      <c r="BO252" s="296"/>
      <c r="BP252" s="296"/>
      <c r="BQ252" s="296"/>
      <c r="BR252" s="296"/>
      <c r="BS252" s="296"/>
      <c r="BT252" s="296"/>
      <c r="BU252" s="296"/>
      <c r="BV252" s="296"/>
      <c r="BW252" s="296"/>
      <c r="BX252" s="296"/>
      <c r="BY252" s="296"/>
      <c r="BZ252" s="296"/>
      <c r="CA252" s="296"/>
      <c r="CB252" s="296"/>
      <c r="CC252" s="296"/>
      <c r="CD252" s="296"/>
      <c r="CE252" s="296"/>
      <c r="CF252" s="296"/>
      <c r="CG252" s="296"/>
      <c r="CH252" s="296"/>
      <c r="CI252" s="296"/>
      <c r="CJ252" s="296"/>
      <c r="CK252" s="296"/>
      <c r="CL252" s="296"/>
      <c r="CM252" s="296"/>
      <c r="CN252" s="296"/>
      <c r="CO252" s="296"/>
      <c r="CP252" s="296"/>
      <c r="CQ252" s="296"/>
      <c r="CR252" s="296"/>
      <c r="CS252" s="296"/>
      <c r="CT252" s="296"/>
      <c r="CU252" s="296"/>
      <c r="CV252" s="296"/>
      <c r="CW252" s="296"/>
      <c r="CX252" s="296"/>
      <c r="CY252" s="296"/>
      <c r="CZ252" s="296"/>
      <c r="DA252" s="296"/>
      <c r="DB252" s="296"/>
      <c r="DC252" s="296"/>
      <c r="DD252" s="296"/>
      <c r="DE252" s="296"/>
      <c r="DF252" s="296"/>
      <c r="DG252" s="296"/>
      <c r="DH252" s="296"/>
      <c r="DI252" s="296"/>
      <c r="DJ252" s="296"/>
      <c r="DK252" s="296"/>
      <c r="DL252" s="296"/>
      <c r="DM252" s="296"/>
      <c r="DN252" s="296"/>
      <c r="DO252" s="296"/>
      <c r="DP252" s="296"/>
      <c r="DQ252" s="296"/>
      <c r="DR252" s="296"/>
      <c r="DS252" s="296"/>
      <c r="DT252" s="296"/>
      <c r="DU252" s="296"/>
      <c r="DV252" s="296"/>
      <c r="DW252" s="296"/>
      <c r="DX252" s="296"/>
      <c r="DY252" s="296"/>
      <c r="DZ252" s="296"/>
      <c r="EA252" s="296"/>
      <c r="EB252" s="296"/>
      <c r="EC252" s="296"/>
      <c r="ED252" s="296"/>
      <c r="EE252" s="296"/>
      <c r="EF252" s="296"/>
      <c r="EG252" s="296"/>
      <c r="EH252" s="296"/>
      <c r="EI252" s="296"/>
      <c r="EJ252" s="296"/>
      <c r="EK252" s="296"/>
      <c r="EL252" s="296"/>
      <c r="EM252" s="296"/>
      <c r="EN252" s="296"/>
      <c r="EO252" s="296"/>
      <c r="EP252" s="296"/>
      <c r="EQ252" s="296"/>
      <c r="ER252" s="296"/>
      <c r="ES252" s="296"/>
      <c r="ET252" s="296"/>
      <c r="EU252" s="296"/>
      <c r="EV252" s="296"/>
      <c r="EW252" s="296"/>
      <c r="EX252" s="296"/>
      <c r="EY252" s="296"/>
      <c r="EZ252" s="296"/>
      <c r="FA252" s="296"/>
      <c r="FB252" s="296"/>
      <c r="FC252" s="296"/>
      <c r="FD252" s="296"/>
      <c r="FE252" s="296"/>
      <c r="FF252" s="296"/>
      <c r="FG252" s="296"/>
      <c r="FH252" s="296"/>
      <c r="FI252" s="296"/>
      <c r="FJ252" s="296"/>
      <c r="FK252" s="296"/>
      <c r="FL252" s="296"/>
      <c r="FM252" s="296"/>
      <c r="FN252" s="296"/>
      <c r="FO252" s="296"/>
      <c r="FP252" s="296"/>
      <c r="FQ252" s="296"/>
      <c r="FR252" s="296"/>
      <c r="FS252" s="296"/>
      <c r="FT252" s="296"/>
      <c r="FU252" s="296"/>
      <c r="FV252" s="296"/>
      <c r="FW252" s="296"/>
      <c r="FX252" s="296"/>
      <c r="FY252" s="296"/>
      <c r="FZ252" s="296"/>
      <c r="GA252" s="296"/>
      <c r="GB252" s="296"/>
      <c r="GC252" s="296"/>
      <c r="GD252" s="296"/>
      <c r="GE252" s="296"/>
      <c r="GF252" s="296"/>
      <c r="GG252" s="296"/>
      <c r="GH252" s="296"/>
      <c r="GI252" s="296"/>
      <c r="GJ252" s="296"/>
      <c r="GK252" s="296"/>
      <c r="GL252" s="296"/>
      <c r="GM252" s="296"/>
      <c r="GN252" s="296"/>
      <c r="GO252" s="205"/>
      <c r="GP252" s="87"/>
      <c r="GQ252" s="87"/>
    </row>
    <row r="253" spans="9:199" ht="2.25" customHeight="1" x14ac:dyDescent="0.15">
      <c r="I253" s="131"/>
      <c r="J253" s="131"/>
      <c r="K253" s="131"/>
      <c r="L253" s="136"/>
      <c r="M253" s="136"/>
      <c r="N253" s="138"/>
      <c r="O253" s="296"/>
      <c r="P253" s="296"/>
      <c r="Q253" s="296"/>
      <c r="R253" s="296"/>
      <c r="S253" s="296"/>
      <c r="T253" s="296"/>
      <c r="U253" s="296"/>
      <c r="V253" s="296"/>
      <c r="W253" s="296"/>
      <c r="X253" s="296"/>
      <c r="Y253" s="296"/>
      <c r="Z253" s="296"/>
      <c r="AA253" s="296"/>
      <c r="AB253" s="296"/>
      <c r="AC253" s="296"/>
      <c r="AD253" s="296"/>
      <c r="AE253" s="296"/>
      <c r="AF253" s="296"/>
      <c r="AG253" s="296"/>
      <c r="AH253" s="296"/>
      <c r="AI253" s="296"/>
      <c r="AJ253" s="296"/>
      <c r="AK253" s="296"/>
      <c r="AL253" s="296"/>
      <c r="AM253" s="296"/>
      <c r="AN253" s="296"/>
      <c r="AO253" s="296"/>
      <c r="AP253" s="296"/>
      <c r="AQ253" s="296"/>
      <c r="AR253" s="296"/>
      <c r="AS253" s="296"/>
      <c r="AT253" s="296"/>
      <c r="AU253" s="296"/>
      <c r="AV253" s="296"/>
      <c r="AW253" s="296"/>
      <c r="AX253" s="296"/>
      <c r="AY253" s="296"/>
      <c r="AZ253" s="296"/>
      <c r="BA253" s="296"/>
      <c r="BB253" s="296"/>
      <c r="BC253" s="296"/>
      <c r="BD253" s="296"/>
      <c r="BE253" s="296"/>
      <c r="BF253" s="296"/>
      <c r="BG253" s="296"/>
      <c r="BH253" s="296"/>
      <c r="BI253" s="296"/>
      <c r="BJ253" s="296"/>
      <c r="BK253" s="296"/>
      <c r="BL253" s="296"/>
      <c r="BM253" s="296"/>
      <c r="BN253" s="296"/>
      <c r="BO253" s="296"/>
      <c r="BP253" s="296"/>
      <c r="BQ253" s="296"/>
      <c r="BR253" s="296"/>
      <c r="BS253" s="296"/>
      <c r="BT253" s="296"/>
      <c r="BU253" s="296"/>
      <c r="BV253" s="296"/>
      <c r="BW253" s="296"/>
      <c r="BX253" s="296"/>
      <c r="BY253" s="296"/>
      <c r="BZ253" s="296"/>
      <c r="CA253" s="296"/>
      <c r="CB253" s="296"/>
      <c r="CC253" s="296"/>
      <c r="CD253" s="296"/>
      <c r="CE253" s="296"/>
      <c r="CF253" s="296"/>
      <c r="CG253" s="296"/>
      <c r="CH253" s="296"/>
      <c r="CI253" s="296"/>
      <c r="CJ253" s="296"/>
      <c r="CK253" s="296"/>
      <c r="CL253" s="296"/>
      <c r="CM253" s="296"/>
      <c r="CN253" s="296"/>
      <c r="CO253" s="296"/>
      <c r="CP253" s="296"/>
      <c r="CQ253" s="296"/>
      <c r="CR253" s="296"/>
      <c r="CS253" s="296"/>
      <c r="CT253" s="296"/>
      <c r="CU253" s="296"/>
      <c r="CV253" s="296"/>
      <c r="CW253" s="296"/>
      <c r="CX253" s="296"/>
      <c r="CY253" s="296"/>
      <c r="CZ253" s="296"/>
      <c r="DA253" s="296"/>
      <c r="DB253" s="296"/>
      <c r="DC253" s="296"/>
      <c r="DD253" s="296"/>
      <c r="DE253" s="296"/>
      <c r="DF253" s="296"/>
      <c r="DG253" s="296"/>
      <c r="DH253" s="296"/>
      <c r="DI253" s="296"/>
      <c r="DJ253" s="296"/>
      <c r="DK253" s="296"/>
      <c r="DL253" s="296"/>
      <c r="DM253" s="296"/>
      <c r="DN253" s="296"/>
      <c r="DO253" s="296"/>
      <c r="DP253" s="296"/>
      <c r="DQ253" s="296"/>
      <c r="DR253" s="296"/>
      <c r="DS253" s="296"/>
      <c r="DT253" s="296"/>
      <c r="DU253" s="296"/>
      <c r="DV253" s="296"/>
      <c r="DW253" s="296"/>
      <c r="DX253" s="296"/>
      <c r="DY253" s="296"/>
      <c r="DZ253" s="296"/>
      <c r="EA253" s="296"/>
      <c r="EB253" s="296"/>
      <c r="EC253" s="296"/>
      <c r="ED253" s="296"/>
      <c r="EE253" s="296"/>
      <c r="EF253" s="296"/>
      <c r="EG253" s="296"/>
      <c r="EH253" s="296"/>
      <c r="EI253" s="296"/>
      <c r="EJ253" s="296"/>
      <c r="EK253" s="296"/>
      <c r="EL253" s="296"/>
      <c r="EM253" s="296"/>
      <c r="EN253" s="296"/>
      <c r="EO253" s="296"/>
      <c r="EP253" s="296"/>
      <c r="EQ253" s="296"/>
      <c r="ER253" s="296"/>
      <c r="ES253" s="296"/>
      <c r="ET253" s="296"/>
      <c r="EU253" s="296"/>
      <c r="EV253" s="296"/>
      <c r="EW253" s="296"/>
      <c r="EX253" s="296"/>
      <c r="EY253" s="296"/>
      <c r="EZ253" s="296"/>
      <c r="FA253" s="296"/>
      <c r="FB253" s="296"/>
      <c r="FC253" s="296"/>
      <c r="FD253" s="296"/>
      <c r="FE253" s="296"/>
      <c r="FF253" s="296"/>
      <c r="FG253" s="296"/>
      <c r="FH253" s="296"/>
      <c r="FI253" s="296"/>
      <c r="FJ253" s="296"/>
      <c r="FK253" s="296"/>
      <c r="FL253" s="296"/>
      <c r="FM253" s="296"/>
      <c r="FN253" s="296"/>
      <c r="FO253" s="296"/>
      <c r="FP253" s="296"/>
      <c r="FQ253" s="296"/>
      <c r="FR253" s="296"/>
      <c r="FS253" s="296"/>
      <c r="FT253" s="296"/>
      <c r="FU253" s="296"/>
      <c r="FV253" s="296"/>
      <c r="FW253" s="296"/>
      <c r="FX253" s="296"/>
      <c r="FY253" s="296"/>
      <c r="FZ253" s="296"/>
      <c r="GA253" s="296"/>
      <c r="GB253" s="296"/>
      <c r="GC253" s="296"/>
      <c r="GD253" s="296"/>
      <c r="GE253" s="296"/>
      <c r="GF253" s="296"/>
      <c r="GG253" s="296"/>
      <c r="GH253" s="296"/>
      <c r="GI253" s="296"/>
      <c r="GJ253" s="296"/>
      <c r="GK253" s="296"/>
      <c r="GL253" s="296"/>
      <c r="GM253" s="296"/>
      <c r="GN253" s="296"/>
      <c r="GO253" s="205"/>
      <c r="GP253" s="87"/>
      <c r="GQ253" s="87"/>
    </row>
    <row r="254" spans="9:199" ht="2.25" customHeight="1" x14ac:dyDescent="0.15">
      <c r="I254" s="131"/>
      <c r="J254" s="131"/>
      <c r="K254" s="131"/>
      <c r="L254" s="136"/>
      <c r="M254" s="136"/>
      <c r="N254" s="138"/>
      <c r="O254" s="296"/>
      <c r="P254" s="296"/>
      <c r="Q254" s="296"/>
      <c r="R254" s="296"/>
      <c r="S254" s="296"/>
      <c r="T254" s="296"/>
      <c r="U254" s="296"/>
      <c r="V254" s="296"/>
      <c r="W254" s="296"/>
      <c r="X254" s="296"/>
      <c r="Y254" s="296"/>
      <c r="Z254" s="296"/>
      <c r="AA254" s="296"/>
      <c r="AB254" s="296"/>
      <c r="AC254" s="296"/>
      <c r="AD254" s="296"/>
      <c r="AE254" s="296"/>
      <c r="AF254" s="296"/>
      <c r="AG254" s="296"/>
      <c r="AH254" s="296"/>
      <c r="AI254" s="296"/>
      <c r="AJ254" s="296"/>
      <c r="AK254" s="296"/>
      <c r="AL254" s="296"/>
      <c r="AM254" s="296"/>
      <c r="AN254" s="296"/>
      <c r="AO254" s="296"/>
      <c r="AP254" s="296"/>
      <c r="AQ254" s="296"/>
      <c r="AR254" s="296"/>
      <c r="AS254" s="296"/>
      <c r="AT254" s="296"/>
      <c r="AU254" s="296"/>
      <c r="AV254" s="296"/>
      <c r="AW254" s="296"/>
      <c r="AX254" s="296"/>
      <c r="AY254" s="296"/>
      <c r="AZ254" s="296"/>
      <c r="BA254" s="296"/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6"/>
      <c r="BR254" s="296"/>
      <c r="BS254" s="296"/>
      <c r="BT254" s="296"/>
      <c r="BU254" s="296"/>
      <c r="BV254" s="296"/>
      <c r="BW254" s="296"/>
      <c r="BX254" s="296"/>
      <c r="BY254" s="296"/>
      <c r="BZ254" s="296"/>
      <c r="CA254" s="296"/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6"/>
      <c r="CL254" s="296"/>
      <c r="CM254" s="296"/>
      <c r="CN254" s="296"/>
      <c r="CO254" s="296"/>
      <c r="CP254" s="296"/>
      <c r="CQ254" s="296"/>
      <c r="CR254" s="296"/>
      <c r="CS254" s="296"/>
      <c r="CT254" s="296"/>
      <c r="CU254" s="296"/>
      <c r="CV254" s="296"/>
      <c r="CW254" s="296"/>
      <c r="CX254" s="296"/>
      <c r="CY254" s="296"/>
      <c r="CZ254" s="296"/>
      <c r="DA254" s="296"/>
      <c r="DB254" s="296"/>
      <c r="DC254" s="296"/>
      <c r="DD254" s="296"/>
      <c r="DE254" s="296"/>
      <c r="DF254" s="296"/>
      <c r="DG254" s="296"/>
      <c r="DH254" s="296"/>
      <c r="DI254" s="296"/>
      <c r="DJ254" s="296"/>
      <c r="DK254" s="296"/>
      <c r="DL254" s="296"/>
      <c r="DM254" s="296"/>
      <c r="DN254" s="296"/>
      <c r="DO254" s="296"/>
      <c r="DP254" s="296"/>
      <c r="DQ254" s="296"/>
      <c r="DR254" s="296"/>
      <c r="DS254" s="296"/>
      <c r="DT254" s="296"/>
      <c r="DU254" s="296"/>
      <c r="DV254" s="296"/>
      <c r="DW254" s="296"/>
      <c r="DX254" s="296"/>
      <c r="DY254" s="296"/>
      <c r="DZ254" s="296"/>
      <c r="EA254" s="296"/>
      <c r="EB254" s="296"/>
      <c r="EC254" s="296"/>
      <c r="ED254" s="296"/>
      <c r="EE254" s="296"/>
      <c r="EF254" s="296"/>
      <c r="EG254" s="296"/>
      <c r="EH254" s="296"/>
      <c r="EI254" s="296"/>
      <c r="EJ254" s="296"/>
      <c r="EK254" s="296"/>
      <c r="EL254" s="296"/>
      <c r="EM254" s="296"/>
      <c r="EN254" s="296"/>
      <c r="EO254" s="296"/>
      <c r="EP254" s="296"/>
      <c r="EQ254" s="296"/>
      <c r="ER254" s="296"/>
      <c r="ES254" s="296"/>
      <c r="ET254" s="296"/>
      <c r="EU254" s="296"/>
      <c r="EV254" s="296"/>
      <c r="EW254" s="296"/>
      <c r="EX254" s="296"/>
      <c r="EY254" s="296"/>
      <c r="EZ254" s="296"/>
      <c r="FA254" s="296"/>
      <c r="FB254" s="296"/>
      <c r="FC254" s="296"/>
      <c r="FD254" s="296"/>
      <c r="FE254" s="296"/>
      <c r="FF254" s="296"/>
      <c r="FG254" s="296"/>
      <c r="FH254" s="296"/>
      <c r="FI254" s="296"/>
      <c r="FJ254" s="296"/>
      <c r="FK254" s="296"/>
      <c r="FL254" s="296"/>
      <c r="FM254" s="296"/>
      <c r="FN254" s="296"/>
      <c r="FO254" s="296"/>
      <c r="FP254" s="296"/>
      <c r="FQ254" s="296"/>
      <c r="FR254" s="296"/>
      <c r="FS254" s="296"/>
      <c r="FT254" s="296"/>
      <c r="FU254" s="296"/>
      <c r="FV254" s="296"/>
      <c r="FW254" s="296"/>
      <c r="FX254" s="296"/>
      <c r="FY254" s="296"/>
      <c r="FZ254" s="296"/>
      <c r="GA254" s="296"/>
      <c r="GB254" s="296"/>
      <c r="GC254" s="296"/>
      <c r="GD254" s="296"/>
      <c r="GE254" s="296"/>
      <c r="GF254" s="296"/>
      <c r="GG254" s="296"/>
      <c r="GH254" s="296"/>
      <c r="GI254" s="296"/>
      <c r="GJ254" s="296"/>
      <c r="GK254" s="296"/>
      <c r="GL254" s="296"/>
      <c r="GM254" s="296"/>
      <c r="GN254" s="296"/>
      <c r="GO254" s="205"/>
      <c r="GP254" s="87"/>
      <c r="GQ254" s="87"/>
    </row>
    <row r="255" spans="9:199" ht="2.25" customHeight="1" x14ac:dyDescent="0.15">
      <c r="I255" s="131"/>
      <c r="J255" s="131"/>
      <c r="K255" s="131"/>
      <c r="L255" s="136"/>
      <c r="M255" s="136"/>
      <c r="N255" s="138"/>
      <c r="O255" s="296"/>
      <c r="P255" s="296"/>
      <c r="Q255" s="296"/>
      <c r="R255" s="296"/>
      <c r="S255" s="296"/>
      <c r="T255" s="296"/>
      <c r="U255" s="296"/>
      <c r="V255" s="296"/>
      <c r="W255" s="296"/>
      <c r="X255" s="296"/>
      <c r="Y255" s="296"/>
      <c r="Z255" s="296"/>
      <c r="AA255" s="296"/>
      <c r="AB255" s="296"/>
      <c r="AC255" s="296"/>
      <c r="AD255" s="296"/>
      <c r="AE255" s="296"/>
      <c r="AF255" s="296"/>
      <c r="AG255" s="296"/>
      <c r="AH255" s="296"/>
      <c r="AI255" s="296"/>
      <c r="AJ255" s="296"/>
      <c r="AK255" s="296"/>
      <c r="AL255" s="296"/>
      <c r="AM255" s="296"/>
      <c r="AN255" s="296"/>
      <c r="AO255" s="296"/>
      <c r="AP255" s="296"/>
      <c r="AQ255" s="296"/>
      <c r="AR255" s="296"/>
      <c r="AS255" s="296"/>
      <c r="AT255" s="296"/>
      <c r="AU255" s="296"/>
      <c r="AV255" s="296"/>
      <c r="AW255" s="296"/>
      <c r="AX255" s="296"/>
      <c r="AY255" s="296"/>
      <c r="AZ255" s="296"/>
      <c r="BA255" s="296"/>
      <c r="BB255" s="296"/>
      <c r="BC255" s="296"/>
      <c r="BD255" s="296"/>
      <c r="BE255" s="296"/>
      <c r="BF255" s="296"/>
      <c r="BG255" s="296"/>
      <c r="BH255" s="296"/>
      <c r="BI255" s="296"/>
      <c r="BJ255" s="296"/>
      <c r="BK255" s="296"/>
      <c r="BL255" s="296"/>
      <c r="BM255" s="296"/>
      <c r="BN255" s="296"/>
      <c r="BO255" s="296"/>
      <c r="BP255" s="296"/>
      <c r="BQ255" s="296"/>
      <c r="BR255" s="296"/>
      <c r="BS255" s="296"/>
      <c r="BT255" s="296"/>
      <c r="BU255" s="296"/>
      <c r="BV255" s="296"/>
      <c r="BW255" s="296"/>
      <c r="BX255" s="296"/>
      <c r="BY255" s="296"/>
      <c r="BZ255" s="296"/>
      <c r="CA255" s="296"/>
      <c r="CB255" s="296"/>
      <c r="CC255" s="296"/>
      <c r="CD255" s="296"/>
      <c r="CE255" s="296"/>
      <c r="CF255" s="296"/>
      <c r="CG255" s="296"/>
      <c r="CH255" s="296"/>
      <c r="CI255" s="296"/>
      <c r="CJ255" s="296"/>
      <c r="CK255" s="296"/>
      <c r="CL255" s="296"/>
      <c r="CM255" s="296"/>
      <c r="CN255" s="296"/>
      <c r="CO255" s="296"/>
      <c r="CP255" s="296"/>
      <c r="CQ255" s="296"/>
      <c r="CR255" s="296"/>
      <c r="CS255" s="296"/>
      <c r="CT255" s="296"/>
      <c r="CU255" s="296"/>
      <c r="CV255" s="296"/>
      <c r="CW255" s="296"/>
      <c r="CX255" s="296"/>
      <c r="CY255" s="296"/>
      <c r="CZ255" s="296"/>
      <c r="DA255" s="296"/>
      <c r="DB255" s="296"/>
      <c r="DC255" s="296"/>
      <c r="DD255" s="296"/>
      <c r="DE255" s="296"/>
      <c r="DF255" s="296"/>
      <c r="DG255" s="296"/>
      <c r="DH255" s="296"/>
      <c r="DI255" s="296"/>
      <c r="DJ255" s="296"/>
      <c r="DK255" s="296"/>
      <c r="DL255" s="296"/>
      <c r="DM255" s="296"/>
      <c r="DN255" s="296"/>
      <c r="DO255" s="296"/>
      <c r="DP255" s="296"/>
      <c r="DQ255" s="296"/>
      <c r="DR255" s="296"/>
      <c r="DS255" s="296"/>
      <c r="DT255" s="296"/>
      <c r="DU255" s="296"/>
      <c r="DV255" s="296"/>
      <c r="DW255" s="296"/>
      <c r="DX255" s="296"/>
      <c r="DY255" s="296"/>
      <c r="DZ255" s="296"/>
      <c r="EA255" s="296"/>
      <c r="EB255" s="296"/>
      <c r="EC255" s="296"/>
      <c r="ED255" s="296"/>
      <c r="EE255" s="296"/>
      <c r="EF255" s="296"/>
      <c r="EG255" s="296"/>
      <c r="EH255" s="296"/>
      <c r="EI255" s="296"/>
      <c r="EJ255" s="296"/>
      <c r="EK255" s="296"/>
      <c r="EL255" s="296"/>
      <c r="EM255" s="296"/>
      <c r="EN255" s="296"/>
      <c r="EO255" s="296"/>
      <c r="EP255" s="296"/>
      <c r="EQ255" s="296"/>
      <c r="ER255" s="296"/>
      <c r="ES255" s="296"/>
      <c r="ET255" s="296"/>
      <c r="EU255" s="296"/>
      <c r="EV255" s="296"/>
      <c r="EW255" s="296"/>
      <c r="EX255" s="296"/>
      <c r="EY255" s="296"/>
      <c r="EZ255" s="296"/>
      <c r="FA255" s="296"/>
      <c r="FB255" s="296"/>
      <c r="FC255" s="296"/>
      <c r="FD255" s="296"/>
      <c r="FE255" s="296"/>
      <c r="FF255" s="296"/>
      <c r="FG255" s="296"/>
      <c r="FH255" s="296"/>
      <c r="FI255" s="296"/>
      <c r="FJ255" s="296"/>
      <c r="FK255" s="296"/>
      <c r="FL255" s="296"/>
      <c r="FM255" s="296"/>
      <c r="FN255" s="296"/>
      <c r="FO255" s="296"/>
      <c r="FP255" s="296"/>
      <c r="FQ255" s="296"/>
      <c r="FR255" s="296"/>
      <c r="FS255" s="296"/>
      <c r="FT255" s="296"/>
      <c r="FU255" s="296"/>
      <c r="FV255" s="296"/>
      <c r="FW255" s="296"/>
      <c r="FX255" s="296"/>
      <c r="FY255" s="296"/>
      <c r="FZ255" s="296"/>
      <c r="GA255" s="296"/>
      <c r="GB255" s="296"/>
      <c r="GC255" s="296"/>
      <c r="GD255" s="296"/>
      <c r="GE255" s="296"/>
      <c r="GF255" s="296"/>
      <c r="GG255" s="296"/>
      <c r="GH255" s="296"/>
      <c r="GI255" s="296"/>
      <c r="GJ255" s="296"/>
      <c r="GK255" s="296"/>
      <c r="GL255" s="296"/>
      <c r="GM255" s="296"/>
      <c r="GN255" s="296"/>
      <c r="GO255" s="205"/>
      <c r="GP255" s="87"/>
      <c r="GQ255" s="87"/>
    </row>
    <row r="256" spans="9:199" ht="2.25" customHeight="1" x14ac:dyDescent="0.15">
      <c r="I256" s="131"/>
      <c r="J256" s="131"/>
      <c r="K256" s="131"/>
      <c r="L256" s="136"/>
      <c r="M256" s="136"/>
      <c r="N256" s="138"/>
      <c r="O256" s="294">
        <f>入力シート!A149</f>
        <v>0</v>
      </c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  <c r="AH256" s="295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5"/>
      <c r="AS256" s="295"/>
      <c r="AT256" s="295"/>
      <c r="AU256" s="295"/>
      <c r="AV256" s="295"/>
      <c r="AW256" s="295"/>
      <c r="AX256" s="295"/>
      <c r="AY256" s="295"/>
      <c r="AZ256" s="295"/>
      <c r="BA256" s="295"/>
      <c r="BB256" s="295"/>
      <c r="BC256" s="295"/>
      <c r="BD256" s="295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5"/>
      <c r="BO256" s="295"/>
      <c r="BP256" s="295"/>
      <c r="BQ256" s="295"/>
      <c r="BR256" s="295"/>
      <c r="BS256" s="295"/>
      <c r="BT256" s="295"/>
      <c r="BU256" s="295"/>
      <c r="BV256" s="295"/>
      <c r="BW256" s="295"/>
      <c r="BX256" s="295"/>
      <c r="BY256" s="295"/>
      <c r="BZ256" s="295"/>
      <c r="CA256" s="295"/>
      <c r="CB256" s="295"/>
      <c r="CC256" s="295"/>
      <c r="CD256" s="295"/>
      <c r="CE256" s="295"/>
      <c r="CF256" s="295"/>
      <c r="CG256" s="295"/>
      <c r="CH256" s="295"/>
      <c r="CI256" s="295"/>
      <c r="CJ256" s="295"/>
      <c r="CK256" s="295"/>
      <c r="CL256" s="295"/>
      <c r="CM256" s="295"/>
      <c r="CN256" s="295"/>
      <c r="CO256" s="295"/>
      <c r="CP256" s="295"/>
      <c r="CQ256" s="295"/>
      <c r="CR256" s="295"/>
      <c r="CS256" s="295"/>
      <c r="CT256" s="295"/>
      <c r="CU256" s="295"/>
      <c r="CV256" s="295"/>
      <c r="CW256" s="295"/>
      <c r="CX256" s="295"/>
      <c r="CY256" s="295"/>
      <c r="CZ256" s="295"/>
      <c r="DA256" s="295"/>
      <c r="DB256" s="295"/>
      <c r="DC256" s="295"/>
      <c r="DD256" s="295"/>
      <c r="DE256" s="295"/>
      <c r="DF256" s="295"/>
      <c r="DG256" s="295"/>
      <c r="DH256" s="295"/>
      <c r="DI256" s="295"/>
      <c r="DJ256" s="295"/>
      <c r="DK256" s="295"/>
      <c r="DL256" s="295"/>
      <c r="DM256" s="295"/>
      <c r="DN256" s="295"/>
      <c r="DO256" s="295"/>
      <c r="DP256" s="295"/>
      <c r="DQ256" s="295"/>
      <c r="DR256" s="295"/>
      <c r="DS256" s="295"/>
      <c r="DT256" s="295"/>
      <c r="DU256" s="295"/>
      <c r="DV256" s="295"/>
      <c r="DW256" s="295"/>
      <c r="DX256" s="295"/>
      <c r="DY256" s="295"/>
      <c r="DZ256" s="295"/>
      <c r="EA256" s="295"/>
      <c r="EB256" s="295"/>
      <c r="EC256" s="295"/>
      <c r="ED256" s="295"/>
      <c r="EE256" s="295"/>
      <c r="EF256" s="295"/>
      <c r="EG256" s="295"/>
      <c r="EH256" s="295"/>
      <c r="EI256" s="295"/>
      <c r="EJ256" s="295"/>
      <c r="EK256" s="295"/>
      <c r="EL256" s="295"/>
      <c r="EM256" s="295"/>
      <c r="EN256" s="295"/>
      <c r="EO256" s="295"/>
      <c r="EP256" s="295"/>
      <c r="EQ256" s="295"/>
      <c r="ER256" s="295"/>
      <c r="ES256" s="295"/>
      <c r="ET256" s="295"/>
      <c r="EU256" s="295"/>
      <c r="EV256" s="295"/>
      <c r="EW256" s="295"/>
      <c r="EX256" s="295"/>
      <c r="EY256" s="295"/>
      <c r="EZ256" s="295"/>
      <c r="FA256" s="295"/>
      <c r="FB256" s="295"/>
      <c r="FC256" s="295"/>
      <c r="FD256" s="295"/>
      <c r="FE256" s="295"/>
      <c r="FF256" s="295"/>
      <c r="FG256" s="295"/>
      <c r="FH256" s="295"/>
      <c r="FI256" s="295"/>
      <c r="FJ256" s="295"/>
      <c r="FK256" s="295"/>
      <c r="FL256" s="295"/>
      <c r="FM256" s="295"/>
      <c r="FN256" s="295"/>
      <c r="FO256" s="295"/>
      <c r="FP256" s="295"/>
      <c r="FQ256" s="295"/>
      <c r="FR256" s="295"/>
      <c r="FS256" s="295"/>
      <c r="FT256" s="295"/>
      <c r="FU256" s="295"/>
      <c r="FV256" s="295"/>
      <c r="FW256" s="295"/>
      <c r="FX256" s="295"/>
      <c r="FY256" s="295"/>
      <c r="FZ256" s="295"/>
      <c r="GA256" s="295"/>
      <c r="GB256" s="295"/>
      <c r="GC256" s="295"/>
      <c r="GD256" s="295"/>
      <c r="GE256" s="295"/>
      <c r="GF256" s="295"/>
      <c r="GG256" s="295"/>
      <c r="GH256" s="295"/>
      <c r="GI256" s="295"/>
      <c r="GJ256" s="295"/>
      <c r="GK256" s="295"/>
      <c r="GL256" s="295"/>
      <c r="GM256" s="295"/>
      <c r="GN256" s="295"/>
      <c r="GO256" s="205"/>
      <c r="GP256" s="87"/>
      <c r="GQ256" s="87"/>
    </row>
    <row r="257" spans="9:199" ht="2.25" customHeight="1" x14ac:dyDescent="0.15">
      <c r="I257" s="131"/>
      <c r="J257" s="131"/>
      <c r="K257" s="131"/>
      <c r="L257" s="136"/>
      <c r="M257" s="136"/>
      <c r="N257" s="138"/>
      <c r="O257" s="296"/>
      <c r="P257" s="296"/>
      <c r="Q257" s="296"/>
      <c r="R257" s="296"/>
      <c r="S257" s="296"/>
      <c r="T257" s="296"/>
      <c r="U257" s="296"/>
      <c r="V257" s="296"/>
      <c r="W257" s="296"/>
      <c r="X257" s="296"/>
      <c r="Y257" s="296"/>
      <c r="Z257" s="296"/>
      <c r="AA257" s="296"/>
      <c r="AB257" s="296"/>
      <c r="AC257" s="296"/>
      <c r="AD257" s="296"/>
      <c r="AE257" s="296"/>
      <c r="AF257" s="296"/>
      <c r="AG257" s="296"/>
      <c r="AH257" s="296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6"/>
      <c r="AS257" s="296"/>
      <c r="AT257" s="296"/>
      <c r="AU257" s="296"/>
      <c r="AV257" s="296"/>
      <c r="AW257" s="296"/>
      <c r="AX257" s="296"/>
      <c r="AY257" s="296"/>
      <c r="AZ257" s="296"/>
      <c r="BA257" s="296"/>
      <c r="BB257" s="296"/>
      <c r="BC257" s="296"/>
      <c r="BD257" s="296"/>
      <c r="BE257" s="296"/>
      <c r="BF257" s="296"/>
      <c r="BG257" s="296"/>
      <c r="BH257" s="296"/>
      <c r="BI257" s="296"/>
      <c r="BJ257" s="296"/>
      <c r="BK257" s="296"/>
      <c r="BL257" s="296"/>
      <c r="BM257" s="296"/>
      <c r="BN257" s="296"/>
      <c r="BO257" s="296"/>
      <c r="BP257" s="296"/>
      <c r="BQ257" s="296"/>
      <c r="BR257" s="296"/>
      <c r="BS257" s="296"/>
      <c r="BT257" s="296"/>
      <c r="BU257" s="296"/>
      <c r="BV257" s="296"/>
      <c r="BW257" s="296"/>
      <c r="BX257" s="296"/>
      <c r="BY257" s="296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296"/>
      <c r="CO257" s="296"/>
      <c r="CP257" s="296"/>
      <c r="CQ257" s="296"/>
      <c r="CR257" s="296"/>
      <c r="CS257" s="296"/>
      <c r="CT257" s="296"/>
      <c r="CU257" s="296"/>
      <c r="CV257" s="296"/>
      <c r="CW257" s="296"/>
      <c r="CX257" s="296"/>
      <c r="CY257" s="296"/>
      <c r="CZ257" s="296"/>
      <c r="DA257" s="296"/>
      <c r="DB257" s="296"/>
      <c r="DC257" s="296"/>
      <c r="DD257" s="296"/>
      <c r="DE257" s="296"/>
      <c r="DF257" s="296"/>
      <c r="DG257" s="296"/>
      <c r="DH257" s="296"/>
      <c r="DI257" s="296"/>
      <c r="DJ257" s="296"/>
      <c r="DK257" s="296"/>
      <c r="DL257" s="296"/>
      <c r="DM257" s="296"/>
      <c r="DN257" s="296"/>
      <c r="DO257" s="296"/>
      <c r="DP257" s="296"/>
      <c r="DQ257" s="296"/>
      <c r="DR257" s="296"/>
      <c r="DS257" s="296"/>
      <c r="DT257" s="296"/>
      <c r="DU257" s="296"/>
      <c r="DV257" s="296"/>
      <c r="DW257" s="296"/>
      <c r="DX257" s="296"/>
      <c r="DY257" s="296"/>
      <c r="DZ257" s="296"/>
      <c r="EA257" s="296"/>
      <c r="EB257" s="296"/>
      <c r="EC257" s="296"/>
      <c r="ED257" s="296"/>
      <c r="EE257" s="296"/>
      <c r="EF257" s="296"/>
      <c r="EG257" s="296"/>
      <c r="EH257" s="296"/>
      <c r="EI257" s="296"/>
      <c r="EJ257" s="296"/>
      <c r="EK257" s="296"/>
      <c r="EL257" s="296"/>
      <c r="EM257" s="296"/>
      <c r="EN257" s="296"/>
      <c r="EO257" s="296"/>
      <c r="EP257" s="296"/>
      <c r="EQ257" s="296"/>
      <c r="ER257" s="296"/>
      <c r="ES257" s="296"/>
      <c r="ET257" s="296"/>
      <c r="EU257" s="296"/>
      <c r="EV257" s="296"/>
      <c r="EW257" s="296"/>
      <c r="EX257" s="296"/>
      <c r="EY257" s="296"/>
      <c r="EZ257" s="296"/>
      <c r="FA257" s="296"/>
      <c r="FB257" s="296"/>
      <c r="FC257" s="296"/>
      <c r="FD257" s="296"/>
      <c r="FE257" s="296"/>
      <c r="FF257" s="296"/>
      <c r="FG257" s="296"/>
      <c r="FH257" s="296"/>
      <c r="FI257" s="296"/>
      <c r="FJ257" s="296"/>
      <c r="FK257" s="296"/>
      <c r="FL257" s="296"/>
      <c r="FM257" s="296"/>
      <c r="FN257" s="296"/>
      <c r="FO257" s="296"/>
      <c r="FP257" s="296"/>
      <c r="FQ257" s="296"/>
      <c r="FR257" s="296"/>
      <c r="FS257" s="296"/>
      <c r="FT257" s="296"/>
      <c r="FU257" s="296"/>
      <c r="FV257" s="296"/>
      <c r="FW257" s="296"/>
      <c r="FX257" s="296"/>
      <c r="FY257" s="296"/>
      <c r="FZ257" s="296"/>
      <c r="GA257" s="296"/>
      <c r="GB257" s="296"/>
      <c r="GC257" s="296"/>
      <c r="GD257" s="296"/>
      <c r="GE257" s="296"/>
      <c r="GF257" s="296"/>
      <c r="GG257" s="296"/>
      <c r="GH257" s="296"/>
      <c r="GI257" s="296"/>
      <c r="GJ257" s="296"/>
      <c r="GK257" s="296"/>
      <c r="GL257" s="296"/>
      <c r="GM257" s="296"/>
      <c r="GN257" s="296"/>
      <c r="GO257" s="205"/>
      <c r="GP257" s="87"/>
      <c r="GQ257" s="87"/>
    </row>
    <row r="258" spans="9:199" ht="2.25" customHeight="1" x14ac:dyDescent="0.15">
      <c r="I258" s="131"/>
      <c r="J258" s="131"/>
      <c r="K258" s="131"/>
      <c r="L258" s="136"/>
      <c r="M258" s="136"/>
      <c r="N258" s="138"/>
      <c r="O258" s="296"/>
      <c r="P258" s="296"/>
      <c r="Q258" s="296"/>
      <c r="R258" s="296"/>
      <c r="S258" s="296"/>
      <c r="T258" s="296"/>
      <c r="U258" s="296"/>
      <c r="V258" s="296"/>
      <c r="W258" s="296"/>
      <c r="X258" s="296"/>
      <c r="Y258" s="296"/>
      <c r="Z258" s="296"/>
      <c r="AA258" s="296"/>
      <c r="AB258" s="296"/>
      <c r="AC258" s="296"/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6"/>
      <c r="AS258" s="296"/>
      <c r="AT258" s="296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296"/>
      <c r="BN258" s="296"/>
      <c r="BO258" s="296"/>
      <c r="BP258" s="296"/>
      <c r="BQ258" s="296"/>
      <c r="BR258" s="296"/>
      <c r="BS258" s="296"/>
      <c r="BT258" s="296"/>
      <c r="BU258" s="296"/>
      <c r="BV258" s="296"/>
      <c r="BW258" s="296"/>
      <c r="BX258" s="296"/>
      <c r="BY258" s="296"/>
      <c r="BZ258" s="296"/>
      <c r="CA258" s="296"/>
      <c r="CB258" s="296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296"/>
      <c r="CM258" s="296"/>
      <c r="CN258" s="296"/>
      <c r="CO258" s="296"/>
      <c r="CP258" s="296"/>
      <c r="CQ258" s="296"/>
      <c r="CR258" s="296"/>
      <c r="CS258" s="296"/>
      <c r="CT258" s="296"/>
      <c r="CU258" s="296"/>
      <c r="CV258" s="296"/>
      <c r="CW258" s="296"/>
      <c r="CX258" s="296"/>
      <c r="CY258" s="296"/>
      <c r="CZ258" s="296"/>
      <c r="DA258" s="296"/>
      <c r="DB258" s="296"/>
      <c r="DC258" s="296"/>
      <c r="DD258" s="296"/>
      <c r="DE258" s="296"/>
      <c r="DF258" s="296"/>
      <c r="DG258" s="296"/>
      <c r="DH258" s="296"/>
      <c r="DI258" s="296"/>
      <c r="DJ258" s="296"/>
      <c r="DK258" s="296"/>
      <c r="DL258" s="296"/>
      <c r="DM258" s="296"/>
      <c r="DN258" s="296"/>
      <c r="DO258" s="296"/>
      <c r="DP258" s="296"/>
      <c r="DQ258" s="296"/>
      <c r="DR258" s="296"/>
      <c r="DS258" s="296"/>
      <c r="DT258" s="296"/>
      <c r="DU258" s="296"/>
      <c r="DV258" s="296"/>
      <c r="DW258" s="296"/>
      <c r="DX258" s="296"/>
      <c r="DY258" s="296"/>
      <c r="DZ258" s="296"/>
      <c r="EA258" s="296"/>
      <c r="EB258" s="296"/>
      <c r="EC258" s="296"/>
      <c r="ED258" s="296"/>
      <c r="EE258" s="296"/>
      <c r="EF258" s="296"/>
      <c r="EG258" s="296"/>
      <c r="EH258" s="296"/>
      <c r="EI258" s="296"/>
      <c r="EJ258" s="296"/>
      <c r="EK258" s="296"/>
      <c r="EL258" s="296"/>
      <c r="EM258" s="296"/>
      <c r="EN258" s="296"/>
      <c r="EO258" s="296"/>
      <c r="EP258" s="296"/>
      <c r="EQ258" s="296"/>
      <c r="ER258" s="296"/>
      <c r="ES258" s="296"/>
      <c r="ET258" s="296"/>
      <c r="EU258" s="296"/>
      <c r="EV258" s="296"/>
      <c r="EW258" s="296"/>
      <c r="EX258" s="296"/>
      <c r="EY258" s="296"/>
      <c r="EZ258" s="296"/>
      <c r="FA258" s="296"/>
      <c r="FB258" s="296"/>
      <c r="FC258" s="296"/>
      <c r="FD258" s="296"/>
      <c r="FE258" s="296"/>
      <c r="FF258" s="296"/>
      <c r="FG258" s="296"/>
      <c r="FH258" s="296"/>
      <c r="FI258" s="296"/>
      <c r="FJ258" s="296"/>
      <c r="FK258" s="296"/>
      <c r="FL258" s="296"/>
      <c r="FM258" s="296"/>
      <c r="FN258" s="296"/>
      <c r="FO258" s="296"/>
      <c r="FP258" s="296"/>
      <c r="FQ258" s="296"/>
      <c r="FR258" s="296"/>
      <c r="FS258" s="296"/>
      <c r="FT258" s="296"/>
      <c r="FU258" s="296"/>
      <c r="FV258" s="296"/>
      <c r="FW258" s="296"/>
      <c r="FX258" s="296"/>
      <c r="FY258" s="296"/>
      <c r="FZ258" s="296"/>
      <c r="GA258" s="296"/>
      <c r="GB258" s="296"/>
      <c r="GC258" s="296"/>
      <c r="GD258" s="296"/>
      <c r="GE258" s="296"/>
      <c r="GF258" s="296"/>
      <c r="GG258" s="296"/>
      <c r="GH258" s="296"/>
      <c r="GI258" s="296"/>
      <c r="GJ258" s="296"/>
      <c r="GK258" s="296"/>
      <c r="GL258" s="296"/>
      <c r="GM258" s="296"/>
      <c r="GN258" s="296"/>
      <c r="GO258" s="205"/>
      <c r="GP258" s="87"/>
      <c r="GQ258" s="87"/>
    </row>
    <row r="259" spans="9:199" ht="2.25" customHeight="1" x14ac:dyDescent="0.15">
      <c r="I259" s="131"/>
      <c r="J259" s="131"/>
      <c r="K259" s="131"/>
      <c r="L259" s="136"/>
      <c r="M259" s="136"/>
      <c r="N259" s="138"/>
      <c r="O259" s="296"/>
      <c r="P259" s="296"/>
      <c r="Q259" s="296"/>
      <c r="R259" s="296"/>
      <c r="S259" s="296"/>
      <c r="T259" s="296"/>
      <c r="U259" s="296"/>
      <c r="V259" s="296"/>
      <c r="W259" s="296"/>
      <c r="X259" s="296"/>
      <c r="Y259" s="296"/>
      <c r="Z259" s="296"/>
      <c r="AA259" s="296"/>
      <c r="AB259" s="296"/>
      <c r="AC259" s="296"/>
      <c r="AD259" s="296"/>
      <c r="AE259" s="296"/>
      <c r="AF259" s="296"/>
      <c r="AG259" s="296"/>
      <c r="AH259" s="296"/>
      <c r="AI259" s="296"/>
      <c r="AJ259" s="296"/>
      <c r="AK259" s="296"/>
      <c r="AL259" s="296"/>
      <c r="AM259" s="296"/>
      <c r="AN259" s="296"/>
      <c r="AO259" s="296"/>
      <c r="AP259" s="296"/>
      <c r="AQ259" s="296"/>
      <c r="AR259" s="296"/>
      <c r="AS259" s="296"/>
      <c r="AT259" s="296"/>
      <c r="AU259" s="296"/>
      <c r="AV259" s="296"/>
      <c r="AW259" s="296"/>
      <c r="AX259" s="296"/>
      <c r="AY259" s="296"/>
      <c r="AZ259" s="296"/>
      <c r="BA259" s="296"/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6"/>
      <c r="BR259" s="296"/>
      <c r="BS259" s="296"/>
      <c r="BT259" s="296"/>
      <c r="BU259" s="296"/>
      <c r="BV259" s="296"/>
      <c r="BW259" s="296"/>
      <c r="BX259" s="296"/>
      <c r="BY259" s="296"/>
      <c r="BZ259" s="296"/>
      <c r="CA259" s="296"/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6"/>
      <c r="CL259" s="296"/>
      <c r="CM259" s="296"/>
      <c r="CN259" s="296"/>
      <c r="CO259" s="296"/>
      <c r="CP259" s="296"/>
      <c r="CQ259" s="296"/>
      <c r="CR259" s="296"/>
      <c r="CS259" s="296"/>
      <c r="CT259" s="296"/>
      <c r="CU259" s="296"/>
      <c r="CV259" s="296"/>
      <c r="CW259" s="296"/>
      <c r="CX259" s="296"/>
      <c r="CY259" s="296"/>
      <c r="CZ259" s="296"/>
      <c r="DA259" s="296"/>
      <c r="DB259" s="296"/>
      <c r="DC259" s="296"/>
      <c r="DD259" s="296"/>
      <c r="DE259" s="296"/>
      <c r="DF259" s="296"/>
      <c r="DG259" s="296"/>
      <c r="DH259" s="296"/>
      <c r="DI259" s="296"/>
      <c r="DJ259" s="296"/>
      <c r="DK259" s="296"/>
      <c r="DL259" s="296"/>
      <c r="DM259" s="296"/>
      <c r="DN259" s="296"/>
      <c r="DO259" s="296"/>
      <c r="DP259" s="296"/>
      <c r="DQ259" s="296"/>
      <c r="DR259" s="296"/>
      <c r="DS259" s="296"/>
      <c r="DT259" s="296"/>
      <c r="DU259" s="296"/>
      <c r="DV259" s="296"/>
      <c r="DW259" s="296"/>
      <c r="DX259" s="296"/>
      <c r="DY259" s="296"/>
      <c r="DZ259" s="296"/>
      <c r="EA259" s="296"/>
      <c r="EB259" s="296"/>
      <c r="EC259" s="296"/>
      <c r="ED259" s="296"/>
      <c r="EE259" s="296"/>
      <c r="EF259" s="296"/>
      <c r="EG259" s="296"/>
      <c r="EH259" s="296"/>
      <c r="EI259" s="296"/>
      <c r="EJ259" s="296"/>
      <c r="EK259" s="296"/>
      <c r="EL259" s="296"/>
      <c r="EM259" s="296"/>
      <c r="EN259" s="296"/>
      <c r="EO259" s="296"/>
      <c r="EP259" s="296"/>
      <c r="EQ259" s="296"/>
      <c r="ER259" s="296"/>
      <c r="ES259" s="296"/>
      <c r="ET259" s="296"/>
      <c r="EU259" s="296"/>
      <c r="EV259" s="296"/>
      <c r="EW259" s="296"/>
      <c r="EX259" s="296"/>
      <c r="EY259" s="296"/>
      <c r="EZ259" s="296"/>
      <c r="FA259" s="296"/>
      <c r="FB259" s="296"/>
      <c r="FC259" s="296"/>
      <c r="FD259" s="296"/>
      <c r="FE259" s="296"/>
      <c r="FF259" s="296"/>
      <c r="FG259" s="296"/>
      <c r="FH259" s="296"/>
      <c r="FI259" s="296"/>
      <c r="FJ259" s="296"/>
      <c r="FK259" s="296"/>
      <c r="FL259" s="296"/>
      <c r="FM259" s="296"/>
      <c r="FN259" s="296"/>
      <c r="FO259" s="296"/>
      <c r="FP259" s="296"/>
      <c r="FQ259" s="296"/>
      <c r="FR259" s="296"/>
      <c r="FS259" s="296"/>
      <c r="FT259" s="296"/>
      <c r="FU259" s="296"/>
      <c r="FV259" s="296"/>
      <c r="FW259" s="296"/>
      <c r="FX259" s="296"/>
      <c r="FY259" s="296"/>
      <c r="FZ259" s="296"/>
      <c r="GA259" s="296"/>
      <c r="GB259" s="296"/>
      <c r="GC259" s="296"/>
      <c r="GD259" s="296"/>
      <c r="GE259" s="296"/>
      <c r="GF259" s="296"/>
      <c r="GG259" s="296"/>
      <c r="GH259" s="296"/>
      <c r="GI259" s="296"/>
      <c r="GJ259" s="296"/>
      <c r="GK259" s="296"/>
      <c r="GL259" s="296"/>
      <c r="GM259" s="296"/>
      <c r="GN259" s="296"/>
      <c r="GO259" s="205"/>
      <c r="GP259" s="87"/>
      <c r="GQ259" s="87"/>
    </row>
    <row r="260" spans="9:199" ht="2.25" customHeight="1" x14ac:dyDescent="0.15">
      <c r="I260" s="131"/>
      <c r="J260" s="131"/>
      <c r="K260" s="131"/>
      <c r="L260" s="136"/>
      <c r="M260" s="136"/>
      <c r="N260" s="138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6"/>
      <c r="BO260" s="296"/>
      <c r="BP260" s="296"/>
      <c r="BQ260" s="296"/>
      <c r="BR260" s="296"/>
      <c r="BS260" s="296"/>
      <c r="BT260" s="296"/>
      <c r="BU260" s="296"/>
      <c r="BV260" s="296"/>
      <c r="BW260" s="296"/>
      <c r="BX260" s="296"/>
      <c r="BY260" s="296"/>
      <c r="BZ260" s="296"/>
      <c r="CA260" s="296"/>
      <c r="CB260" s="296"/>
      <c r="CC260" s="296"/>
      <c r="CD260" s="296"/>
      <c r="CE260" s="296"/>
      <c r="CF260" s="296"/>
      <c r="CG260" s="296"/>
      <c r="CH260" s="296"/>
      <c r="CI260" s="296"/>
      <c r="CJ260" s="296"/>
      <c r="CK260" s="296"/>
      <c r="CL260" s="296"/>
      <c r="CM260" s="296"/>
      <c r="CN260" s="296"/>
      <c r="CO260" s="296"/>
      <c r="CP260" s="296"/>
      <c r="CQ260" s="296"/>
      <c r="CR260" s="296"/>
      <c r="CS260" s="296"/>
      <c r="CT260" s="296"/>
      <c r="CU260" s="296"/>
      <c r="CV260" s="296"/>
      <c r="CW260" s="296"/>
      <c r="CX260" s="296"/>
      <c r="CY260" s="296"/>
      <c r="CZ260" s="296"/>
      <c r="DA260" s="296"/>
      <c r="DB260" s="296"/>
      <c r="DC260" s="296"/>
      <c r="DD260" s="296"/>
      <c r="DE260" s="296"/>
      <c r="DF260" s="296"/>
      <c r="DG260" s="296"/>
      <c r="DH260" s="296"/>
      <c r="DI260" s="296"/>
      <c r="DJ260" s="296"/>
      <c r="DK260" s="296"/>
      <c r="DL260" s="296"/>
      <c r="DM260" s="296"/>
      <c r="DN260" s="296"/>
      <c r="DO260" s="296"/>
      <c r="DP260" s="296"/>
      <c r="DQ260" s="296"/>
      <c r="DR260" s="296"/>
      <c r="DS260" s="296"/>
      <c r="DT260" s="296"/>
      <c r="DU260" s="296"/>
      <c r="DV260" s="296"/>
      <c r="DW260" s="296"/>
      <c r="DX260" s="296"/>
      <c r="DY260" s="296"/>
      <c r="DZ260" s="296"/>
      <c r="EA260" s="296"/>
      <c r="EB260" s="296"/>
      <c r="EC260" s="296"/>
      <c r="ED260" s="296"/>
      <c r="EE260" s="296"/>
      <c r="EF260" s="296"/>
      <c r="EG260" s="296"/>
      <c r="EH260" s="296"/>
      <c r="EI260" s="296"/>
      <c r="EJ260" s="296"/>
      <c r="EK260" s="296"/>
      <c r="EL260" s="296"/>
      <c r="EM260" s="296"/>
      <c r="EN260" s="296"/>
      <c r="EO260" s="296"/>
      <c r="EP260" s="296"/>
      <c r="EQ260" s="296"/>
      <c r="ER260" s="296"/>
      <c r="ES260" s="296"/>
      <c r="ET260" s="296"/>
      <c r="EU260" s="296"/>
      <c r="EV260" s="296"/>
      <c r="EW260" s="296"/>
      <c r="EX260" s="296"/>
      <c r="EY260" s="296"/>
      <c r="EZ260" s="296"/>
      <c r="FA260" s="296"/>
      <c r="FB260" s="296"/>
      <c r="FC260" s="296"/>
      <c r="FD260" s="296"/>
      <c r="FE260" s="296"/>
      <c r="FF260" s="296"/>
      <c r="FG260" s="296"/>
      <c r="FH260" s="296"/>
      <c r="FI260" s="296"/>
      <c r="FJ260" s="296"/>
      <c r="FK260" s="296"/>
      <c r="FL260" s="296"/>
      <c r="FM260" s="296"/>
      <c r="FN260" s="296"/>
      <c r="FO260" s="296"/>
      <c r="FP260" s="296"/>
      <c r="FQ260" s="296"/>
      <c r="FR260" s="296"/>
      <c r="FS260" s="296"/>
      <c r="FT260" s="296"/>
      <c r="FU260" s="296"/>
      <c r="FV260" s="296"/>
      <c r="FW260" s="296"/>
      <c r="FX260" s="296"/>
      <c r="FY260" s="296"/>
      <c r="FZ260" s="296"/>
      <c r="GA260" s="296"/>
      <c r="GB260" s="296"/>
      <c r="GC260" s="296"/>
      <c r="GD260" s="296"/>
      <c r="GE260" s="296"/>
      <c r="GF260" s="296"/>
      <c r="GG260" s="296"/>
      <c r="GH260" s="296"/>
      <c r="GI260" s="296"/>
      <c r="GJ260" s="296"/>
      <c r="GK260" s="296"/>
      <c r="GL260" s="296"/>
      <c r="GM260" s="296"/>
      <c r="GN260" s="296"/>
      <c r="GO260" s="205"/>
      <c r="GP260" s="87"/>
      <c r="GQ260" s="87"/>
    </row>
    <row r="261" spans="9:199" ht="2.25" customHeight="1" x14ac:dyDescent="0.15">
      <c r="I261" s="131"/>
      <c r="J261" s="131"/>
      <c r="K261" s="131"/>
      <c r="L261" s="136"/>
      <c r="M261" s="136"/>
      <c r="N261" s="138"/>
      <c r="O261" s="296"/>
      <c r="P261" s="296"/>
      <c r="Q261" s="296"/>
      <c r="R261" s="296"/>
      <c r="S261" s="296"/>
      <c r="T261" s="296"/>
      <c r="U261" s="296"/>
      <c r="V261" s="296"/>
      <c r="W261" s="296"/>
      <c r="X261" s="296"/>
      <c r="Y261" s="296"/>
      <c r="Z261" s="296"/>
      <c r="AA261" s="296"/>
      <c r="AB261" s="296"/>
      <c r="AC261" s="296"/>
      <c r="AD261" s="296"/>
      <c r="AE261" s="296"/>
      <c r="AF261" s="296"/>
      <c r="AG261" s="296"/>
      <c r="AH261" s="296"/>
      <c r="AI261" s="296"/>
      <c r="AJ261" s="296"/>
      <c r="AK261" s="296"/>
      <c r="AL261" s="296"/>
      <c r="AM261" s="296"/>
      <c r="AN261" s="296"/>
      <c r="AO261" s="296"/>
      <c r="AP261" s="296"/>
      <c r="AQ261" s="296"/>
      <c r="AR261" s="296"/>
      <c r="AS261" s="296"/>
      <c r="AT261" s="296"/>
      <c r="AU261" s="296"/>
      <c r="AV261" s="296"/>
      <c r="AW261" s="296"/>
      <c r="AX261" s="296"/>
      <c r="AY261" s="296"/>
      <c r="AZ261" s="296"/>
      <c r="BA261" s="296"/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6"/>
      <c r="BR261" s="296"/>
      <c r="BS261" s="296"/>
      <c r="BT261" s="296"/>
      <c r="BU261" s="296"/>
      <c r="BV261" s="296"/>
      <c r="BW261" s="296"/>
      <c r="BX261" s="296"/>
      <c r="BY261" s="296"/>
      <c r="BZ261" s="296"/>
      <c r="CA261" s="296"/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6"/>
      <c r="CL261" s="296"/>
      <c r="CM261" s="296"/>
      <c r="CN261" s="296"/>
      <c r="CO261" s="296"/>
      <c r="CP261" s="296"/>
      <c r="CQ261" s="296"/>
      <c r="CR261" s="296"/>
      <c r="CS261" s="296"/>
      <c r="CT261" s="296"/>
      <c r="CU261" s="296"/>
      <c r="CV261" s="296"/>
      <c r="CW261" s="296"/>
      <c r="CX261" s="296"/>
      <c r="CY261" s="296"/>
      <c r="CZ261" s="296"/>
      <c r="DA261" s="296"/>
      <c r="DB261" s="296"/>
      <c r="DC261" s="296"/>
      <c r="DD261" s="296"/>
      <c r="DE261" s="296"/>
      <c r="DF261" s="296"/>
      <c r="DG261" s="296"/>
      <c r="DH261" s="296"/>
      <c r="DI261" s="296"/>
      <c r="DJ261" s="296"/>
      <c r="DK261" s="296"/>
      <c r="DL261" s="296"/>
      <c r="DM261" s="296"/>
      <c r="DN261" s="296"/>
      <c r="DO261" s="296"/>
      <c r="DP261" s="296"/>
      <c r="DQ261" s="296"/>
      <c r="DR261" s="296"/>
      <c r="DS261" s="296"/>
      <c r="DT261" s="296"/>
      <c r="DU261" s="296"/>
      <c r="DV261" s="296"/>
      <c r="DW261" s="296"/>
      <c r="DX261" s="296"/>
      <c r="DY261" s="296"/>
      <c r="DZ261" s="296"/>
      <c r="EA261" s="296"/>
      <c r="EB261" s="296"/>
      <c r="EC261" s="296"/>
      <c r="ED261" s="296"/>
      <c r="EE261" s="296"/>
      <c r="EF261" s="296"/>
      <c r="EG261" s="296"/>
      <c r="EH261" s="296"/>
      <c r="EI261" s="296"/>
      <c r="EJ261" s="296"/>
      <c r="EK261" s="296"/>
      <c r="EL261" s="296"/>
      <c r="EM261" s="296"/>
      <c r="EN261" s="296"/>
      <c r="EO261" s="296"/>
      <c r="EP261" s="296"/>
      <c r="EQ261" s="296"/>
      <c r="ER261" s="296"/>
      <c r="ES261" s="296"/>
      <c r="ET261" s="296"/>
      <c r="EU261" s="296"/>
      <c r="EV261" s="296"/>
      <c r="EW261" s="296"/>
      <c r="EX261" s="296"/>
      <c r="EY261" s="296"/>
      <c r="EZ261" s="296"/>
      <c r="FA261" s="296"/>
      <c r="FB261" s="296"/>
      <c r="FC261" s="296"/>
      <c r="FD261" s="296"/>
      <c r="FE261" s="296"/>
      <c r="FF261" s="296"/>
      <c r="FG261" s="296"/>
      <c r="FH261" s="296"/>
      <c r="FI261" s="296"/>
      <c r="FJ261" s="296"/>
      <c r="FK261" s="296"/>
      <c r="FL261" s="296"/>
      <c r="FM261" s="296"/>
      <c r="FN261" s="296"/>
      <c r="FO261" s="296"/>
      <c r="FP261" s="296"/>
      <c r="FQ261" s="296"/>
      <c r="FR261" s="296"/>
      <c r="FS261" s="296"/>
      <c r="FT261" s="296"/>
      <c r="FU261" s="296"/>
      <c r="FV261" s="296"/>
      <c r="FW261" s="296"/>
      <c r="FX261" s="296"/>
      <c r="FY261" s="296"/>
      <c r="FZ261" s="296"/>
      <c r="GA261" s="296"/>
      <c r="GB261" s="296"/>
      <c r="GC261" s="296"/>
      <c r="GD261" s="296"/>
      <c r="GE261" s="296"/>
      <c r="GF261" s="296"/>
      <c r="GG261" s="296"/>
      <c r="GH261" s="296"/>
      <c r="GI261" s="296"/>
      <c r="GJ261" s="296"/>
      <c r="GK261" s="296"/>
      <c r="GL261" s="296"/>
      <c r="GM261" s="296"/>
      <c r="GN261" s="296"/>
      <c r="GO261" s="205"/>
      <c r="GP261" s="87"/>
      <c r="GQ261" s="87"/>
    </row>
    <row r="262" spans="9:199" ht="2.25" customHeight="1" x14ac:dyDescent="0.15">
      <c r="I262" s="131"/>
      <c r="J262" s="131"/>
      <c r="K262" s="131"/>
      <c r="L262" s="136"/>
      <c r="M262" s="136"/>
      <c r="N262" s="138"/>
      <c r="O262" s="296"/>
      <c r="P262" s="296"/>
      <c r="Q262" s="296"/>
      <c r="R262" s="296"/>
      <c r="S262" s="296"/>
      <c r="T262" s="296"/>
      <c r="U262" s="296"/>
      <c r="V262" s="296"/>
      <c r="W262" s="296"/>
      <c r="X262" s="296"/>
      <c r="Y262" s="296"/>
      <c r="Z262" s="296"/>
      <c r="AA262" s="296"/>
      <c r="AB262" s="296"/>
      <c r="AC262" s="296"/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6"/>
      <c r="AS262" s="296"/>
      <c r="AT262" s="296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296"/>
      <c r="BG262" s="296"/>
      <c r="BH262" s="296"/>
      <c r="BI262" s="296"/>
      <c r="BJ262" s="296"/>
      <c r="BK262" s="296"/>
      <c r="BL262" s="296"/>
      <c r="BM262" s="296"/>
      <c r="BN262" s="296"/>
      <c r="BO262" s="296"/>
      <c r="BP262" s="296"/>
      <c r="BQ262" s="296"/>
      <c r="BR262" s="296"/>
      <c r="BS262" s="296"/>
      <c r="BT262" s="296"/>
      <c r="BU262" s="296"/>
      <c r="BV262" s="296"/>
      <c r="BW262" s="296"/>
      <c r="BX262" s="296"/>
      <c r="BY262" s="296"/>
      <c r="BZ262" s="296"/>
      <c r="CA262" s="296"/>
      <c r="CB262" s="296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296"/>
      <c r="CM262" s="296"/>
      <c r="CN262" s="296"/>
      <c r="CO262" s="296"/>
      <c r="CP262" s="296"/>
      <c r="CQ262" s="296"/>
      <c r="CR262" s="296"/>
      <c r="CS262" s="296"/>
      <c r="CT262" s="296"/>
      <c r="CU262" s="296"/>
      <c r="CV262" s="296"/>
      <c r="CW262" s="296"/>
      <c r="CX262" s="296"/>
      <c r="CY262" s="296"/>
      <c r="CZ262" s="296"/>
      <c r="DA262" s="296"/>
      <c r="DB262" s="296"/>
      <c r="DC262" s="296"/>
      <c r="DD262" s="296"/>
      <c r="DE262" s="296"/>
      <c r="DF262" s="296"/>
      <c r="DG262" s="296"/>
      <c r="DH262" s="296"/>
      <c r="DI262" s="296"/>
      <c r="DJ262" s="296"/>
      <c r="DK262" s="296"/>
      <c r="DL262" s="296"/>
      <c r="DM262" s="296"/>
      <c r="DN262" s="296"/>
      <c r="DO262" s="296"/>
      <c r="DP262" s="296"/>
      <c r="DQ262" s="296"/>
      <c r="DR262" s="296"/>
      <c r="DS262" s="296"/>
      <c r="DT262" s="296"/>
      <c r="DU262" s="296"/>
      <c r="DV262" s="296"/>
      <c r="DW262" s="296"/>
      <c r="DX262" s="296"/>
      <c r="DY262" s="296"/>
      <c r="DZ262" s="296"/>
      <c r="EA262" s="296"/>
      <c r="EB262" s="296"/>
      <c r="EC262" s="296"/>
      <c r="ED262" s="296"/>
      <c r="EE262" s="296"/>
      <c r="EF262" s="296"/>
      <c r="EG262" s="296"/>
      <c r="EH262" s="296"/>
      <c r="EI262" s="296"/>
      <c r="EJ262" s="296"/>
      <c r="EK262" s="296"/>
      <c r="EL262" s="296"/>
      <c r="EM262" s="296"/>
      <c r="EN262" s="296"/>
      <c r="EO262" s="296"/>
      <c r="EP262" s="296"/>
      <c r="EQ262" s="296"/>
      <c r="ER262" s="296"/>
      <c r="ES262" s="296"/>
      <c r="ET262" s="296"/>
      <c r="EU262" s="296"/>
      <c r="EV262" s="296"/>
      <c r="EW262" s="296"/>
      <c r="EX262" s="296"/>
      <c r="EY262" s="296"/>
      <c r="EZ262" s="296"/>
      <c r="FA262" s="296"/>
      <c r="FB262" s="296"/>
      <c r="FC262" s="296"/>
      <c r="FD262" s="296"/>
      <c r="FE262" s="296"/>
      <c r="FF262" s="296"/>
      <c r="FG262" s="296"/>
      <c r="FH262" s="296"/>
      <c r="FI262" s="296"/>
      <c r="FJ262" s="296"/>
      <c r="FK262" s="296"/>
      <c r="FL262" s="296"/>
      <c r="FM262" s="296"/>
      <c r="FN262" s="296"/>
      <c r="FO262" s="296"/>
      <c r="FP262" s="296"/>
      <c r="FQ262" s="296"/>
      <c r="FR262" s="296"/>
      <c r="FS262" s="296"/>
      <c r="FT262" s="296"/>
      <c r="FU262" s="296"/>
      <c r="FV262" s="296"/>
      <c r="FW262" s="296"/>
      <c r="FX262" s="296"/>
      <c r="FY262" s="296"/>
      <c r="FZ262" s="296"/>
      <c r="GA262" s="296"/>
      <c r="GB262" s="296"/>
      <c r="GC262" s="296"/>
      <c r="GD262" s="296"/>
      <c r="GE262" s="296"/>
      <c r="GF262" s="296"/>
      <c r="GG262" s="296"/>
      <c r="GH262" s="296"/>
      <c r="GI262" s="296"/>
      <c r="GJ262" s="296"/>
      <c r="GK262" s="296"/>
      <c r="GL262" s="296"/>
      <c r="GM262" s="296"/>
      <c r="GN262" s="296"/>
      <c r="GO262" s="205"/>
      <c r="GP262" s="87"/>
      <c r="GQ262" s="87"/>
    </row>
    <row r="263" spans="9:199" ht="2.25" customHeight="1" x14ac:dyDescent="0.15">
      <c r="I263" s="131"/>
      <c r="J263" s="131"/>
      <c r="K263" s="131"/>
      <c r="L263" s="136"/>
      <c r="M263" s="136"/>
      <c r="N263" s="138"/>
      <c r="O263" s="296"/>
      <c r="P263" s="296"/>
      <c r="Q263" s="296"/>
      <c r="R263" s="296"/>
      <c r="S263" s="296"/>
      <c r="T263" s="296"/>
      <c r="U263" s="296"/>
      <c r="V263" s="296"/>
      <c r="W263" s="296"/>
      <c r="X263" s="296"/>
      <c r="Y263" s="296"/>
      <c r="Z263" s="296"/>
      <c r="AA263" s="296"/>
      <c r="AB263" s="296"/>
      <c r="AC263" s="296"/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6"/>
      <c r="AS263" s="296"/>
      <c r="AT263" s="296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296"/>
      <c r="BR263" s="296"/>
      <c r="BS263" s="296"/>
      <c r="BT263" s="296"/>
      <c r="BU263" s="296"/>
      <c r="BV263" s="296"/>
      <c r="BW263" s="296"/>
      <c r="BX263" s="296"/>
      <c r="BY263" s="296"/>
      <c r="BZ263" s="296"/>
      <c r="CA263" s="296"/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296"/>
      <c r="CM263" s="296"/>
      <c r="CN263" s="296"/>
      <c r="CO263" s="296"/>
      <c r="CP263" s="296"/>
      <c r="CQ263" s="296"/>
      <c r="CR263" s="296"/>
      <c r="CS263" s="296"/>
      <c r="CT263" s="296"/>
      <c r="CU263" s="296"/>
      <c r="CV263" s="296"/>
      <c r="CW263" s="296"/>
      <c r="CX263" s="296"/>
      <c r="CY263" s="296"/>
      <c r="CZ263" s="296"/>
      <c r="DA263" s="296"/>
      <c r="DB263" s="296"/>
      <c r="DC263" s="296"/>
      <c r="DD263" s="296"/>
      <c r="DE263" s="296"/>
      <c r="DF263" s="296"/>
      <c r="DG263" s="296"/>
      <c r="DH263" s="296"/>
      <c r="DI263" s="296"/>
      <c r="DJ263" s="296"/>
      <c r="DK263" s="296"/>
      <c r="DL263" s="296"/>
      <c r="DM263" s="296"/>
      <c r="DN263" s="296"/>
      <c r="DO263" s="296"/>
      <c r="DP263" s="296"/>
      <c r="DQ263" s="296"/>
      <c r="DR263" s="296"/>
      <c r="DS263" s="296"/>
      <c r="DT263" s="296"/>
      <c r="DU263" s="296"/>
      <c r="DV263" s="296"/>
      <c r="DW263" s="296"/>
      <c r="DX263" s="296"/>
      <c r="DY263" s="296"/>
      <c r="DZ263" s="296"/>
      <c r="EA263" s="296"/>
      <c r="EB263" s="296"/>
      <c r="EC263" s="296"/>
      <c r="ED263" s="296"/>
      <c r="EE263" s="296"/>
      <c r="EF263" s="296"/>
      <c r="EG263" s="296"/>
      <c r="EH263" s="296"/>
      <c r="EI263" s="296"/>
      <c r="EJ263" s="296"/>
      <c r="EK263" s="296"/>
      <c r="EL263" s="296"/>
      <c r="EM263" s="296"/>
      <c r="EN263" s="296"/>
      <c r="EO263" s="296"/>
      <c r="EP263" s="296"/>
      <c r="EQ263" s="296"/>
      <c r="ER263" s="296"/>
      <c r="ES263" s="296"/>
      <c r="ET263" s="296"/>
      <c r="EU263" s="296"/>
      <c r="EV263" s="296"/>
      <c r="EW263" s="296"/>
      <c r="EX263" s="296"/>
      <c r="EY263" s="296"/>
      <c r="EZ263" s="296"/>
      <c r="FA263" s="296"/>
      <c r="FB263" s="296"/>
      <c r="FC263" s="296"/>
      <c r="FD263" s="296"/>
      <c r="FE263" s="296"/>
      <c r="FF263" s="296"/>
      <c r="FG263" s="296"/>
      <c r="FH263" s="296"/>
      <c r="FI263" s="296"/>
      <c r="FJ263" s="296"/>
      <c r="FK263" s="296"/>
      <c r="FL263" s="296"/>
      <c r="FM263" s="296"/>
      <c r="FN263" s="296"/>
      <c r="FO263" s="296"/>
      <c r="FP263" s="296"/>
      <c r="FQ263" s="296"/>
      <c r="FR263" s="296"/>
      <c r="FS263" s="296"/>
      <c r="FT263" s="296"/>
      <c r="FU263" s="296"/>
      <c r="FV263" s="296"/>
      <c r="FW263" s="296"/>
      <c r="FX263" s="296"/>
      <c r="FY263" s="296"/>
      <c r="FZ263" s="296"/>
      <c r="GA263" s="296"/>
      <c r="GB263" s="296"/>
      <c r="GC263" s="296"/>
      <c r="GD263" s="296"/>
      <c r="GE263" s="296"/>
      <c r="GF263" s="296"/>
      <c r="GG263" s="296"/>
      <c r="GH263" s="296"/>
      <c r="GI263" s="296"/>
      <c r="GJ263" s="296"/>
      <c r="GK263" s="296"/>
      <c r="GL263" s="296"/>
      <c r="GM263" s="296"/>
      <c r="GN263" s="296"/>
      <c r="GO263" s="205"/>
      <c r="GP263" s="87"/>
      <c r="GQ263" s="87"/>
    </row>
    <row r="264" spans="9:199" ht="2.25" customHeight="1" x14ac:dyDescent="0.15">
      <c r="I264" s="131"/>
      <c r="J264" s="131"/>
      <c r="K264" s="131"/>
      <c r="L264" s="136"/>
      <c r="M264" s="136"/>
      <c r="N264" s="138"/>
      <c r="O264" s="294">
        <f>入力シート!A150</f>
        <v>0</v>
      </c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  <c r="AD264" s="295"/>
      <c r="AE264" s="295"/>
      <c r="AF264" s="295"/>
      <c r="AG264" s="295"/>
      <c r="AH264" s="295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5"/>
      <c r="AS264" s="295"/>
      <c r="AT264" s="295"/>
      <c r="AU264" s="295"/>
      <c r="AV264" s="295"/>
      <c r="AW264" s="295"/>
      <c r="AX264" s="295"/>
      <c r="AY264" s="295"/>
      <c r="AZ264" s="295"/>
      <c r="BA264" s="295"/>
      <c r="BB264" s="295"/>
      <c r="BC264" s="295"/>
      <c r="BD264" s="295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5"/>
      <c r="BO264" s="295"/>
      <c r="BP264" s="295"/>
      <c r="BQ264" s="295"/>
      <c r="BR264" s="295"/>
      <c r="BS264" s="295"/>
      <c r="BT264" s="295"/>
      <c r="BU264" s="295"/>
      <c r="BV264" s="295"/>
      <c r="BW264" s="295"/>
      <c r="BX264" s="295"/>
      <c r="BY264" s="295"/>
      <c r="BZ264" s="295"/>
      <c r="CA264" s="295"/>
      <c r="CB264" s="295"/>
      <c r="CC264" s="295"/>
      <c r="CD264" s="295"/>
      <c r="CE264" s="295"/>
      <c r="CF264" s="295"/>
      <c r="CG264" s="295"/>
      <c r="CH264" s="295"/>
      <c r="CI264" s="295"/>
      <c r="CJ264" s="295"/>
      <c r="CK264" s="295"/>
      <c r="CL264" s="295"/>
      <c r="CM264" s="295"/>
      <c r="CN264" s="295"/>
      <c r="CO264" s="295"/>
      <c r="CP264" s="295"/>
      <c r="CQ264" s="295"/>
      <c r="CR264" s="295"/>
      <c r="CS264" s="295"/>
      <c r="CT264" s="295"/>
      <c r="CU264" s="295"/>
      <c r="CV264" s="295"/>
      <c r="CW264" s="295"/>
      <c r="CX264" s="295"/>
      <c r="CY264" s="295"/>
      <c r="CZ264" s="295"/>
      <c r="DA264" s="295"/>
      <c r="DB264" s="295"/>
      <c r="DC264" s="295"/>
      <c r="DD264" s="295"/>
      <c r="DE264" s="295"/>
      <c r="DF264" s="295"/>
      <c r="DG264" s="295"/>
      <c r="DH264" s="295"/>
      <c r="DI264" s="295"/>
      <c r="DJ264" s="295"/>
      <c r="DK264" s="295"/>
      <c r="DL264" s="295"/>
      <c r="DM264" s="295"/>
      <c r="DN264" s="295"/>
      <c r="DO264" s="295"/>
      <c r="DP264" s="295"/>
      <c r="DQ264" s="295"/>
      <c r="DR264" s="295"/>
      <c r="DS264" s="295"/>
      <c r="DT264" s="295"/>
      <c r="DU264" s="295"/>
      <c r="DV264" s="295"/>
      <c r="DW264" s="295"/>
      <c r="DX264" s="295"/>
      <c r="DY264" s="295"/>
      <c r="DZ264" s="295"/>
      <c r="EA264" s="295"/>
      <c r="EB264" s="295"/>
      <c r="EC264" s="295"/>
      <c r="ED264" s="295"/>
      <c r="EE264" s="295"/>
      <c r="EF264" s="295"/>
      <c r="EG264" s="295"/>
      <c r="EH264" s="295"/>
      <c r="EI264" s="295"/>
      <c r="EJ264" s="295"/>
      <c r="EK264" s="295"/>
      <c r="EL264" s="295"/>
      <c r="EM264" s="295"/>
      <c r="EN264" s="295"/>
      <c r="EO264" s="295"/>
      <c r="EP264" s="295"/>
      <c r="EQ264" s="295"/>
      <c r="ER264" s="295"/>
      <c r="ES264" s="295"/>
      <c r="ET264" s="295"/>
      <c r="EU264" s="295"/>
      <c r="EV264" s="295"/>
      <c r="EW264" s="295"/>
      <c r="EX264" s="295"/>
      <c r="EY264" s="295"/>
      <c r="EZ264" s="295"/>
      <c r="FA264" s="295"/>
      <c r="FB264" s="295"/>
      <c r="FC264" s="295"/>
      <c r="FD264" s="295"/>
      <c r="FE264" s="295"/>
      <c r="FF264" s="295"/>
      <c r="FG264" s="295"/>
      <c r="FH264" s="295"/>
      <c r="FI264" s="295"/>
      <c r="FJ264" s="295"/>
      <c r="FK264" s="295"/>
      <c r="FL264" s="295"/>
      <c r="FM264" s="295"/>
      <c r="FN264" s="295"/>
      <c r="FO264" s="295"/>
      <c r="FP264" s="295"/>
      <c r="FQ264" s="295"/>
      <c r="FR264" s="295"/>
      <c r="FS264" s="295"/>
      <c r="FT264" s="295"/>
      <c r="FU264" s="295"/>
      <c r="FV264" s="295"/>
      <c r="FW264" s="295"/>
      <c r="FX264" s="295"/>
      <c r="FY264" s="295"/>
      <c r="FZ264" s="295"/>
      <c r="GA264" s="295"/>
      <c r="GB264" s="295"/>
      <c r="GC264" s="295"/>
      <c r="GD264" s="295"/>
      <c r="GE264" s="295"/>
      <c r="GF264" s="295"/>
      <c r="GG264" s="295"/>
      <c r="GH264" s="295"/>
      <c r="GI264" s="295"/>
      <c r="GJ264" s="295"/>
      <c r="GK264" s="295"/>
      <c r="GL264" s="295"/>
      <c r="GM264" s="295"/>
      <c r="GN264" s="295"/>
      <c r="GO264" s="205"/>
      <c r="GP264" s="87"/>
      <c r="GQ264" s="87"/>
    </row>
    <row r="265" spans="9:199" ht="2.25" customHeight="1" x14ac:dyDescent="0.15">
      <c r="I265" s="131"/>
      <c r="J265" s="131"/>
      <c r="K265" s="131"/>
      <c r="L265" s="136"/>
      <c r="M265" s="136"/>
      <c r="N265" s="138"/>
      <c r="O265" s="296"/>
      <c r="P265" s="296"/>
      <c r="Q265" s="296"/>
      <c r="R265" s="296"/>
      <c r="S265" s="296"/>
      <c r="T265" s="296"/>
      <c r="U265" s="296"/>
      <c r="V265" s="296"/>
      <c r="W265" s="296"/>
      <c r="X265" s="296"/>
      <c r="Y265" s="296"/>
      <c r="Z265" s="296"/>
      <c r="AA265" s="296"/>
      <c r="AB265" s="296"/>
      <c r="AC265" s="296"/>
      <c r="AD265" s="296"/>
      <c r="AE265" s="296"/>
      <c r="AF265" s="296"/>
      <c r="AG265" s="296"/>
      <c r="AH265" s="296"/>
      <c r="AI265" s="296"/>
      <c r="AJ265" s="296"/>
      <c r="AK265" s="296"/>
      <c r="AL265" s="296"/>
      <c r="AM265" s="296"/>
      <c r="AN265" s="296"/>
      <c r="AO265" s="296"/>
      <c r="AP265" s="296"/>
      <c r="AQ265" s="296"/>
      <c r="AR265" s="296"/>
      <c r="AS265" s="296"/>
      <c r="AT265" s="296"/>
      <c r="AU265" s="296"/>
      <c r="AV265" s="296"/>
      <c r="AW265" s="296"/>
      <c r="AX265" s="296"/>
      <c r="AY265" s="296"/>
      <c r="AZ265" s="296"/>
      <c r="BA265" s="296"/>
      <c r="BB265" s="296"/>
      <c r="BC265" s="296"/>
      <c r="BD265" s="296"/>
      <c r="BE265" s="296"/>
      <c r="BF265" s="296"/>
      <c r="BG265" s="296"/>
      <c r="BH265" s="296"/>
      <c r="BI265" s="296"/>
      <c r="BJ265" s="296"/>
      <c r="BK265" s="296"/>
      <c r="BL265" s="296"/>
      <c r="BM265" s="296"/>
      <c r="BN265" s="296"/>
      <c r="BO265" s="296"/>
      <c r="BP265" s="296"/>
      <c r="BQ265" s="296"/>
      <c r="BR265" s="296"/>
      <c r="BS265" s="296"/>
      <c r="BT265" s="296"/>
      <c r="BU265" s="296"/>
      <c r="BV265" s="296"/>
      <c r="BW265" s="296"/>
      <c r="BX265" s="296"/>
      <c r="BY265" s="296"/>
      <c r="BZ265" s="296"/>
      <c r="CA265" s="296"/>
      <c r="CB265" s="296"/>
      <c r="CC265" s="296"/>
      <c r="CD265" s="296"/>
      <c r="CE265" s="296"/>
      <c r="CF265" s="296"/>
      <c r="CG265" s="296"/>
      <c r="CH265" s="296"/>
      <c r="CI265" s="296"/>
      <c r="CJ265" s="296"/>
      <c r="CK265" s="296"/>
      <c r="CL265" s="296"/>
      <c r="CM265" s="296"/>
      <c r="CN265" s="296"/>
      <c r="CO265" s="296"/>
      <c r="CP265" s="296"/>
      <c r="CQ265" s="296"/>
      <c r="CR265" s="296"/>
      <c r="CS265" s="296"/>
      <c r="CT265" s="296"/>
      <c r="CU265" s="296"/>
      <c r="CV265" s="296"/>
      <c r="CW265" s="296"/>
      <c r="CX265" s="296"/>
      <c r="CY265" s="296"/>
      <c r="CZ265" s="296"/>
      <c r="DA265" s="296"/>
      <c r="DB265" s="296"/>
      <c r="DC265" s="296"/>
      <c r="DD265" s="296"/>
      <c r="DE265" s="296"/>
      <c r="DF265" s="296"/>
      <c r="DG265" s="296"/>
      <c r="DH265" s="296"/>
      <c r="DI265" s="296"/>
      <c r="DJ265" s="296"/>
      <c r="DK265" s="296"/>
      <c r="DL265" s="296"/>
      <c r="DM265" s="296"/>
      <c r="DN265" s="296"/>
      <c r="DO265" s="296"/>
      <c r="DP265" s="296"/>
      <c r="DQ265" s="296"/>
      <c r="DR265" s="296"/>
      <c r="DS265" s="296"/>
      <c r="DT265" s="296"/>
      <c r="DU265" s="296"/>
      <c r="DV265" s="296"/>
      <c r="DW265" s="296"/>
      <c r="DX265" s="296"/>
      <c r="DY265" s="296"/>
      <c r="DZ265" s="296"/>
      <c r="EA265" s="296"/>
      <c r="EB265" s="296"/>
      <c r="EC265" s="296"/>
      <c r="ED265" s="296"/>
      <c r="EE265" s="296"/>
      <c r="EF265" s="296"/>
      <c r="EG265" s="296"/>
      <c r="EH265" s="296"/>
      <c r="EI265" s="296"/>
      <c r="EJ265" s="296"/>
      <c r="EK265" s="296"/>
      <c r="EL265" s="296"/>
      <c r="EM265" s="296"/>
      <c r="EN265" s="296"/>
      <c r="EO265" s="296"/>
      <c r="EP265" s="296"/>
      <c r="EQ265" s="296"/>
      <c r="ER265" s="296"/>
      <c r="ES265" s="296"/>
      <c r="ET265" s="296"/>
      <c r="EU265" s="296"/>
      <c r="EV265" s="296"/>
      <c r="EW265" s="296"/>
      <c r="EX265" s="296"/>
      <c r="EY265" s="296"/>
      <c r="EZ265" s="296"/>
      <c r="FA265" s="296"/>
      <c r="FB265" s="296"/>
      <c r="FC265" s="296"/>
      <c r="FD265" s="296"/>
      <c r="FE265" s="296"/>
      <c r="FF265" s="296"/>
      <c r="FG265" s="296"/>
      <c r="FH265" s="296"/>
      <c r="FI265" s="296"/>
      <c r="FJ265" s="296"/>
      <c r="FK265" s="296"/>
      <c r="FL265" s="296"/>
      <c r="FM265" s="296"/>
      <c r="FN265" s="296"/>
      <c r="FO265" s="296"/>
      <c r="FP265" s="296"/>
      <c r="FQ265" s="296"/>
      <c r="FR265" s="296"/>
      <c r="FS265" s="296"/>
      <c r="FT265" s="296"/>
      <c r="FU265" s="296"/>
      <c r="FV265" s="296"/>
      <c r="FW265" s="296"/>
      <c r="FX265" s="296"/>
      <c r="FY265" s="296"/>
      <c r="FZ265" s="296"/>
      <c r="GA265" s="296"/>
      <c r="GB265" s="296"/>
      <c r="GC265" s="296"/>
      <c r="GD265" s="296"/>
      <c r="GE265" s="296"/>
      <c r="GF265" s="296"/>
      <c r="GG265" s="296"/>
      <c r="GH265" s="296"/>
      <c r="GI265" s="296"/>
      <c r="GJ265" s="296"/>
      <c r="GK265" s="296"/>
      <c r="GL265" s="296"/>
      <c r="GM265" s="296"/>
      <c r="GN265" s="296"/>
      <c r="GO265" s="205"/>
      <c r="GP265" s="87"/>
      <c r="GQ265" s="87"/>
    </row>
    <row r="266" spans="9:199" ht="2.25" customHeight="1" x14ac:dyDescent="0.15">
      <c r="I266" s="131"/>
      <c r="J266" s="131"/>
      <c r="K266" s="131"/>
      <c r="L266" s="136"/>
      <c r="M266" s="136"/>
      <c r="N266" s="138"/>
      <c r="O266" s="296"/>
      <c r="P266" s="296"/>
      <c r="Q266" s="296"/>
      <c r="R266" s="296"/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96"/>
      <c r="AE266" s="296"/>
      <c r="AF266" s="296"/>
      <c r="AG266" s="296"/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96"/>
      <c r="AT266" s="296"/>
      <c r="AU266" s="296"/>
      <c r="AV266" s="296"/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96"/>
      <c r="BI266" s="296"/>
      <c r="BJ266" s="296"/>
      <c r="BK266" s="296"/>
      <c r="BL266" s="296"/>
      <c r="BM266" s="296"/>
      <c r="BN266" s="296"/>
      <c r="BO266" s="296"/>
      <c r="BP266" s="296"/>
      <c r="BQ266" s="296"/>
      <c r="BR266" s="296"/>
      <c r="BS266" s="296"/>
      <c r="BT266" s="296"/>
      <c r="BU266" s="296"/>
      <c r="BV266" s="296"/>
      <c r="BW266" s="296"/>
      <c r="BX266" s="296"/>
      <c r="BY266" s="296"/>
      <c r="BZ266" s="296"/>
      <c r="CA266" s="296"/>
      <c r="CB266" s="296"/>
      <c r="CC266" s="296"/>
      <c r="CD266" s="296"/>
      <c r="CE266" s="296"/>
      <c r="CF266" s="296"/>
      <c r="CG266" s="296"/>
      <c r="CH266" s="296"/>
      <c r="CI266" s="296"/>
      <c r="CJ266" s="296"/>
      <c r="CK266" s="296"/>
      <c r="CL266" s="296"/>
      <c r="CM266" s="296"/>
      <c r="CN266" s="296"/>
      <c r="CO266" s="296"/>
      <c r="CP266" s="296"/>
      <c r="CQ266" s="296"/>
      <c r="CR266" s="296"/>
      <c r="CS266" s="296"/>
      <c r="CT266" s="296"/>
      <c r="CU266" s="296"/>
      <c r="CV266" s="296"/>
      <c r="CW266" s="296"/>
      <c r="CX266" s="296"/>
      <c r="CY266" s="296"/>
      <c r="CZ266" s="296"/>
      <c r="DA266" s="296"/>
      <c r="DB266" s="296"/>
      <c r="DC266" s="296"/>
      <c r="DD266" s="296"/>
      <c r="DE266" s="296"/>
      <c r="DF266" s="296"/>
      <c r="DG266" s="296"/>
      <c r="DH266" s="296"/>
      <c r="DI266" s="296"/>
      <c r="DJ266" s="296"/>
      <c r="DK266" s="296"/>
      <c r="DL266" s="296"/>
      <c r="DM266" s="296"/>
      <c r="DN266" s="296"/>
      <c r="DO266" s="296"/>
      <c r="DP266" s="296"/>
      <c r="DQ266" s="296"/>
      <c r="DR266" s="296"/>
      <c r="DS266" s="296"/>
      <c r="DT266" s="296"/>
      <c r="DU266" s="296"/>
      <c r="DV266" s="296"/>
      <c r="DW266" s="296"/>
      <c r="DX266" s="296"/>
      <c r="DY266" s="296"/>
      <c r="DZ266" s="296"/>
      <c r="EA266" s="296"/>
      <c r="EB266" s="296"/>
      <c r="EC266" s="296"/>
      <c r="ED266" s="296"/>
      <c r="EE266" s="296"/>
      <c r="EF266" s="296"/>
      <c r="EG266" s="296"/>
      <c r="EH266" s="296"/>
      <c r="EI266" s="296"/>
      <c r="EJ266" s="296"/>
      <c r="EK266" s="296"/>
      <c r="EL266" s="296"/>
      <c r="EM266" s="296"/>
      <c r="EN266" s="296"/>
      <c r="EO266" s="296"/>
      <c r="EP266" s="296"/>
      <c r="EQ266" s="296"/>
      <c r="ER266" s="296"/>
      <c r="ES266" s="296"/>
      <c r="ET266" s="296"/>
      <c r="EU266" s="296"/>
      <c r="EV266" s="296"/>
      <c r="EW266" s="296"/>
      <c r="EX266" s="296"/>
      <c r="EY266" s="296"/>
      <c r="EZ266" s="296"/>
      <c r="FA266" s="296"/>
      <c r="FB266" s="296"/>
      <c r="FC266" s="296"/>
      <c r="FD266" s="296"/>
      <c r="FE266" s="296"/>
      <c r="FF266" s="296"/>
      <c r="FG266" s="296"/>
      <c r="FH266" s="296"/>
      <c r="FI266" s="296"/>
      <c r="FJ266" s="296"/>
      <c r="FK266" s="296"/>
      <c r="FL266" s="296"/>
      <c r="FM266" s="296"/>
      <c r="FN266" s="296"/>
      <c r="FO266" s="296"/>
      <c r="FP266" s="296"/>
      <c r="FQ266" s="296"/>
      <c r="FR266" s="296"/>
      <c r="FS266" s="296"/>
      <c r="FT266" s="296"/>
      <c r="FU266" s="296"/>
      <c r="FV266" s="296"/>
      <c r="FW266" s="296"/>
      <c r="FX266" s="296"/>
      <c r="FY266" s="296"/>
      <c r="FZ266" s="296"/>
      <c r="GA266" s="296"/>
      <c r="GB266" s="296"/>
      <c r="GC266" s="296"/>
      <c r="GD266" s="296"/>
      <c r="GE266" s="296"/>
      <c r="GF266" s="296"/>
      <c r="GG266" s="296"/>
      <c r="GH266" s="296"/>
      <c r="GI266" s="296"/>
      <c r="GJ266" s="296"/>
      <c r="GK266" s="296"/>
      <c r="GL266" s="296"/>
      <c r="GM266" s="296"/>
      <c r="GN266" s="296"/>
      <c r="GO266" s="205"/>
      <c r="GP266" s="87"/>
      <c r="GQ266" s="87"/>
    </row>
    <row r="267" spans="9:199" ht="2.25" customHeight="1" x14ac:dyDescent="0.15">
      <c r="I267" s="131"/>
      <c r="J267" s="131"/>
      <c r="K267" s="131"/>
      <c r="L267" s="136"/>
      <c r="M267" s="136"/>
      <c r="N267" s="138"/>
      <c r="O267" s="296"/>
      <c r="P267" s="296"/>
      <c r="Q267" s="296"/>
      <c r="R267" s="296"/>
      <c r="S267" s="296"/>
      <c r="T267" s="296"/>
      <c r="U267" s="296"/>
      <c r="V267" s="296"/>
      <c r="W267" s="296"/>
      <c r="X267" s="296"/>
      <c r="Y267" s="296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6"/>
      <c r="AS267" s="296"/>
      <c r="AT267" s="296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296"/>
      <c r="BN267" s="296"/>
      <c r="BO267" s="296"/>
      <c r="BP267" s="296"/>
      <c r="BQ267" s="296"/>
      <c r="BR267" s="296"/>
      <c r="BS267" s="296"/>
      <c r="BT267" s="296"/>
      <c r="BU267" s="296"/>
      <c r="BV267" s="296"/>
      <c r="BW267" s="296"/>
      <c r="BX267" s="296"/>
      <c r="BY267" s="296"/>
      <c r="BZ267" s="296"/>
      <c r="CA267" s="296"/>
      <c r="CB267" s="296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/>
      <c r="CO267" s="296"/>
      <c r="CP267" s="296"/>
      <c r="CQ267" s="296"/>
      <c r="CR267" s="296"/>
      <c r="CS267" s="296"/>
      <c r="CT267" s="296"/>
      <c r="CU267" s="296"/>
      <c r="CV267" s="296"/>
      <c r="CW267" s="296"/>
      <c r="CX267" s="296"/>
      <c r="CY267" s="296"/>
      <c r="CZ267" s="296"/>
      <c r="DA267" s="296"/>
      <c r="DB267" s="296"/>
      <c r="DC267" s="296"/>
      <c r="DD267" s="296"/>
      <c r="DE267" s="296"/>
      <c r="DF267" s="296"/>
      <c r="DG267" s="296"/>
      <c r="DH267" s="296"/>
      <c r="DI267" s="296"/>
      <c r="DJ267" s="296"/>
      <c r="DK267" s="296"/>
      <c r="DL267" s="296"/>
      <c r="DM267" s="296"/>
      <c r="DN267" s="296"/>
      <c r="DO267" s="296"/>
      <c r="DP267" s="296"/>
      <c r="DQ267" s="296"/>
      <c r="DR267" s="296"/>
      <c r="DS267" s="296"/>
      <c r="DT267" s="296"/>
      <c r="DU267" s="296"/>
      <c r="DV267" s="296"/>
      <c r="DW267" s="296"/>
      <c r="DX267" s="296"/>
      <c r="DY267" s="296"/>
      <c r="DZ267" s="296"/>
      <c r="EA267" s="296"/>
      <c r="EB267" s="296"/>
      <c r="EC267" s="296"/>
      <c r="ED267" s="296"/>
      <c r="EE267" s="296"/>
      <c r="EF267" s="296"/>
      <c r="EG267" s="296"/>
      <c r="EH267" s="296"/>
      <c r="EI267" s="296"/>
      <c r="EJ267" s="296"/>
      <c r="EK267" s="296"/>
      <c r="EL267" s="296"/>
      <c r="EM267" s="296"/>
      <c r="EN267" s="296"/>
      <c r="EO267" s="296"/>
      <c r="EP267" s="296"/>
      <c r="EQ267" s="296"/>
      <c r="ER267" s="296"/>
      <c r="ES267" s="296"/>
      <c r="ET267" s="296"/>
      <c r="EU267" s="296"/>
      <c r="EV267" s="296"/>
      <c r="EW267" s="296"/>
      <c r="EX267" s="296"/>
      <c r="EY267" s="296"/>
      <c r="EZ267" s="296"/>
      <c r="FA267" s="296"/>
      <c r="FB267" s="296"/>
      <c r="FC267" s="296"/>
      <c r="FD267" s="296"/>
      <c r="FE267" s="296"/>
      <c r="FF267" s="296"/>
      <c r="FG267" s="296"/>
      <c r="FH267" s="296"/>
      <c r="FI267" s="296"/>
      <c r="FJ267" s="296"/>
      <c r="FK267" s="296"/>
      <c r="FL267" s="296"/>
      <c r="FM267" s="296"/>
      <c r="FN267" s="296"/>
      <c r="FO267" s="296"/>
      <c r="FP267" s="296"/>
      <c r="FQ267" s="296"/>
      <c r="FR267" s="296"/>
      <c r="FS267" s="296"/>
      <c r="FT267" s="296"/>
      <c r="FU267" s="296"/>
      <c r="FV267" s="296"/>
      <c r="FW267" s="296"/>
      <c r="FX267" s="296"/>
      <c r="FY267" s="296"/>
      <c r="FZ267" s="296"/>
      <c r="GA267" s="296"/>
      <c r="GB267" s="296"/>
      <c r="GC267" s="296"/>
      <c r="GD267" s="296"/>
      <c r="GE267" s="296"/>
      <c r="GF267" s="296"/>
      <c r="GG267" s="296"/>
      <c r="GH267" s="296"/>
      <c r="GI267" s="296"/>
      <c r="GJ267" s="296"/>
      <c r="GK267" s="296"/>
      <c r="GL267" s="296"/>
      <c r="GM267" s="296"/>
      <c r="GN267" s="296"/>
      <c r="GO267" s="205"/>
      <c r="GP267" s="87"/>
      <c r="GQ267" s="87"/>
    </row>
    <row r="268" spans="9:199" ht="2.25" customHeight="1" x14ac:dyDescent="0.15">
      <c r="I268" s="131"/>
      <c r="J268" s="131"/>
      <c r="K268" s="131"/>
      <c r="L268" s="136"/>
      <c r="M268" s="136"/>
      <c r="N268" s="138"/>
      <c r="O268" s="296"/>
      <c r="P268" s="296"/>
      <c r="Q268" s="296"/>
      <c r="R268" s="296"/>
      <c r="S268" s="296"/>
      <c r="T268" s="296"/>
      <c r="U268" s="296"/>
      <c r="V268" s="296"/>
      <c r="W268" s="296"/>
      <c r="X268" s="296"/>
      <c r="Y268" s="296"/>
      <c r="Z268" s="296"/>
      <c r="AA268" s="296"/>
      <c r="AB268" s="296"/>
      <c r="AC268" s="296"/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6"/>
      <c r="AS268" s="296"/>
      <c r="AT268" s="296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96"/>
      <c r="BI268" s="296"/>
      <c r="BJ268" s="296"/>
      <c r="BK268" s="296"/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  <c r="BW268" s="296"/>
      <c r="BX268" s="296"/>
      <c r="BY268" s="296"/>
      <c r="BZ268" s="296"/>
      <c r="CA268" s="296"/>
      <c r="CB268" s="296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296"/>
      <c r="CM268" s="296"/>
      <c r="CN268" s="296"/>
      <c r="CO268" s="296"/>
      <c r="CP268" s="296"/>
      <c r="CQ268" s="296"/>
      <c r="CR268" s="296"/>
      <c r="CS268" s="296"/>
      <c r="CT268" s="296"/>
      <c r="CU268" s="296"/>
      <c r="CV268" s="296"/>
      <c r="CW268" s="296"/>
      <c r="CX268" s="296"/>
      <c r="CY268" s="296"/>
      <c r="CZ268" s="296"/>
      <c r="DA268" s="296"/>
      <c r="DB268" s="296"/>
      <c r="DC268" s="296"/>
      <c r="DD268" s="296"/>
      <c r="DE268" s="296"/>
      <c r="DF268" s="296"/>
      <c r="DG268" s="296"/>
      <c r="DH268" s="296"/>
      <c r="DI268" s="296"/>
      <c r="DJ268" s="296"/>
      <c r="DK268" s="296"/>
      <c r="DL268" s="296"/>
      <c r="DM268" s="296"/>
      <c r="DN268" s="296"/>
      <c r="DO268" s="296"/>
      <c r="DP268" s="296"/>
      <c r="DQ268" s="296"/>
      <c r="DR268" s="296"/>
      <c r="DS268" s="296"/>
      <c r="DT268" s="296"/>
      <c r="DU268" s="296"/>
      <c r="DV268" s="296"/>
      <c r="DW268" s="296"/>
      <c r="DX268" s="296"/>
      <c r="DY268" s="296"/>
      <c r="DZ268" s="296"/>
      <c r="EA268" s="296"/>
      <c r="EB268" s="296"/>
      <c r="EC268" s="296"/>
      <c r="ED268" s="296"/>
      <c r="EE268" s="296"/>
      <c r="EF268" s="296"/>
      <c r="EG268" s="296"/>
      <c r="EH268" s="296"/>
      <c r="EI268" s="296"/>
      <c r="EJ268" s="296"/>
      <c r="EK268" s="296"/>
      <c r="EL268" s="296"/>
      <c r="EM268" s="296"/>
      <c r="EN268" s="296"/>
      <c r="EO268" s="296"/>
      <c r="EP268" s="296"/>
      <c r="EQ268" s="296"/>
      <c r="ER268" s="296"/>
      <c r="ES268" s="296"/>
      <c r="ET268" s="296"/>
      <c r="EU268" s="296"/>
      <c r="EV268" s="296"/>
      <c r="EW268" s="296"/>
      <c r="EX268" s="296"/>
      <c r="EY268" s="296"/>
      <c r="EZ268" s="296"/>
      <c r="FA268" s="296"/>
      <c r="FB268" s="296"/>
      <c r="FC268" s="296"/>
      <c r="FD268" s="296"/>
      <c r="FE268" s="296"/>
      <c r="FF268" s="296"/>
      <c r="FG268" s="296"/>
      <c r="FH268" s="296"/>
      <c r="FI268" s="296"/>
      <c r="FJ268" s="296"/>
      <c r="FK268" s="296"/>
      <c r="FL268" s="296"/>
      <c r="FM268" s="296"/>
      <c r="FN268" s="296"/>
      <c r="FO268" s="296"/>
      <c r="FP268" s="296"/>
      <c r="FQ268" s="296"/>
      <c r="FR268" s="296"/>
      <c r="FS268" s="296"/>
      <c r="FT268" s="296"/>
      <c r="FU268" s="296"/>
      <c r="FV268" s="296"/>
      <c r="FW268" s="296"/>
      <c r="FX268" s="296"/>
      <c r="FY268" s="296"/>
      <c r="FZ268" s="296"/>
      <c r="GA268" s="296"/>
      <c r="GB268" s="296"/>
      <c r="GC268" s="296"/>
      <c r="GD268" s="296"/>
      <c r="GE268" s="296"/>
      <c r="GF268" s="296"/>
      <c r="GG268" s="296"/>
      <c r="GH268" s="296"/>
      <c r="GI268" s="296"/>
      <c r="GJ268" s="296"/>
      <c r="GK268" s="296"/>
      <c r="GL268" s="296"/>
      <c r="GM268" s="296"/>
      <c r="GN268" s="296"/>
      <c r="GO268" s="205"/>
      <c r="GP268" s="87"/>
      <c r="GQ268" s="87"/>
    </row>
    <row r="269" spans="9:199" ht="2.25" customHeight="1" x14ac:dyDescent="0.15">
      <c r="I269" s="131"/>
      <c r="J269" s="131"/>
      <c r="K269" s="131"/>
      <c r="L269" s="136"/>
      <c r="M269" s="136"/>
      <c r="N269" s="138"/>
      <c r="O269" s="296"/>
      <c r="P269" s="296"/>
      <c r="Q269" s="296"/>
      <c r="R269" s="296"/>
      <c r="S269" s="296"/>
      <c r="T269" s="296"/>
      <c r="U269" s="296"/>
      <c r="V269" s="296"/>
      <c r="W269" s="296"/>
      <c r="X269" s="296"/>
      <c r="Y269" s="296"/>
      <c r="Z269" s="296"/>
      <c r="AA269" s="296"/>
      <c r="AB269" s="296"/>
      <c r="AC269" s="296"/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6"/>
      <c r="AS269" s="296"/>
      <c r="AT269" s="296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296"/>
      <c r="BN269" s="296"/>
      <c r="BO269" s="296"/>
      <c r="BP269" s="296"/>
      <c r="BQ269" s="296"/>
      <c r="BR269" s="296"/>
      <c r="BS269" s="296"/>
      <c r="BT269" s="296"/>
      <c r="BU269" s="296"/>
      <c r="BV269" s="296"/>
      <c r="BW269" s="296"/>
      <c r="BX269" s="296"/>
      <c r="BY269" s="296"/>
      <c r="BZ269" s="296"/>
      <c r="CA269" s="296"/>
      <c r="CB269" s="296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296"/>
      <c r="CM269" s="296"/>
      <c r="CN269" s="296"/>
      <c r="CO269" s="296"/>
      <c r="CP269" s="296"/>
      <c r="CQ269" s="296"/>
      <c r="CR269" s="296"/>
      <c r="CS269" s="296"/>
      <c r="CT269" s="296"/>
      <c r="CU269" s="296"/>
      <c r="CV269" s="296"/>
      <c r="CW269" s="296"/>
      <c r="CX269" s="296"/>
      <c r="CY269" s="296"/>
      <c r="CZ269" s="296"/>
      <c r="DA269" s="296"/>
      <c r="DB269" s="296"/>
      <c r="DC269" s="296"/>
      <c r="DD269" s="296"/>
      <c r="DE269" s="296"/>
      <c r="DF269" s="296"/>
      <c r="DG269" s="296"/>
      <c r="DH269" s="296"/>
      <c r="DI269" s="296"/>
      <c r="DJ269" s="296"/>
      <c r="DK269" s="296"/>
      <c r="DL269" s="296"/>
      <c r="DM269" s="296"/>
      <c r="DN269" s="296"/>
      <c r="DO269" s="296"/>
      <c r="DP269" s="296"/>
      <c r="DQ269" s="296"/>
      <c r="DR269" s="296"/>
      <c r="DS269" s="296"/>
      <c r="DT269" s="296"/>
      <c r="DU269" s="296"/>
      <c r="DV269" s="296"/>
      <c r="DW269" s="296"/>
      <c r="DX269" s="296"/>
      <c r="DY269" s="296"/>
      <c r="DZ269" s="296"/>
      <c r="EA269" s="296"/>
      <c r="EB269" s="296"/>
      <c r="EC269" s="296"/>
      <c r="ED269" s="296"/>
      <c r="EE269" s="296"/>
      <c r="EF269" s="296"/>
      <c r="EG269" s="296"/>
      <c r="EH269" s="296"/>
      <c r="EI269" s="296"/>
      <c r="EJ269" s="296"/>
      <c r="EK269" s="296"/>
      <c r="EL269" s="296"/>
      <c r="EM269" s="296"/>
      <c r="EN269" s="296"/>
      <c r="EO269" s="296"/>
      <c r="EP269" s="296"/>
      <c r="EQ269" s="296"/>
      <c r="ER269" s="296"/>
      <c r="ES269" s="296"/>
      <c r="ET269" s="296"/>
      <c r="EU269" s="296"/>
      <c r="EV269" s="296"/>
      <c r="EW269" s="296"/>
      <c r="EX269" s="296"/>
      <c r="EY269" s="296"/>
      <c r="EZ269" s="296"/>
      <c r="FA269" s="296"/>
      <c r="FB269" s="296"/>
      <c r="FC269" s="296"/>
      <c r="FD269" s="296"/>
      <c r="FE269" s="296"/>
      <c r="FF269" s="296"/>
      <c r="FG269" s="296"/>
      <c r="FH269" s="296"/>
      <c r="FI269" s="296"/>
      <c r="FJ269" s="296"/>
      <c r="FK269" s="296"/>
      <c r="FL269" s="296"/>
      <c r="FM269" s="296"/>
      <c r="FN269" s="296"/>
      <c r="FO269" s="296"/>
      <c r="FP269" s="296"/>
      <c r="FQ269" s="296"/>
      <c r="FR269" s="296"/>
      <c r="FS269" s="296"/>
      <c r="FT269" s="296"/>
      <c r="FU269" s="296"/>
      <c r="FV269" s="296"/>
      <c r="FW269" s="296"/>
      <c r="FX269" s="296"/>
      <c r="FY269" s="296"/>
      <c r="FZ269" s="296"/>
      <c r="GA269" s="296"/>
      <c r="GB269" s="296"/>
      <c r="GC269" s="296"/>
      <c r="GD269" s="296"/>
      <c r="GE269" s="296"/>
      <c r="GF269" s="296"/>
      <c r="GG269" s="296"/>
      <c r="GH269" s="296"/>
      <c r="GI269" s="296"/>
      <c r="GJ269" s="296"/>
      <c r="GK269" s="296"/>
      <c r="GL269" s="296"/>
      <c r="GM269" s="296"/>
      <c r="GN269" s="296"/>
      <c r="GO269" s="205"/>
      <c r="GP269" s="87"/>
      <c r="GQ269" s="87"/>
    </row>
    <row r="270" spans="9:199" ht="2.25" customHeight="1" x14ac:dyDescent="0.15">
      <c r="I270" s="131"/>
      <c r="J270" s="131"/>
      <c r="K270" s="131"/>
      <c r="L270" s="136"/>
      <c r="M270" s="136"/>
      <c r="N270" s="138"/>
      <c r="O270" s="296"/>
      <c r="P270" s="296"/>
      <c r="Q270" s="296"/>
      <c r="R270" s="296"/>
      <c r="S270" s="296"/>
      <c r="T270" s="296"/>
      <c r="U270" s="296"/>
      <c r="V270" s="296"/>
      <c r="W270" s="296"/>
      <c r="X270" s="296"/>
      <c r="Y270" s="296"/>
      <c r="Z270" s="296"/>
      <c r="AA270" s="296"/>
      <c r="AB270" s="296"/>
      <c r="AC270" s="296"/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6"/>
      <c r="AS270" s="296"/>
      <c r="AT270" s="296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296"/>
      <c r="BN270" s="296"/>
      <c r="BO270" s="296"/>
      <c r="BP270" s="296"/>
      <c r="BQ270" s="296"/>
      <c r="BR270" s="296"/>
      <c r="BS270" s="296"/>
      <c r="BT270" s="296"/>
      <c r="BU270" s="296"/>
      <c r="BV270" s="296"/>
      <c r="BW270" s="296"/>
      <c r="BX270" s="296"/>
      <c r="BY270" s="296"/>
      <c r="BZ270" s="296"/>
      <c r="CA270" s="296"/>
      <c r="CB270" s="296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296"/>
      <c r="CM270" s="296"/>
      <c r="CN270" s="296"/>
      <c r="CO270" s="296"/>
      <c r="CP270" s="296"/>
      <c r="CQ270" s="296"/>
      <c r="CR270" s="296"/>
      <c r="CS270" s="296"/>
      <c r="CT270" s="296"/>
      <c r="CU270" s="296"/>
      <c r="CV270" s="296"/>
      <c r="CW270" s="296"/>
      <c r="CX270" s="296"/>
      <c r="CY270" s="296"/>
      <c r="CZ270" s="296"/>
      <c r="DA270" s="296"/>
      <c r="DB270" s="296"/>
      <c r="DC270" s="296"/>
      <c r="DD270" s="296"/>
      <c r="DE270" s="296"/>
      <c r="DF270" s="296"/>
      <c r="DG270" s="296"/>
      <c r="DH270" s="296"/>
      <c r="DI270" s="296"/>
      <c r="DJ270" s="296"/>
      <c r="DK270" s="296"/>
      <c r="DL270" s="296"/>
      <c r="DM270" s="296"/>
      <c r="DN270" s="296"/>
      <c r="DO270" s="296"/>
      <c r="DP270" s="296"/>
      <c r="DQ270" s="296"/>
      <c r="DR270" s="296"/>
      <c r="DS270" s="296"/>
      <c r="DT270" s="296"/>
      <c r="DU270" s="296"/>
      <c r="DV270" s="296"/>
      <c r="DW270" s="296"/>
      <c r="DX270" s="296"/>
      <c r="DY270" s="296"/>
      <c r="DZ270" s="296"/>
      <c r="EA270" s="296"/>
      <c r="EB270" s="296"/>
      <c r="EC270" s="296"/>
      <c r="ED270" s="296"/>
      <c r="EE270" s="296"/>
      <c r="EF270" s="296"/>
      <c r="EG270" s="296"/>
      <c r="EH270" s="296"/>
      <c r="EI270" s="296"/>
      <c r="EJ270" s="296"/>
      <c r="EK270" s="296"/>
      <c r="EL270" s="296"/>
      <c r="EM270" s="296"/>
      <c r="EN270" s="296"/>
      <c r="EO270" s="296"/>
      <c r="EP270" s="296"/>
      <c r="EQ270" s="296"/>
      <c r="ER270" s="296"/>
      <c r="ES270" s="296"/>
      <c r="ET270" s="296"/>
      <c r="EU270" s="296"/>
      <c r="EV270" s="296"/>
      <c r="EW270" s="296"/>
      <c r="EX270" s="296"/>
      <c r="EY270" s="296"/>
      <c r="EZ270" s="296"/>
      <c r="FA270" s="296"/>
      <c r="FB270" s="296"/>
      <c r="FC270" s="296"/>
      <c r="FD270" s="296"/>
      <c r="FE270" s="296"/>
      <c r="FF270" s="296"/>
      <c r="FG270" s="296"/>
      <c r="FH270" s="296"/>
      <c r="FI270" s="296"/>
      <c r="FJ270" s="296"/>
      <c r="FK270" s="296"/>
      <c r="FL270" s="296"/>
      <c r="FM270" s="296"/>
      <c r="FN270" s="296"/>
      <c r="FO270" s="296"/>
      <c r="FP270" s="296"/>
      <c r="FQ270" s="296"/>
      <c r="FR270" s="296"/>
      <c r="FS270" s="296"/>
      <c r="FT270" s="296"/>
      <c r="FU270" s="296"/>
      <c r="FV270" s="296"/>
      <c r="FW270" s="296"/>
      <c r="FX270" s="296"/>
      <c r="FY270" s="296"/>
      <c r="FZ270" s="296"/>
      <c r="GA270" s="296"/>
      <c r="GB270" s="296"/>
      <c r="GC270" s="296"/>
      <c r="GD270" s="296"/>
      <c r="GE270" s="296"/>
      <c r="GF270" s="296"/>
      <c r="GG270" s="296"/>
      <c r="GH270" s="296"/>
      <c r="GI270" s="296"/>
      <c r="GJ270" s="296"/>
      <c r="GK270" s="296"/>
      <c r="GL270" s="296"/>
      <c r="GM270" s="296"/>
      <c r="GN270" s="296"/>
      <c r="GO270" s="205"/>
      <c r="GP270" s="87"/>
      <c r="GQ270" s="87"/>
    </row>
    <row r="271" spans="9:199" ht="2.25" customHeight="1" x14ac:dyDescent="0.15">
      <c r="I271" s="131"/>
      <c r="J271" s="131"/>
      <c r="K271" s="131"/>
      <c r="L271" s="136"/>
      <c r="M271" s="136"/>
      <c r="N271" s="138"/>
      <c r="O271" s="296"/>
      <c r="P271" s="296"/>
      <c r="Q271" s="296"/>
      <c r="R271" s="296"/>
      <c r="S271" s="296"/>
      <c r="T271" s="296"/>
      <c r="U271" s="296"/>
      <c r="V271" s="296"/>
      <c r="W271" s="296"/>
      <c r="X271" s="296"/>
      <c r="Y271" s="296"/>
      <c r="Z271" s="296"/>
      <c r="AA271" s="296"/>
      <c r="AB271" s="296"/>
      <c r="AC271" s="296"/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6"/>
      <c r="AS271" s="296"/>
      <c r="AT271" s="296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6"/>
      <c r="BR271" s="296"/>
      <c r="BS271" s="296"/>
      <c r="BT271" s="296"/>
      <c r="BU271" s="296"/>
      <c r="BV271" s="296"/>
      <c r="BW271" s="296"/>
      <c r="BX271" s="296"/>
      <c r="BY271" s="296"/>
      <c r="BZ271" s="296"/>
      <c r="CA271" s="296"/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296"/>
      <c r="CM271" s="296"/>
      <c r="CN271" s="296"/>
      <c r="CO271" s="296"/>
      <c r="CP271" s="296"/>
      <c r="CQ271" s="296"/>
      <c r="CR271" s="296"/>
      <c r="CS271" s="296"/>
      <c r="CT271" s="296"/>
      <c r="CU271" s="296"/>
      <c r="CV271" s="296"/>
      <c r="CW271" s="296"/>
      <c r="CX271" s="296"/>
      <c r="CY271" s="296"/>
      <c r="CZ271" s="296"/>
      <c r="DA271" s="296"/>
      <c r="DB271" s="296"/>
      <c r="DC271" s="296"/>
      <c r="DD271" s="296"/>
      <c r="DE271" s="296"/>
      <c r="DF271" s="296"/>
      <c r="DG271" s="296"/>
      <c r="DH271" s="296"/>
      <c r="DI271" s="296"/>
      <c r="DJ271" s="296"/>
      <c r="DK271" s="296"/>
      <c r="DL271" s="296"/>
      <c r="DM271" s="296"/>
      <c r="DN271" s="296"/>
      <c r="DO271" s="296"/>
      <c r="DP271" s="296"/>
      <c r="DQ271" s="296"/>
      <c r="DR271" s="296"/>
      <c r="DS271" s="296"/>
      <c r="DT271" s="296"/>
      <c r="DU271" s="296"/>
      <c r="DV271" s="296"/>
      <c r="DW271" s="296"/>
      <c r="DX271" s="296"/>
      <c r="DY271" s="296"/>
      <c r="DZ271" s="296"/>
      <c r="EA271" s="296"/>
      <c r="EB271" s="296"/>
      <c r="EC271" s="296"/>
      <c r="ED271" s="296"/>
      <c r="EE271" s="296"/>
      <c r="EF271" s="296"/>
      <c r="EG271" s="296"/>
      <c r="EH271" s="296"/>
      <c r="EI271" s="296"/>
      <c r="EJ271" s="296"/>
      <c r="EK271" s="296"/>
      <c r="EL271" s="296"/>
      <c r="EM271" s="296"/>
      <c r="EN271" s="296"/>
      <c r="EO271" s="296"/>
      <c r="EP271" s="296"/>
      <c r="EQ271" s="296"/>
      <c r="ER271" s="296"/>
      <c r="ES271" s="296"/>
      <c r="ET271" s="296"/>
      <c r="EU271" s="296"/>
      <c r="EV271" s="296"/>
      <c r="EW271" s="296"/>
      <c r="EX271" s="296"/>
      <c r="EY271" s="296"/>
      <c r="EZ271" s="296"/>
      <c r="FA271" s="296"/>
      <c r="FB271" s="296"/>
      <c r="FC271" s="296"/>
      <c r="FD271" s="296"/>
      <c r="FE271" s="296"/>
      <c r="FF271" s="296"/>
      <c r="FG271" s="296"/>
      <c r="FH271" s="296"/>
      <c r="FI271" s="296"/>
      <c r="FJ271" s="296"/>
      <c r="FK271" s="296"/>
      <c r="FL271" s="296"/>
      <c r="FM271" s="296"/>
      <c r="FN271" s="296"/>
      <c r="FO271" s="296"/>
      <c r="FP271" s="296"/>
      <c r="FQ271" s="296"/>
      <c r="FR271" s="296"/>
      <c r="FS271" s="296"/>
      <c r="FT271" s="296"/>
      <c r="FU271" s="296"/>
      <c r="FV271" s="296"/>
      <c r="FW271" s="296"/>
      <c r="FX271" s="296"/>
      <c r="FY271" s="296"/>
      <c r="FZ271" s="296"/>
      <c r="GA271" s="296"/>
      <c r="GB271" s="296"/>
      <c r="GC271" s="296"/>
      <c r="GD271" s="296"/>
      <c r="GE271" s="296"/>
      <c r="GF271" s="296"/>
      <c r="GG271" s="296"/>
      <c r="GH271" s="296"/>
      <c r="GI271" s="296"/>
      <c r="GJ271" s="296"/>
      <c r="GK271" s="296"/>
      <c r="GL271" s="296"/>
      <c r="GM271" s="296"/>
      <c r="GN271" s="296"/>
      <c r="GO271" s="205"/>
      <c r="GP271" s="87"/>
      <c r="GQ271" s="87"/>
    </row>
    <row r="272" spans="9:199" ht="2.25" customHeight="1" x14ac:dyDescent="0.15">
      <c r="I272" s="131"/>
      <c r="J272" s="131"/>
      <c r="K272" s="131"/>
      <c r="L272" s="136"/>
      <c r="M272" s="136"/>
      <c r="N272" s="138"/>
      <c r="O272" s="294">
        <f>入力シート!A151</f>
        <v>0</v>
      </c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  <c r="AH272" s="295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5"/>
      <c r="AS272" s="295"/>
      <c r="AT272" s="295"/>
      <c r="AU272" s="295"/>
      <c r="AV272" s="295"/>
      <c r="AW272" s="295"/>
      <c r="AX272" s="295"/>
      <c r="AY272" s="295"/>
      <c r="AZ272" s="295"/>
      <c r="BA272" s="295"/>
      <c r="BB272" s="295"/>
      <c r="BC272" s="295"/>
      <c r="BD272" s="295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5"/>
      <c r="BO272" s="295"/>
      <c r="BP272" s="295"/>
      <c r="BQ272" s="295"/>
      <c r="BR272" s="295"/>
      <c r="BS272" s="295"/>
      <c r="BT272" s="295"/>
      <c r="BU272" s="295"/>
      <c r="BV272" s="295"/>
      <c r="BW272" s="295"/>
      <c r="BX272" s="295"/>
      <c r="BY272" s="295"/>
      <c r="BZ272" s="295"/>
      <c r="CA272" s="295"/>
      <c r="CB272" s="295"/>
      <c r="CC272" s="295"/>
      <c r="CD272" s="295"/>
      <c r="CE272" s="295"/>
      <c r="CF272" s="295"/>
      <c r="CG272" s="295"/>
      <c r="CH272" s="295"/>
      <c r="CI272" s="295"/>
      <c r="CJ272" s="295"/>
      <c r="CK272" s="295"/>
      <c r="CL272" s="295"/>
      <c r="CM272" s="295"/>
      <c r="CN272" s="295"/>
      <c r="CO272" s="295"/>
      <c r="CP272" s="295"/>
      <c r="CQ272" s="295"/>
      <c r="CR272" s="295"/>
      <c r="CS272" s="295"/>
      <c r="CT272" s="295"/>
      <c r="CU272" s="295"/>
      <c r="CV272" s="295"/>
      <c r="CW272" s="295"/>
      <c r="CX272" s="295"/>
      <c r="CY272" s="295"/>
      <c r="CZ272" s="295"/>
      <c r="DA272" s="295"/>
      <c r="DB272" s="295"/>
      <c r="DC272" s="295"/>
      <c r="DD272" s="295"/>
      <c r="DE272" s="295"/>
      <c r="DF272" s="295"/>
      <c r="DG272" s="295"/>
      <c r="DH272" s="295"/>
      <c r="DI272" s="295"/>
      <c r="DJ272" s="295"/>
      <c r="DK272" s="295"/>
      <c r="DL272" s="295"/>
      <c r="DM272" s="295"/>
      <c r="DN272" s="295"/>
      <c r="DO272" s="295"/>
      <c r="DP272" s="295"/>
      <c r="DQ272" s="295"/>
      <c r="DR272" s="295"/>
      <c r="DS272" s="295"/>
      <c r="DT272" s="295"/>
      <c r="DU272" s="295"/>
      <c r="DV272" s="295"/>
      <c r="DW272" s="295"/>
      <c r="DX272" s="295"/>
      <c r="DY272" s="295"/>
      <c r="DZ272" s="295"/>
      <c r="EA272" s="295"/>
      <c r="EB272" s="295"/>
      <c r="EC272" s="295"/>
      <c r="ED272" s="295"/>
      <c r="EE272" s="295"/>
      <c r="EF272" s="295"/>
      <c r="EG272" s="295"/>
      <c r="EH272" s="295"/>
      <c r="EI272" s="295"/>
      <c r="EJ272" s="295"/>
      <c r="EK272" s="295"/>
      <c r="EL272" s="295"/>
      <c r="EM272" s="295"/>
      <c r="EN272" s="295"/>
      <c r="EO272" s="295"/>
      <c r="EP272" s="295"/>
      <c r="EQ272" s="295"/>
      <c r="ER272" s="295"/>
      <c r="ES272" s="295"/>
      <c r="ET272" s="295"/>
      <c r="EU272" s="295"/>
      <c r="EV272" s="295"/>
      <c r="EW272" s="295"/>
      <c r="EX272" s="295"/>
      <c r="EY272" s="295"/>
      <c r="EZ272" s="295"/>
      <c r="FA272" s="295"/>
      <c r="FB272" s="295"/>
      <c r="FC272" s="295"/>
      <c r="FD272" s="295"/>
      <c r="FE272" s="295"/>
      <c r="FF272" s="295"/>
      <c r="FG272" s="295"/>
      <c r="FH272" s="295"/>
      <c r="FI272" s="295"/>
      <c r="FJ272" s="295"/>
      <c r="FK272" s="295"/>
      <c r="FL272" s="295"/>
      <c r="FM272" s="295"/>
      <c r="FN272" s="295"/>
      <c r="FO272" s="295"/>
      <c r="FP272" s="295"/>
      <c r="FQ272" s="295"/>
      <c r="FR272" s="295"/>
      <c r="FS272" s="295"/>
      <c r="FT272" s="295"/>
      <c r="FU272" s="295"/>
      <c r="FV272" s="295"/>
      <c r="FW272" s="295"/>
      <c r="FX272" s="295"/>
      <c r="FY272" s="295"/>
      <c r="FZ272" s="295"/>
      <c r="GA272" s="295"/>
      <c r="GB272" s="295"/>
      <c r="GC272" s="295"/>
      <c r="GD272" s="295"/>
      <c r="GE272" s="295"/>
      <c r="GF272" s="295"/>
      <c r="GG272" s="295"/>
      <c r="GH272" s="295"/>
      <c r="GI272" s="295"/>
      <c r="GJ272" s="295"/>
      <c r="GK272" s="295"/>
      <c r="GL272" s="295"/>
      <c r="GM272" s="295"/>
      <c r="GN272" s="295"/>
      <c r="GO272" s="205"/>
      <c r="GP272" s="87"/>
      <c r="GQ272" s="87"/>
    </row>
    <row r="273" spans="9:199" ht="2.25" customHeight="1" x14ac:dyDescent="0.15">
      <c r="I273" s="131"/>
      <c r="J273" s="131"/>
      <c r="K273" s="131"/>
      <c r="L273" s="136"/>
      <c r="M273" s="136"/>
      <c r="N273" s="138"/>
      <c r="O273" s="296"/>
      <c r="P273" s="296"/>
      <c r="Q273" s="296"/>
      <c r="R273" s="296"/>
      <c r="S273" s="296"/>
      <c r="T273" s="296"/>
      <c r="U273" s="296"/>
      <c r="V273" s="296"/>
      <c r="W273" s="296"/>
      <c r="X273" s="296"/>
      <c r="Y273" s="296"/>
      <c r="Z273" s="296"/>
      <c r="AA273" s="296"/>
      <c r="AB273" s="296"/>
      <c r="AC273" s="296"/>
      <c r="AD273" s="296"/>
      <c r="AE273" s="296"/>
      <c r="AF273" s="296"/>
      <c r="AG273" s="296"/>
      <c r="AH273" s="296"/>
      <c r="AI273" s="296"/>
      <c r="AJ273" s="296"/>
      <c r="AK273" s="296"/>
      <c r="AL273" s="296"/>
      <c r="AM273" s="296"/>
      <c r="AN273" s="296"/>
      <c r="AO273" s="296"/>
      <c r="AP273" s="296"/>
      <c r="AQ273" s="296"/>
      <c r="AR273" s="296"/>
      <c r="AS273" s="296"/>
      <c r="AT273" s="296"/>
      <c r="AU273" s="296"/>
      <c r="AV273" s="296"/>
      <c r="AW273" s="296"/>
      <c r="AX273" s="296"/>
      <c r="AY273" s="296"/>
      <c r="AZ273" s="296"/>
      <c r="BA273" s="296"/>
      <c r="BB273" s="296"/>
      <c r="BC273" s="296"/>
      <c r="BD273" s="296"/>
      <c r="BE273" s="296"/>
      <c r="BF273" s="296"/>
      <c r="BG273" s="296"/>
      <c r="BH273" s="296"/>
      <c r="BI273" s="296"/>
      <c r="BJ273" s="296"/>
      <c r="BK273" s="296"/>
      <c r="BL273" s="296"/>
      <c r="BM273" s="296"/>
      <c r="BN273" s="296"/>
      <c r="BO273" s="296"/>
      <c r="BP273" s="296"/>
      <c r="BQ273" s="296"/>
      <c r="BR273" s="296"/>
      <c r="BS273" s="296"/>
      <c r="BT273" s="296"/>
      <c r="BU273" s="296"/>
      <c r="BV273" s="296"/>
      <c r="BW273" s="296"/>
      <c r="BX273" s="296"/>
      <c r="BY273" s="296"/>
      <c r="BZ273" s="296"/>
      <c r="CA273" s="296"/>
      <c r="CB273" s="296"/>
      <c r="CC273" s="296"/>
      <c r="CD273" s="296"/>
      <c r="CE273" s="296"/>
      <c r="CF273" s="296"/>
      <c r="CG273" s="296"/>
      <c r="CH273" s="296"/>
      <c r="CI273" s="296"/>
      <c r="CJ273" s="296"/>
      <c r="CK273" s="296"/>
      <c r="CL273" s="296"/>
      <c r="CM273" s="296"/>
      <c r="CN273" s="296"/>
      <c r="CO273" s="296"/>
      <c r="CP273" s="296"/>
      <c r="CQ273" s="296"/>
      <c r="CR273" s="296"/>
      <c r="CS273" s="296"/>
      <c r="CT273" s="296"/>
      <c r="CU273" s="296"/>
      <c r="CV273" s="296"/>
      <c r="CW273" s="296"/>
      <c r="CX273" s="296"/>
      <c r="CY273" s="296"/>
      <c r="CZ273" s="296"/>
      <c r="DA273" s="296"/>
      <c r="DB273" s="296"/>
      <c r="DC273" s="296"/>
      <c r="DD273" s="296"/>
      <c r="DE273" s="296"/>
      <c r="DF273" s="296"/>
      <c r="DG273" s="296"/>
      <c r="DH273" s="296"/>
      <c r="DI273" s="296"/>
      <c r="DJ273" s="296"/>
      <c r="DK273" s="296"/>
      <c r="DL273" s="296"/>
      <c r="DM273" s="296"/>
      <c r="DN273" s="296"/>
      <c r="DO273" s="296"/>
      <c r="DP273" s="296"/>
      <c r="DQ273" s="296"/>
      <c r="DR273" s="296"/>
      <c r="DS273" s="296"/>
      <c r="DT273" s="296"/>
      <c r="DU273" s="296"/>
      <c r="DV273" s="296"/>
      <c r="DW273" s="296"/>
      <c r="DX273" s="296"/>
      <c r="DY273" s="296"/>
      <c r="DZ273" s="296"/>
      <c r="EA273" s="296"/>
      <c r="EB273" s="296"/>
      <c r="EC273" s="296"/>
      <c r="ED273" s="296"/>
      <c r="EE273" s="296"/>
      <c r="EF273" s="296"/>
      <c r="EG273" s="296"/>
      <c r="EH273" s="296"/>
      <c r="EI273" s="296"/>
      <c r="EJ273" s="296"/>
      <c r="EK273" s="296"/>
      <c r="EL273" s="296"/>
      <c r="EM273" s="296"/>
      <c r="EN273" s="296"/>
      <c r="EO273" s="296"/>
      <c r="EP273" s="296"/>
      <c r="EQ273" s="296"/>
      <c r="ER273" s="296"/>
      <c r="ES273" s="296"/>
      <c r="ET273" s="296"/>
      <c r="EU273" s="296"/>
      <c r="EV273" s="296"/>
      <c r="EW273" s="296"/>
      <c r="EX273" s="296"/>
      <c r="EY273" s="296"/>
      <c r="EZ273" s="296"/>
      <c r="FA273" s="296"/>
      <c r="FB273" s="296"/>
      <c r="FC273" s="296"/>
      <c r="FD273" s="296"/>
      <c r="FE273" s="296"/>
      <c r="FF273" s="296"/>
      <c r="FG273" s="296"/>
      <c r="FH273" s="296"/>
      <c r="FI273" s="296"/>
      <c r="FJ273" s="296"/>
      <c r="FK273" s="296"/>
      <c r="FL273" s="296"/>
      <c r="FM273" s="296"/>
      <c r="FN273" s="296"/>
      <c r="FO273" s="296"/>
      <c r="FP273" s="296"/>
      <c r="FQ273" s="296"/>
      <c r="FR273" s="296"/>
      <c r="FS273" s="296"/>
      <c r="FT273" s="296"/>
      <c r="FU273" s="296"/>
      <c r="FV273" s="296"/>
      <c r="FW273" s="296"/>
      <c r="FX273" s="296"/>
      <c r="FY273" s="296"/>
      <c r="FZ273" s="296"/>
      <c r="GA273" s="296"/>
      <c r="GB273" s="296"/>
      <c r="GC273" s="296"/>
      <c r="GD273" s="296"/>
      <c r="GE273" s="296"/>
      <c r="GF273" s="296"/>
      <c r="GG273" s="296"/>
      <c r="GH273" s="296"/>
      <c r="GI273" s="296"/>
      <c r="GJ273" s="296"/>
      <c r="GK273" s="296"/>
      <c r="GL273" s="296"/>
      <c r="GM273" s="296"/>
      <c r="GN273" s="296"/>
      <c r="GO273" s="205"/>
      <c r="GP273" s="87"/>
      <c r="GQ273" s="87"/>
    </row>
    <row r="274" spans="9:199" ht="2.25" customHeight="1" x14ac:dyDescent="0.15">
      <c r="I274" s="131"/>
      <c r="J274" s="131"/>
      <c r="K274" s="131"/>
      <c r="L274" s="136"/>
      <c r="M274" s="136"/>
      <c r="N274" s="138"/>
      <c r="O274" s="296"/>
      <c r="P274" s="296"/>
      <c r="Q274" s="296"/>
      <c r="R274" s="296"/>
      <c r="S274" s="296"/>
      <c r="T274" s="296"/>
      <c r="U274" s="296"/>
      <c r="V274" s="296"/>
      <c r="W274" s="296"/>
      <c r="X274" s="296"/>
      <c r="Y274" s="296"/>
      <c r="Z274" s="296"/>
      <c r="AA274" s="296"/>
      <c r="AB274" s="296"/>
      <c r="AC274" s="296"/>
      <c r="AD274" s="296"/>
      <c r="AE274" s="296"/>
      <c r="AF274" s="296"/>
      <c r="AG274" s="296"/>
      <c r="AH274" s="296"/>
      <c r="AI274" s="296"/>
      <c r="AJ274" s="296"/>
      <c r="AK274" s="296"/>
      <c r="AL274" s="296"/>
      <c r="AM274" s="296"/>
      <c r="AN274" s="296"/>
      <c r="AO274" s="296"/>
      <c r="AP274" s="296"/>
      <c r="AQ274" s="296"/>
      <c r="AR274" s="296"/>
      <c r="AS274" s="296"/>
      <c r="AT274" s="296"/>
      <c r="AU274" s="296"/>
      <c r="AV274" s="296"/>
      <c r="AW274" s="296"/>
      <c r="AX274" s="296"/>
      <c r="AY274" s="296"/>
      <c r="AZ274" s="296"/>
      <c r="BA274" s="296"/>
      <c r="BB274" s="296"/>
      <c r="BC274" s="296"/>
      <c r="BD274" s="296"/>
      <c r="BE274" s="296"/>
      <c r="BF274" s="296"/>
      <c r="BG274" s="296"/>
      <c r="BH274" s="296"/>
      <c r="BI274" s="296"/>
      <c r="BJ274" s="296"/>
      <c r="BK274" s="296"/>
      <c r="BL274" s="296"/>
      <c r="BM274" s="296"/>
      <c r="BN274" s="296"/>
      <c r="BO274" s="296"/>
      <c r="BP274" s="296"/>
      <c r="BQ274" s="296"/>
      <c r="BR274" s="296"/>
      <c r="BS274" s="296"/>
      <c r="BT274" s="296"/>
      <c r="BU274" s="296"/>
      <c r="BV274" s="296"/>
      <c r="BW274" s="296"/>
      <c r="BX274" s="296"/>
      <c r="BY274" s="296"/>
      <c r="BZ274" s="296"/>
      <c r="CA274" s="296"/>
      <c r="CB274" s="296"/>
      <c r="CC274" s="296"/>
      <c r="CD274" s="296"/>
      <c r="CE274" s="296"/>
      <c r="CF274" s="296"/>
      <c r="CG274" s="296"/>
      <c r="CH274" s="296"/>
      <c r="CI274" s="296"/>
      <c r="CJ274" s="296"/>
      <c r="CK274" s="296"/>
      <c r="CL274" s="296"/>
      <c r="CM274" s="296"/>
      <c r="CN274" s="296"/>
      <c r="CO274" s="296"/>
      <c r="CP274" s="296"/>
      <c r="CQ274" s="296"/>
      <c r="CR274" s="296"/>
      <c r="CS274" s="296"/>
      <c r="CT274" s="296"/>
      <c r="CU274" s="296"/>
      <c r="CV274" s="296"/>
      <c r="CW274" s="296"/>
      <c r="CX274" s="296"/>
      <c r="CY274" s="296"/>
      <c r="CZ274" s="296"/>
      <c r="DA274" s="296"/>
      <c r="DB274" s="296"/>
      <c r="DC274" s="296"/>
      <c r="DD274" s="296"/>
      <c r="DE274" s="296"/>
      <c r="DF274" s="296"/>
      <c r="DG274" s="296"/>
      <c r="DH274" s="296"/>
      <c r="DI274" s="296"/>
      <c r="DJ274" s="296"/>
      <c r="DK274" s="296"/>
      <c r="DL274" s="296"/>
      <c r="DM274" s="296"/>
      <c r="DN274" s="296"/>
      <c r="DO274" s="296"/>
      <c r="DP274" s="296"/>
      <c r="DQ274" s="296"/>
      <c r="DR274" s="296"/>
      <c r="DS274" s="296"/>
      <c r="DT274" s="296"/>
      <c r="DU274" s="296"/>
      <c r="DV274" s="296"/>
      <c r="DW274" s="296"/>
      <c r="DX274" s="296"/>
      <c r="DY274" s="296"/>
      <c r="DZ274" s="296"/>
      <c r="EA274" s="296"/>
      <c r="EB274" s="296"/>
      <c r="EC274" s="296"/>
      <c r="ED274" s="296"/>
      <c r="EE274" s="296"/>
      <c r="EF274" s="296"/>
      <c r="EG274" s="296"/>
      <c r="EH274" s="296"/>
      <c r="EI274" s="296"/>
      <c r="EJ274" s="296"/>
      <c r="EK274" s="296"/>
      <c r="EL274" s="296"/>
      <c r="EM274" s="296"/>
      <c r="EN274" s="296"/>
      <c r="EO274" s="296"/>
      <c r="EP274" s="296"/>
      <c r="EQ274" s="296"/>
      <c r="ER274" s="296"/>
      <c r="ES274" s="296"/>
      <c r="ET274" s="296"/>
      <c r="EU274" s="296"/>
      <c r="EV274" s="296"/>
      <c r="EW274" s="296"/>
      <c r="EX274" s="296"/>
      <c r="EY274" s="296"/>
      <c r="EZ274" s="296"/>
      <c r="FA274" s="296"/>
      <c r="FB274" s="296"/>
      <c r="FC274" s="296"/>
      <c r="FD274" s="296"/>
      <c r="FE274" s="296"/>
      <c r="FF274" s="296"/>
      <c r="FG274" s="296"/>
      <c r="FH274" s="296"/>
      <c r="FI274" s="296"/>
      <c r="FJ274" s="296"/>
      <c r="FK274" s="296"/>
      <c r="FL274" s="296"/>
      <c r="FM274" s="296"/>
      <c r="FN274" s="296"/>
      <c r="FO274" s="296"/>
      <c r="FP274" s="296"/>
      <c r="FQ274" s="296"/>
      <c r="FR274" s="296"/>
      <c r="FS274" s="296"/>
      <c r="FT274" s="296"/>
      <c r="FU274" s="296"/>
      <c r="FV274" s="296"/>
      <c r="FW274" s="296"/>
      <c r="FX274" s="296"/>
      <c r="FY274" s="296"/>
      <c r="FZ274" s="296"/>
      <c r="GA274" s="296"/>
      <c r="GB274" s="296"/>
      <c r="GC274" s="296"/>
      <c r="GD274" s="296"/>
      <c r="GE274" s="296"/>
      <c r="GF274" s="296"/>
      <c r="GG274" s="296"/>
      <c r="GH274" s="296"/>
      <c r="GI274" s="296"/>
      <c r="GJ274" s="296"/>
      <c r="GK274" s="296"/>
      <c r="GL274" s="296"/>
      <c r="GM274" s="296"/>
      <c r="GN274" s="296"/>
      <c r="GO274" s="205"/>
      <c r="GP274" s="87"/>
      <c r="GQ274" s="87"/>
    </row>
    <row r="275" spans="9:199" ht="2.25" customHeight="1" x14ac:dyDescent="0.15">
      <c r="I275" s="131"/>
      <c r="J275" s="131"/>
      <c r="K275" s="131"/>
      <c r="L275" s="136"/>
      <c r="M275" s="136"/>
      <c r="N275" s="138"/>
      <c r="O275" s="296"/>
      <c r="P275" s="296"/>
      <c r="Q275" s="296"/>
      <c r="R275" s="296"/>
      <c r="S275" s="296"/>
      <c r="T275" s="296"/>
      <c r="U275" s="296"/>
      <c r="V275" s="296"/>
      <c r="W275" s="296"/>
      <c r="X275" s="296"/>
      <c r="Y275" s="296"/>
      <c r="Z275" s="296"/>
      <c r="AA275" s="296"/>
      <c r="AB275" s="296"/>
      <c r="AC275" s="296"/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6"/>
      <c r="BK275" s="296"/>
      <c r="BL275" s="296"/>
      <c r="BM275" s="296"/>
      <c r="BN275" s="296"/>
      <c r="BO275" s="296"/>
      <c r="BP275" s="296"/>
      <c r="BQ275" s="296"/>
      <c r="BR275" s="296"/>
      <c r="BS275" s="296"/>
      <c r="BT275" s="296"/>
      <c r="BU275" s="296"/>
      <c r="BV275" s="296"/>
      <c r="BW275" s="296"/>
      <c r="BX275" s="296"/>
      <c r="BY275" s="296"/>
      <c r="BZ275" s="296"/>
      <c r="CA275" s="296"/>
      <c r="CB275" s="296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/>
      <c r="CO275" s="296"/>
      <c r="CP275" s="296"/>
      <c r="CQ275" s="296"/>
      <c r="CR275" s="296"/>
      <c r="CS275" s="296"/>
      <c r="CT275" s="296"/>
      <c r="CU275" s="296"/>
      <c r="CV275" s="296"/>
      <c r="CW275" s="296"/>
      <c r="CX275" s="296"/>
      <c r="CY275" s="296"/>
      <c r="CZ275" s="296"/>
      <c r="DA275" s="296"/>
      <c r="DB275" s="296"/>
      <c r="DC275" s="296"/>
      <c r="DD275" s="296"/>
      <c r="DE275" s="296"/>
      <c r="DF275" s="296"/>
      <c r="DG275" s="296"/>
      <c r="DH275" s="296"/>
      <c r="DI275" s="296"/>
      <c r="DJ275" s="296"/>
      <c r="DK275" s="296"/>
      <c r="DL275" s="296"/>
      <c r="DM275" s="296"/>
      <c r="DN275" s="296"/>
      <c r="DO275" s="296"/>
      <c r="DP275" s="296"/>
      <c r="DQ275" s="296"/>
      <c r="DR275" s="296"/>
      <c r="DS275" s="296"/>
      <c r="DT275" s="296"/>
      <c r="DU275" s="296"/>
      <c r="DV275" s="296"/>
      <c r="DW275" s="296"/>
      <c r="DX275" s="296"/>
      <c r="DY275" s="296"/>
      <c r="DZ275" s="296"/>
      <c r="EA275" s="296"/>
      <c r="EB275" s="296"/>
      <c r="EC275" s="296"/>
      <c r="ED275" s="296"/>
      <c r="EE275" s="296"/>
      <c r="EF275" s="296"/>
      <c r="EG275" s="296"/>
      <c r="EH275" s="296"/>
      <c r="EI275" s="296"/>
      <c r="EJ275" s="296"/>
      <c r="EK275" s="296"/>
      <c r="EL275" s="296"/>
      <c r="EM275" s="296"/>
      <c r="EN275" s="296"/>
      <c r="EO275" s="296"/>
      <c r="EP275" s="296"/>
      <c r="EQ275" s="296"/>
      <c r="ER275" s="296"/>
      <c r="ES275" s="296"/>
      <c r="ET275" s="296"/>
      <c r="EU275" s="296"/>
      <c r="EV275" s="296"/>
      <c r="EW275" s="296"/>
      <c r="EX275" s="296"/>
      <c r="EY275" s="296"/>
      <c r="EZ275" s="296"/>
      <c r="FA275" s="296"/>
      <c r="FB275" s="296"/>
      <c r="FC275" s="296"/>
      <c r="FD275" s="296"/>
      <c r="FE275" s="296"/>
      <c r="FF275" s="296"/>
      <c r="FG275" s="296"/>
      <c r="FH275" s="296"/>
      <c r="FI275" s="296"/>
      <c r="FJ275" s="296"/>
      <c r="FK275" s="296"/>
      <c r="FL275" s="296"/>
      <c r="FM275" s="296"/>
      <c r="FN275" s="296"/>
      <c r="FO275" s="296"/>
      <c r="FP275" s="296"/>
      <c r="FQ275" s="296"/>
      <c r="FR275" s="296"/>
      <c r="FS275" s="296"/>
      <c r="FT275" s="296"/>
      <c r="FU275" s="296"/>
      <c r="FV275" s="296"/>
      <c r="FW275" s="296"/>
      <c r="FX275" s="296"/>
      <c r="FY275" s="296"/>
      <c r="FZ275" s="296"/>
      <c r="GA275" s="296"/>
      <c r="GB275" s="296"/>
      <c r="GC275" s="296"/>
      <c r="GD275" s="296"/>
      <c r="GE275" s="296"/>
      <c r="GF275" s="296"/>
      <c r="GG275" s="296"/>
      <c r="GH275" s="296"/>
      <c r="GI275" s="296"/>
      <c r="GJ275" s="296"/>
      <c r="GK275" s="296"/>
      <c r="GL275" s="296"/>
      <c r="GM275" s="296"/>
      <c r="GN275" s="296"/>
      <c r="GO275" s="205"/>
      <c r="GP275" s="87"/>
      <c r="GQ275" s="87"/>
    </row>
    <row r="276" spans="9:199" ht="2.25" customHeight="1" x14ac:dyDescent="0.15">
      <c r="I276" s="131"/>
      <c r="J276" s="131"/>
      <c r="K276" s="131"/>
      <c r="L276" s="136"/>
      <c r="M276" s="136"/>
      <c r="N276" s="138"/>
      <c r="O276" s="296"/>
      <c r="P276" s="296"/>
      <c r="Q276" s="296"/>
      <c r="R276" s="296"/>
      <c r="S276" s="296"/>
      <c r="T276" s="296"/>
      <c r="U276" s="296"/>
      <c r="V276" s="296"/>
      <c r="W276" s="296"/>
      <c r="X276" s="296"/>
      <c r="Y276" s="296"/>
      <c r="Z276" s="296"/>
      <c r="AA276" s="296"/>
      <c r="AB276" s="296"/>
      <c r="AC276" s="296"/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296"/>
      <c r="BL276" s="296"/>
      <c r="BM276" s="296"/>
      <c r="BN276" s="296"/>
      <c r="BO276" s="296"/>
      <c r="BP276" s="296"/>
      <c r="BQ276" s="296"/>
      <c r="BR276" s="296"/>
      <c r="BS276" s="296"/>
      <c r="BT276" s="296"/>
      <c r="BU276" s="296"/>
      <c r="BV276" s="296"/>
      <c r="BW276" s="296"/>
      <c r="BX276" s="296"/>
      <c r="BY276" s="296"/>
      <c r="BZ276" s="296"/>
      <c r="CA276" s="296"/>
      <c r="CB276" s="296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/>
      <c r="CO276" s="296"/>
      <c r="CP276" s="296"/>
      <c r="CQ276" s="296"/>
      <c r="CR276" s="296"/>
      <c r="CS276" s="296"/>
      <c r="CT276" s="296"/>
      <c r="CU276" s="296"/>
      <c r="CV276" s="296"/>
      <c r="CW276" s="296"/>
      <c r="CX276" s="296"/>
      <c r="CY276" s="296"/>
      <c r="CZ276" s="296"/>
      <c r="DA276" s="296"/>
      <c r="DB276" s="296"/>
      <c r="DC276" s="296"/>
      <c r="DD276" s="296"/>
      <c r="DE276" s="296"/>
      <c r="DF276" s="296"/>
      <c r="DG276" s="296"/>
      <c r="DH276" s="296"/>
      <c r="DI276" s="296"/>
      <c r="DJ276" s="296"/>
      <c r="DK276" s="296"/>
      <c r="DL276" s="296"/>
      <c r="DM276" s="296"/>
      <c r="DN276" s="296"/>
      <c r="DO276" s="296"/>
      <c r="DP276" s="296"/>
      <c r="DQ276" s="296"/>
      <c r="DR276" s="296"/>
      <c r="DS276" s="296"/>
      <c r="DT276" s="296"/>
      <c r="DU276" s="296"/>
      <c r="DV276" s="296"/>
      <c r="DW276" s="296"/>
      <c r="DX276" s="296"/>
      <c r="DY276" s="296"/>
      <c r="DZ276" s="296"/>
      <c r="EA276" s="296"/>
      <c r="EB276" s="296"/>
      <c r="EC276" s="296"/>
      <c r="ED276" s="296"/>
      <c r="EE276" s="296"/>
      <c r="EF276" s="296"/>
      <c r="EG276" s="296"/>
      <c r="EH276" s="296"/>
      <c r="EI276" s="296"/>
      <c r="EJ276" s="296"/>
      <c r="EK276" s="296"/>
      <c r="EL276" s="296"/>
      <c r="EM276" s="296"/>
      <c r="EN276" s="296"/>
      <c r="EO276" s="296"/>
      <c r="EP276" s="296"/>
      <c r="EQ276" s="296"/>
      <c r="ER276" s="296"/>
      <c r="ES276" s="296"/>
      <c r="ET276" s="296"/>
      <c r="EU276" s="296"/>
      <c r="EV276" s="296"/>
      <c r="EW276" s="296"/>
      <c r="EX276" s="296"/>
      <c r="EY276" s="296"/>
      <c r="EZ276" s="296"/>
      <c r="FA276" s="296"/>
      <c r="FB276" s="296"/>
      <c r="FC276" s="296"/>
      <c r="FD276" s="296"/>
      <c r="FE276" s="296"/>
      <c r="FF276" s="296"/>
      <c r="FG276" s="296"/>
      <c r="FH276" s="296"/>
      <c r="FI276" s="296"/>
      <c r="FJ276" s="296"/>
      <c r="FK276" s="296"/>
      <c r="FL276" s="296"/>
      <c r="FM276" s="296"/>
      <c r="FN276" s="296"/>
      <c r="FO276" s="296"/>
      <c r="FP276" s="296"/>
      <c r="FQ276" s="296"/>
      <c r="FR276" s="296"/>
      <c r="FS276" s="296"/>
      <c r="FT276" s="296"/>
      <c r="FU276" s="296"/>
      <c r="FV276" s="296"/>
      <c r="FW276" s="296"/>
      <c r="FX276" s="296"/>
      <c r="FY276" s="296"/>
      <c r="FZ276" s="296"/>
      <c r="GA276" s="296"/>
      <c r="GB276" s="296"/>
      <c r="GC276" s="296"/>
      <c r="GD276" s="296"/>
      <c r="GE276" s="296"/>
      <c r="GF276" s="296"/>
      <c r="GG276" s="296"/>
      <c r="GH276" s="296"/>
      <c r="GI276" s="296"/>
      <c r="GJ276" s="296"/>
      <c r="GK276" s="296"/>
      <c r="GL276" s="296"/>
      <c r="GM276" s="296"/>
      <c r="GN276" s="296"/>
      <c r="GO276" s="205"/>
      <c r="GP276" s="87"/>
      <c r="GQ276" s="87"/>
    </row>
    <row r="277" spans="9:199" ht="2.25" customHeight="1" x14ac:dyDescent="0.15">
      <c r="I277" s="131"/>
      <c r="J277" s="131"/>
      <c r="K277" s="131"/>
      <c r="L277" s="136"/>
      <c r="M277" s="136"/>
      <c r="N277" s="138"/>
      <c r="O277" s="296"/>
      <c r="P277" s="296"/>
      <c r="Q277" s="296"/>
      <c r="R277" s="296"/>
      <c r="S277" s="296"/>
      <c r="T277" s="296"/>
      <c r="U277" s="296"/>
      <c r="V277" s="296"/>
      <c r="W277" s="296"/>
      <c r="X277" s="296"/>
      <c r="Y277" s="296"/>
      <c r="Z277" s="296"/>
      <c r="AA277" s="296"/>
      <c r="AB277" s="296"/>
      <c r="AC277" s="296"/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6"/>
      <c r="BK277" s="296"/>
      <c r="BL277" s="296"/>
      <c r="BM277" s="296"/>
      <c r="BN277" s="296"/>
      <c r="BO277" s="296"/>
      <c r="BP277" s="296"/>
      <c r="BQ277" s="296"/>
      <c r="BR277" s="296"/>
      <c r="BS277" s="296"/>
      <c r="BT277" s="296"/>
      <c r="BU277" s="296"/>
      <c r="BV277" s="296"/>
      <c r="BW277" s="296"/>
      <c r="BX277" s="296"/>
      <c r="BY277" s="296"/>
      <c r="BZ277" s="296"/>
      <c r="CA277" s="296"/>
      <c r="CB277" s="296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/>
      <c r="CO277" s="296"/>
      <c r="CP277" s="296"/>
      <c r="CQ277" s="296"/>
      <c r="CR277" s="296"/>
      <c r="CS277" s="296"/>
      <c r="CT277" s="296"/>
      <c r="CU277" s="296"/>
      <c r="CV277" s="296"/>
      <c r="CW277" s="296"/>
      <c r="CX277" s="296"/>
      <c r="CY277" s="296"/>
      <c r="CZ277" s="296"/>
      <c r="DA277" s="296"/>
      <c r="DB277" s="296"/>
      <c r="DC277" s="296"/>
      <c r="DD277" s="296"/>
      <c r="DE277" s="296"/>
      <c r="DF277" s="296"/>
      <c r="DG277" s="296"/>
      <c r="DH277" s="296"/>
      <c r="DI277" s="296"/>
      <c r="DJ277" s="296"/>
      <c r="DK277" s="296"/>
      <c r="DL277" s="296"/>
      <c r="DM277" s="296"/>
      <c r="DN277" s="296"/>
      <c r="DO277" s="296"/>
      <c r="DP277" s="296"/>
      <c r="DQ277" s="296"/>
      <c r="DR277" s="296"/>
      <c r="DS277" s="296"/>
      <c r="DT277" s="296"/>
      <c r="DU277" s="296"/>
      <c r="DV277" s="296"/>
      <c r="DW277" s="296"/>
      <c r="DX277" s="296"/>
      <c r="DY277" s="296"/>
      <c r="DZ277" s="296"/>
      <c r="EA277" s="296"/>
      <c r="EB277" s="296"/>
      <c r="EC277" s="296"/>
      <c r="ED277" s="296"/>
      <c r="EE277" s="296"/>
      <c r="EF277" s="296"/>
      <c r="EG277" s="296"/>
      <c r="EH277" s="296"/>
      <c r="EI277" s="296"/>
      <c r="EJ277" s="296"/>
      <c r="EK277" s="296"/>
      <c r="EL277" s="296"/>
      <c r="EM277" s="296"/>
      <c r="EN277" s="296"/>
      <c r="EO277" s="296"/>
      <c r="EP277" s="296"/>
      <c r="EQ277" s="296"/>
      <c r="ER277" s="296"/>
      <c r="ES277" s="296"/>
      <c r="ET277" s="296"/>
      <c r="EU277" s="296"/>
      <c r="EV277" s="296"/>
      <c r="EW277" s="296"/>
      <c r="EX277" s="296"/>
      <c r="EY277" s="296"/>
      <c r="EZ277" s="296"/>
      <c r="FA277" s="296"/>
      <c r="FB277" s="296"/>
      <c r="FC277" s="296"/>
      <c r="FD277" s="296"/>
      <c r="FE277" s="296"/>
      <c r="FF277" s="296"/>
      <c r="FG277" s="296"/>
      <c r="FH277" s="296"/>
      <c r="FI277" s="296"/>
      <c r="FJ277" s="296"/>
      <c r="FK277" s="296"/>
      <c r="FL277" s="296"/>
      <c r="FM277" s="296"/>
      <c r="FN277" s="296"/>
      <c r="FO277" s="296"/>
      <c r="FP277" s="296"/>
      <c r="FQ277" s="296"/>
      <c r="FR277" s="296"/>
      <c r="FS277" s="296"/>
      <c r="FT277" s="296"/>
      <c r="FU277" s="296"/>
      <c r="FV277" s="296"/>
      <c r="FW277" s="296"/>
      <c r="FX277" s="296"/>
      <c r="FY277" s="296"/>
      <c r="FZ277" s="296"/>
      <c r="GA277" s="296"/>
      <c r="GB277" s="296"/>
      <c r="GC277" s="296"/>
      <c r="GD277" s="296"/>
      <c r="GE277" s="296"/>
      <c r="GF277" s="296"/>
      <c r="GG277" s="296"/>
      <c r="GH277" s="296"/>
      <c r="GI277" s="296"/>
      <c r="GJ277" s="296"/>
      <c r="GK277" s="296"/>
      <c r="GL277" s="296"/>
      <c r="GM277" s="296"/>
      <c r="GN277" s="296"/>
      <c r="GO277" s="205"/>
      <c r="GP277" s="87"/>
      <c r="GQ277" s="87"/>
    </row>
    <row r="278" spans="9:199" ht="2.25" customHeight="1" x14ac:dyDescent="0.15">
      <c r="I278" s="131"/>
      <c r="J278" s="131"/>
      <c r="K278" s="131"/>
      <c r="L278" s="136"/>
      <c r="M278" s="136"/>
      <c r="N278" s="138"/>
      <c r="O278" s="296"/>
      <c r="P278" s="296"/>
      <c r="Q278" s="296"/>
      <c r="R278" s="296"/>
      <c r="S278" s="296"/>
      <c r="T278" s="296"/>
      <c r="U278" s="296"/>
      <c r="V278" s="296"/>
      <c r="W278" s="296"/>
      <c r="X278" s="296"/>
      <c r="Y278" s="296"/>
      <c r="Z278" s="296"/>
      <c r="AA278" s="296"/>
      <c r="AB278" s="296"/>
      <c r="AC278" s="296"/>
      <c r="AD278" s="296"/>
      <c r="AE278" s="296"/>
      <c r="AF278" s="296"/>
      <c r="AG278" s="296"/>
      <c r="AH278" s="296"/>
      <c r="AI278" s="296"/>
      <c r="AJ278" s="296"/>
      <c r="AK278" s="296"/>
      <c r="AL278" s="296"/>
      <c r="AM278" s="296"/>
      <c r="AN278" s="296"/>
      <c r="AO278" s="296"/>
      <c r="AP278" s="296"/>
      <c r="AQ278" s="296"/>
      <c r="AR278" s="296"/>
      <c r="AS278" s="296"/>
      <c r="AT278" s="296"/>
      <c r="AU278" s="296"/>
      <c r="AV278" s="296"/>
      <c r="AW278" s="296"/>
      <c r="AX278" s="296"/>
      <c r="AY278" s="296"/>
      <c r="AZ278" s="296"/>
      <c r="BA278" s="296"/>
      <c r="BB278" s="296"/>
      <c r="BC278" s="296"/>
      <c r="BD278" s="296"/>
      <c r="BE278" s="296"/>
      <c r="BF278" s="296"/>
      <c r="BG278" s="296"/>
      <c r="BH278" s="296"/>
      <c r="BI278" s="296"/>
      <c r="BJ278" s="296"/>
      <c r="BK278" s="296"/>
      <c r="BL278" s="296"/>
      <c r="BM278" s="296"/>
      <c r="BN278" s="296"/>
      <c r="BO278" s="296"/>
      <c r="BP278" s="296"/>
      <c r="BQ278" s="296"/>
      <c r="BR278" s="296"/>
      <c r="BS278" s="296"/>
      <c r="BT278" s="296"/>
      <c r="BU278" s="296"/>
      <c r="BV278" s="296"/>
      <c r="BW278" s="296"/>
      <c r="BX278" s="296"/>
      <c r="BY278" s="296"/>
      <c r="BZ278" s="296"/>
      <c r="CA278" s="296"/>
      <c r="CB278" s="296"/>
      <c r="CC278" s="296"/>
      <c r="CD278" s="296"/>
      <c r="CE278" s="296"/>
      <c r="CF278" s="296"/>
      <c r="CG278" s="296"/>
      <c r="CH278" s="296"/>
      <c r="CI278" s="296"/>
      <c r="CJ278" s="296"/>
      <c r="CK278" s="296"/>
      <c r="CL278" s="296"/>
      <c r="CM278" s="296"/>
      <c r="CN278" s="296"/>
      <c r="CO278" s="296"/>
      <c r="CP278" s="296"/>
      <c r="CQ278" s="296"/>
      <c r="CR278" s="296"/>
      <c r="CS278" s="296"/>
      <c r="CT278" s="296"/>
      <c r="CU278" s="296"/>
      <c r="CV278" s="296"/>
      <c r="CW278" s="296"/>
      <c r="CX278" s="296"/>
      <c r="CY278" s="296"/>
      <c r="CZ278" s="296"/>
      <c r="DA278" s="296"/>
      <c r="DB278" s="296"/>
      <c r="DC278" s="296"/>
      <c r="DD278" s="296"/>
      <c r="DE278" s="296"/>
      <c r="DF278" s="296"/>
      <c r="DG278" s="296"/>
      <c r="DH278" s="296"/>
      <c r="DI278" s="296"/>
      <c r="DJ278" s="296"/>
      <c r="DK278" s="296"/>
      <c r="DL278" s="296"/>
      <c r="DM278" s="296"/>
      <c r="DN278" s="296"/>
      <c r="DO278" s="296"/>
      <c r="DP278" s="296"/>
      <c r="DQ278" s="296"/>
      <c r="DR278" s="296"/>
      <c r="DS278" s="296"/>
      <c r="DT278" s="296"/>
      <c r="DU278" s="296"/>
      <c r="DV278" s="296"/>
      <c r="DW278" s="296"/>
      <c r="DX278" s="296"/>
      <c r="DY278" s="296"/>
      <c r="DZ278" s="296"/>
      <c r="EA278" s="296"/>
      <c r="EB278" s="296"/>
      <c r="EC278" s="296"/>
      <c r="ED278" s="296"/>
      <c r="EE278" s="296"/>
      <c r="EF278" s="296"/>
      <c r="EG278" s="296"/>
      <c r="EH278" s="296"/>
      <c r="EI278" s="296"/>
      <c r="EJ278" s="296"/>
      <c r="EK278" s="296"/>
      <c r="EL278" s="296"/>
      <c r="EM278" s="296"/>
      <c r="EN278" s="296"/>
      <c r="EO278" s="296"/>
      <c r="EP278" s="296"/>
      <c r="EQ278" s="296"/>
      <c r="ER278" s="296"/>
      <c r="ES278" s="296"/>
      <c r="ET278" s="296"/>
      <c r="EU278" s="296"/>
      <c r="EV278" s="296"/>
      <c r="EW278" s="296"/>
      <c r="EX278" s="296"/>
      <c r="EY278" s="296"/>
      <c r="EZ278" s="296"/>
      <c r="FA278" s="296"/>
      <c r="FB278" s="296"/>
      <c r="FC278" s="296"/>
      <c r="FD278" s="296"/>
      <c r="FE278" s="296"/>
      <c r="FF278" s="296"/>
      <c r="FG278" s="296"/>
      <c r="FH278" s="296"/>
      <c r="FI278" s="296"/>
      <c r="FJ278" s="296"/>
      <c r="FK278" s="296"/>
      <c r="FL278" s="296"/>
      <c r="FM278" s="296"/>
      <c r="FN278" s="296"/>
      <c r="FO278" s="296"/>
      <c r="FP278" s="296"/>
      <c r="FQ278" s="296"/>
      <c r="FR278" s="296"/>
      <c r="FS278" s="296"/>
      <c r="FT278" s="296"/>
      <c r="FU278" s="296"/>
      <c r="FV278" s="296"/>
      <c r="FW278" s="296"/>
      <c r="FX278" s="296"/>
      <c r="FY278" s="296"/>
      <c r="FZ278" s="296"/>
      <c r="GA278" s="296"/>
      <c r="GB278" s="296"/>
      <c r="GC278" s="296"/>
      <c r="GD278" s="296"/>
      <c r="GE278" s="296"/>
      <c r="GF278" s="296"/>
      <c r="GG278" s="296"/>
      <c r="GH278" s="296"/>
      <c r="GI278" s="296"/>
      <c r="GJ278" s="296"/>
      <c r="GK278" s="296"/>
      <c r="GL278" s="296"/>
      <c r="GM278" s="296"/>
      <c r="GN278" s="296"/>
      <c r="GO278" s="205"/>
      <c r="GP278" s="87"/>
      <c r="GQ278" s="87"/>
    </row>
    <row r="279" spans="9:199" ht="2.25" customHeight="1" x14ac:dyDescent="0.15">
      <c r="I279" s="131"/>
      <c r="J279" s="131"/>
      <c r="K279" s="131"/>
      <c r="L279" s="136"/>
      <c r="M279" s="136"/>
      <c r="N279" s="138"/>
      <c r="O279" s="296"/>
      <c r="P279" s="296"/>
      <c r="Q279" s="296"/>
      <c r="R279" s="296"/>
      <c r="S279" s="296"/>
      <c r="T279" s="296"/>
      <c r="U279" s="296"/>
      <c r="V279" s="296"/>
      <c r="W279" s="296"/>
      <c r="X279" s="296"/>
      <c r="Y279" s="296"/>
      <c r="Z279" s="296"/>
      <c r="AA279" s="296"/>
      <c r="AB279" s="296"/>
      <c r="AC279" s="296"/>
      <c r="AD279" s="296"/>
      <c r="AE279" s="296"/>
      <c r="AF279" s="296"/>
      <c r="AG279" s="296"/>
      <c r="AH279" s="296"/>
      <c r="AI279" s="296"/>
      <c r="AJ279" s="296"/>
      <c r="AK279" s="296"/>
      <c r="AL279" s="296"/>
      <c r="AM279" s="296"/>
      <c r="AN279" s="296"/>
      <c r="AO279" s="296"/>
      <c r="AP279" s="296"/>
      <c r="AQ279" s="296"/>
      <c r="AR279" s="296"/>
      <c r="AS279" s="296"/>
      <c r="AT279" s="296"/>
      <c r="AU279" s="296"/>
      <c r="AV279" s="296"/>
      <c r="AW279" s="296"/>
      <c r="AX279" s="296"/>
      <c r="AY279" s="296"/>
      <c r="AZ279" s="296"/>
      <c r="BA279" s="296"/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6"/>
      <c r="BR279" s="296"/>
      <c r="BS279" s="296"/>
      <c r="BT279" s="296"/>
      <c r="BU279" s="296"/>
      <c r="BV279" s="296"/>
      <c r="BW279" s="296"/>
      <c r="BX279" s="296"/>
      <c r="BY279" s="296"/>
      <c r="BZ279" s="296"/>
      <c r="CA279" s="296"/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6"/>
      <c r="CL279" s="296"/>
      <c r="CM279" s="296"/>
      <c r="CN279" s="296"/>
      <c r="CO279" s="296"/>
      <c r="CP279" s="296"/>
      <c r="CQ279" s="296"/>
      <c r="CR279" s="296"/>
      <c r="CS279" s="296"/>
      <c r="CT279" s="296"/>
      <c r="CU279" s="296"/>
      <c r="CV279" s="296"/>
      <c r="CW279" s="296"/>
      <c r="CX279" s="296"/>
      <c r="CY279" s="296"/>
      <c r="CZ279" s="296"/>
      <c r="DA279" s="296"/>
      <c r="DB279" s="296"/>
      <c r="DC279" s="296"/>
      <c r="DD279" s="296"/>
      <c r="DE279" s="296"/>
      <c r="DF279" s="296"/>
      <c r="DG279" s="296"/>
      <c r="DH279" s="296"/>
      <c r="DI279" s="296"/>
      <c r="DJ279" s="296"/>
      <c r="DK279" s="296"/>
      <c r="DL279" s="296"/>
      <c r="DM279" s="296"/>
      <c r="DN279" s="296"/>
      <c r="DO279" s="296"/>
      <c r="DP279" s="296"/>
      <c r="DQ279" s="296"/>
      <c r="DR279" s="296"/>
      <c r="DS279" s="296"/>
      <c r="DT279" s="296"/>
      <c r="DU279" s="296"/>
      <c r="DV279" s="296"/>
      <c r="DW279" s="296"/>
      <c r="DX279" s="296"/>
      <c r="DY279" s="296"/>
      <c r="DZ279" s="296"/>
      <c r="EA279" s="296"/>
      <c r="EB279" s="296"/>
      <c r="EC279" s="296"/>
      <c r="ED279" s="296"/>
      <c r="EE279" s="296"/>
      <c r="EF279" s="296"/>
      <c r="EG279" s="296"/>
      <c r="EH279" s="296"/>
      <c r="EI279" s="296"/>
      <c r="EJ279" s="296"/>
      <c r="EK279" s="296"/>
      <c r="EL279" s="296"/>
      <c r="EM279" s="296"/>
      <c r="EN279" s="296"/>
      <c r="EO279" s="296"/>
      <c r="EP279" s="296"/>
      <c r="EQ279" s="296"/>
      <c r="ER279" s="296"/>
      <c r="ES279" s="296"/>
      <c r="ET279" s="296"/>
      <c r="EU279" s="296"/>
      <c r="EV279" s="296"/>
      <c r="EW279" s="296"/>
      <c r="EX279" s="296"/>
      <c r="EY279" s="296"/>
      <c r="EZ279" s="296"/>
      <c r="FA279" s="296"/>
      <c r="FB279" s="296"/>
      <c r="FC279" s="296"/>
      <c r="FD279" s="296"/>
      <c r="FE279" s="296"/>
      <c r="FF279" s="296"/>
      <c r="FG279" s="296"/>
      <c r="FH279" s="296"/>
      <c r="FI279" s="296"/>
      <c r="FJ279" s="296"/>
      <c r="FK279" s="296"/>
      <c r="FL279" s="296"/>
      <c r="FM279" s="296"/>
      <c r="FN279" s="296"/>
      <c r="FO279" s="296"/>
      <c r="FP279" s="296"/>
      <c r="FQ279" s="296"/>
      <c r="FR279" s="296"/>
      <c r="FS279" s="296"/>
      <c r="FT279" s="296"/>
      <c r="FU279" s="296"/>
      <c r="FV279" s="296"/>
      <c r="FW279" s="296"/>
      <c r="FX279" s="296"/>
      <c r="FY279" s="296"/>
      <c r="FZ279" s="296"/>
      <c r="GA279" s="296"/>
      <c r="GB279" s="296"/>
      <c r="GC279" s="296"/>
      <c r="GD279" s="296"/>
      <c r="GE279" s="296"/>
      <c r="GF279" s="296"/>
      <c r="GG279" s="296"/>
      <c r="GH279" s="296"/>
      <c r="GI279" s="296"/>
      <c r="GJ279" s="296"/>
      <c r="GK279" s="296"/>
      <c r="GL279" s="296"/>
      <c r="GM279" s="296"/>
      <c r="GN279" s="296"/>
      <c r="GO279" s="205"/>
      <c r="GP279" s="87"/>
      <c r="GQ279" s="87"/>
    </row>
    <row r="280" spans="9:199" ht="2.25" customHeight="1" x14ac:dyDescent="0.15">
      <c r="I280" s="131"/>
      <c r="J280" s="131"/>
      <c r="K280" s="131"/>
      <c r="L280" s="136"/>
      <c r="M280" s="136"/>
      <c r="N280" s="138"/>
      <c r="O280" s="294">
        <f>入力シート!A152</f>
        <v>0</v>
      </c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295"/>
      <c r="AG280" s="295"/>
      <c r="AH280" s="295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5"/>
      <c r="AS280" s="295"/>
      <c r="AT280" s="295"/>
      <c r="AU280" s="295"/>
      <c r="AV280" s="295"/>
      <c r="AW280" s="295"/>
      <c r="AX280" s="295"/>
      <c r="AY280" s="295"/>
      <c r="AZ280" s="295"/>
      <c r="BA280" s="295"/>
      <c r="BB280" s="295"/>
      <c r="BC280" s="295"/>
      <c r="BD280" s="295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5"/>
      <c r="BO280" s="295"/>
      <c r="BP280" s="295"/>
      <c r="BQ280" s="295"/>
      <c r="BR280" s="295"/>
      <c r="BS280" s="295"/>
      <c r="BT280" s="295"/>
      <c r="BU280" s="295"/>
      <c r="BV280" s="295"/>
      <c r="BW280" s="295"/>
      <c r="BX280" s="295"/>
      <c r="BY280" s="295"/>
      <c r="BZ280" s="295"/>
      <c r="CA280" s="295"/>
      <c r="CB280" s="295"/>
      <c r="CC280" s="295"/>
      <c r="CD280" s="295"/>
      <c r="CE280" s="295"/>
      <c r="CF280" s="295"/>
      <c r="CG280" s="295"/>
      <c r="CH280" s="295"/>
      <c r="CI280" s="295"/>
      <c r="CJ280" s="295"/>
      <c r="CK280" s="295"/>
      <c r="CL280" s="295"/>
      <c r="CM280" s="295"/>
      <c r="CN280" s="295"/>
      <c r="CO280" s="295"/>
      <c r="CP280" s="295"/>
      <c r="CQ280" s="295"/>
      <c r="CR280" s="295"/>
      <c r="CS280" s="295"/>
      <c r="CT280" s="295"/>
      <c r="CU280" s="295"/>
      <c r="CV280" s="295"/>
      <c r="CW280" s="295"/>
      <c r="CX280" s="295"/>
      <c r="CY280" s="295"/>
      <c r="CZ280" s="295"/>
      <c r="DA280" s="295"/>
      <c r="DB280" s="295"/>
      <c r="DC280" s="295"/>
      <c r="DD280" s="295"/>
      <c r="DE280" s="295"/>
      <c r="DF280" s="295"/>
      <c r="DG280" s="295"/>
      <c r="DH280" s="295"/>
      <c r="DI280" s="295"/>
      <c r="DJ280" s="295"/>
      <c r="DK280" s="295"/>
      <c r="DL280" s="295"/>
      <c r="DM280" s="295"/>
      <c r="DN280" s="295"/>
      <c r="DO280" s="295"/>
      <c r="DP280" s="295"/>
      <c r="DQ280" s="295"/>
      <c r="DR280" s="295"/>
      <c r="DS280" s="295"/>
      <c r="DT280" s="295"/>
      <c r="DU280" s="295"/>
      <c r="DV280" s="295"/>
      <c r="DW280" s="295"/>
      <c r="DX280" s="295"/>
      <c r="DY280" s="295"/>
      <c r="DZ280" s="295"/>
      <c r="EA280" s="295"/>
      <c r="EB280" s="295"/>
      <c r="EC280" s="295"/>
      <c r="ED280" s="295"/>
      <c r="EE280" s="295"/>
      <c r="EF280" s="295"/>
      <c r="EG280" s="295"/>
      <c r="EH280" s="295"/>
      <c r="EI280" s="295"/>
      <c r="EJ280" s="295"/>
      <c r="EK280" s="295"/>
      <c r="EL280" s="295"/>
      <c r="EM280" s="295"/>
      <c r="EN280" s="295"/>
      <c r="EO280" s="295"/>
      <c r="EP280" s="295"/>
      <c r="EQ280" s="295"/>
      <c r="ER280" s="295"/>
      <c r="ES280" s="295"/>
      <c r="ET280" s="295"/>
      <c r="EU280" s="295"/>
      <c r="EV280" s="295"/>
      <c r="EW280" s="295"/>
      <c r="EX280" s="295"/>
      <c r="EY280" s="295"/>
      <c r="EZ280" s="295"/>
      <c r="FA280" s="295"/>
      <c r="FB280" s="295"/>
      <c r="FC280" s="295"/>
      <c r="FD280" s="295"/>
      <c r="FE280" s="295"/>
      <c r="FF280" s="295"/>
      <c r="FG280" s="295"/>
      <c r="FH280" s="295"/>
      <c r="FI280" s="295"/>
      <c r="FJ280" s="295"/>
      <c r="FK280" s="295"/>
      <c r="FL280" s="295"/>
      <c r="FM280" s="295"/>
      <c r="FN280" s="295"/>
      <c r="FO280" s="295"/>
      <c r="FP280" s="295"/>
      <c r="FQ280" s="295"/>
      <c r="FR280" s="295"/>
      <c r="FS280" s="295"/>
      <c r="FT280" s="295"/>
      <c r="FU280" s="295"/>
      <c r="FV280" s="295"/>
      <c r="FW280" s="295"/>
      <c r="FX280" s="295"/>
      <c r="FY280" s="295"/>
      <c r="FZ280" s="295"/>
      <c r="GA280" s="295"/>
      <c r="GB280" s="295"/>
      <c r="GC280" s="295"/>
      <c r="GD280" s="295"/>
      <c r="GE280" s="295"/>
      <c r="GF280" s="295"/>
      <c r="GG280" s="295"/>
      <c r="GH280" s="295"/>
      <c r="GI280" s="295"/>
      <c r="GJ280" s="295"/>
      <c r="GK280" s="295"/>
      <c r="GL280" s="295"/>
      <c r="GM280" s="295"/>
      <c r="GN280" s="295"/>
      <c r="GO280" s="205"/>
      <c r="GP280" s="87"/>
      <c r="GQ280" s="87"/>
    </row>
    <row r="281" spans="9:199" ht="2.25" customHeight="1" x14ac:dyDescent="0.15">
      <c r="I281" s="131"/>
      <c r="J281" s="131"/>
      <c r="K281" s="131"/>
      <c r="L281" s="136"/>
      <c r="M281" s="136"/>
      <c r="N281" s="138"/>
      <c r="O281" s="296"/>
      <c r="P281" s="296"/>
      <c r="Q281" s="296"/>
      <c r="R281" s="296"/>
      <c r="S281" s="296"/>
      <c r="T281" s="296"/>
      <c r="U281" s="296"/>
      <c r="V281" s="296"/>
      <c r="W281" s="296"/>
      <c r="X281" s="296"/>
      <c r="Y281" s="296"/>
      <c r="Z281" s="296"/>
      <c r="AA281" s="296"/>
      <c r="AB281" s="296"/>
      <c r="AC281" s="296"/>
      <c r="AD281" s="296"/>
      <c r="AE281" s="296"/>
      <c r="AF281" s="296"/>
      <c r="AG281" s="296"/>
      <c r="AH281" s="296"/>
      <c r="AI281" s="296"/>
      <c r="AJ281" s="296"/>
      <c r="AK281" s="296"/>
      <c r="AL281" s="296"/>
      <c r="AM281" s="296"/>
      <c r="AN281" s="296"/>
      <c r="AO281" s="296"/>
      <c r="AP281" s="296"/>
      <c r="AQ281" s="296"/>
      <c r="AR281" s="296"/>
      <c r="AS281" s="296"/>
      <c r="AT281" s="296"/>
      <c r="AU281" s="296"/>
      <c r="AV281" s="296"/>
      <c r="AW281" s="296"/>
      <c r="AX281" s="296"/>
      <c r="AY281" s="296"/>
      <c r="AZ281" s="296"/>
      <c r="BA281" s="296"/>
      <c r="BB281" s="296"/>
      <c r="BC281" s="296"/>
      <c r="BD281" s="296"/>
      <c r="BE281" s="296"/>
      <c r="BF281" s="296"/>
      <c r="BG281" s="296"/>
      <c r="BH281" s="296"/>
      <c r="BI281" s="296"/>
      <c r="BJ281" s="296"/>
      <c r="BK281" s="296"/>
      <c r="BL281" s="296"/>
      <c r="BM281" s="296"/>
      <c r="BN281" s="296"/>
      <c r="BO281" s="296"/>
      <c r="BP281" s="296"/>
      <c r="BQ281" s="296"/>
      <c r="BR281" s="296"/>
      <c r="BS281" s="296"/>
      <c r="BT281" s="296"/>
      <c r="BU281" s="296"/>
      <c r="BV281" s="296"/>
      <c r="BW281" s="296"/>
      <c r="BX281" s="296"/>
      <c r="BY281" s="296"/>
      <c r="BZ281" s="296"/>
      <c r="CA281" s="296"/>
      <c r="CB281" s="296"/>
      <c r="CC281" s="296"/>
      <c r="CD281" s="296"/>
      <c r="CE281" s="296"/>
      <c r="CF281" s="296"/>
      <c r="CG281" s="296"/>
      <c r="CH281" s="296"/>
      <c r="CI281" s="296"/>
      <c r="CJ281" s="296"/>
      <c r="CK281" s="296"/>
      <c r="CL281" s="296"/>
      <c r="CM281" s="296"/>
      <c r="CN281" s="296"/>
      <c r="CO281" s="296"/>
      <c r="CP281" s="296"/>
      <c r="CQ281" s="296"/>
      <c r="CR281" s="296"/>
      <c r="CS281" s="296"/>
      <c r="CT281" s="296"/>
      <c r="CU281" s="296"/>
      <c r="CV281" s="296"/>
      <c r="CW281" s="296"/>
      <c r="CX281" s="296"/>
      <c r="CY281" s="296"/>
      <c r="CZ281" s="296"/>
      <c r="DA281" s="296"/>
      <c r="DB281" s="296"/>
      <c r="DC281" s="296"/>
      <c r="DD281" s="296"/>
      <c r="DE281" s="296"/>
      <c r="DF281" s="296"/>
      <c r="DG281" s="296"/>
      <c r="DH281" s="296"/>
      <c r="DI281" s="296"/>
      <c r="DJ281" s="296"/>
      <c r="DK281" s="296"/>
      <c r="DL281" s="296"/>
      <c r="DM281" s="296"/>
      <c r="DN281" s="296"/>
      <c r="DO281" s="296"/>
      <c r="DP281" s="296"/>
      <c r="DQ281" s="296"/>
      <c r="DR281" s="296"/>
      <c r="DS281" s="296"/>
      <c r="DT281" s="296"/>
      <c r="DU281" s="296"/>
      <c r="DV281" s="296"/>
      <c r="DW281" s="296"/>
      <c r="DX281" s="296"/>
      <c r="DY281" s="296"/>
      <c r="DZ281" s="296"/>
      <c r="EA281" s="296"/>
      <c r="EB281" s="296"/>
      <c r="EC281" s="296"/>
      <c r="ED281" s="296"/>
      <c r="EE281" s="296"/>
      <c r="EF281" s="296"/>
      <c r="EG281" s="296"/>
      <c r="EH281" s="296"/>
      <c r="EI281" s="296"/>
      <c r="EJ281" s="296"/>
      <c r="EK281" s="296"/>
      <c r="EL281" s="296"/>
      <c r="EM281" s="296"/>
      <c r="EN281" s="296"/>
      <c r="EO281" s="296"/>
      <c r="EP281" s="296"/>
      <c r="EQ281" s="296"/>
      <c r="ER281" s="296"/>
      <c r="ES281" s="296"/>
      <c r="ET281" s="296"/>
      <c r="EU281" s="296"/>
      <c r="EV281" s="296"/>
      <c r="EW281" s="296"/>
      <c r="EX281" s="296"/>
      <c r="EY281" s="296"/>
      <c r="EZ281" s="296"/>
      <c r="FA281" s="296"/>
      <c r="FB281" s="296"/>
      <c r="FC281" s="296"/>
      <c r="FD281" s="296"/>
      <c r="FE281" s="296"/>
      <c r="FF281" s="296"/>
      <c r="FG281" s="296"/>
      <c r="FH281" s="296"/>
      <c r="FI281" s="296"/>
      <c r="FJ281" s="296"/>
      <c r="FK281" s="296"/>
      <c r="FL281" s="296"/>
      <c r="FM281" s="296"/>
      <c r="FN281" s="296"/>
      <c r="FO281" s="296"/>
      <c r="FP281" s="296"/>
      <c r="FQ281" s="296"/>
      <c r="FR281" s="296"/>
      <c r="FS281" s="296"/>
      <c r="FT281" s="296"/>
      <c r="FU281" s="296"/>
      <c r="FV281" s="296"/>
      <c r="FW281" s="296"/>
      <c r="FX281" s="296"/>
      <c r="FY281" s="296"/>
      <c r="FZ281" s="296"/>
      <c r="GA281" s="296"/>
      <c r="GB281" s="296"/>
      <c r="GC281" s="296"/>
      <c r="GD281" s="296"/>
      <c r="GE281" s="296"/>
      <c r="GF281" s="296"/>
      <c r="GG281" s="296"/>
      <c r="GH281" s="296"/>
      <c r="GI281" s="296"/>
      <c r="GJ281" s="296"/>
      <c r="GK281" s="296"/>
      <c r="GL281" s="296"/>
      <c r="GM281" s="296"/>
      <c r="GN281" s="296"/>
      <c r="GO281" s="205"/>
      <c r="GP281" s="87"/>
      <c r="GQ281" s="87"/>
    </row>
    <row r="282" spans="9:199" ht="2.25" customHeight="1" x14ac:dyDescent="0.15">
      <c r="I282" s="131"/>
      <c r="J282" s="131"/>
      <c r="K282" s="131"/>
      <c r="L282" s="136"/>
      <c r="M282" s="136"/>
      <c r="N282" s="138"/>
      <c r="O282" s="296"/>
      <c r="P282" s="296"/>
      <c r="Q282" s="296"/>
      <c r="R282" s="296"/>
      <c r="S282" s="296"/>
      <c r="T282" s="296"/>
      <c r="U282" s="296"/>
      <c r="V282" s="296"/>
      <c r="W282" s="296"/>
      <c r="X282" s="296"/>
      <c r="Y282" s="296"/>
      <c r="Z282" s="296"/>
      <c r="AA282" s="296"/>
      <c r="AB282" s="296"/>
      <c r="AC282" s="296"/>
      <c r="AD282" s="296"/>
      <c r="AE282" s="296"/>
      <c r="AF282" s="296"/>
      <c r="AG282" s="296"/>
      <c r="AH282" s="296"/>
      <c r="AI282" s="296"/>
      <c r="AJ282" s="296"/>
      <c r="AK282" s="296"/>
      <c r="AL282" s="296"/>
      <c r="AM282" s="296"/>
      <c r="AN282" s="296"/>
      <c r="AO282" s="296"/>
      <c r="AP282" s="296"/>
      <c r="AQ282" s="296"/>
      <c r="AR282" s="296"/>
      <c r="AS282" s="296"/>
      <c r="AT282" s="296"/>
      <c r="AU282" s="296"/>
      <c r="AV282" s="296"/>
      <c r="AW282" s="296"/>
      <c r="AX282" s="296"/>
      <c r="AY282" s="296"/>
      <c r="AZ282" s="296"/>
      <c r="BA282" s="296"/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6"/>
      <c r="BR282" s="296"/>
      <c r="BS282" s="296"/>
      <c r="BT282" s="296"/>
      <c r="BU282" s="296"/>
      <c r="BV282" s="296"/>
      <c r="BW282" s="296"/>
      <c r="BX282" s="296"/>
      <c r="BY282" s="296"/>
      <c r="BZ282" s="296"/>
      <c r="CA282" s="296"/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6"/>
      <c r="CL282" s="296"/>
      <c r="CM282" s="296"/>
      <c r="CN282" s="296"/>
      <c r="CO282" s="296"/>
      <c r="CP282" s="296"/>
      <c r="CQ282" s="296"/>
      <c r="CR282" s="296"/>
      <c r="CS282" s="296"/>
      <c r="CT282" s="296"/>
      <c r="CU282" s="296"/>
      <c r="CV282" s="296"/>
      <c r="CW282" s="296"/>
      <c r="CX282" s="296"/>
      <c r="CY282" s="296"/>
      <c r="CZ282" s="296"/>
      <c r="DA282" s="296"/>
      <c r="DB282" s="296"/>
      <c r="DC282" s="296"/>
      <c r="DD282" s="296"/>
      <c r="DE282" s="296"/>
      <c r="DF282" s="296"/>
      <c r="DG282" s="296"/>
      <c r="DH282" s="296"/>
      <c r="DI282" s="296"/>
      <c r="DJ282" s="296"/>
      <c r="DK282" s="296"/>
      <c r="DL282" s="296"/>
      <c r="DM282" s="296"/>
      <c r="DN282" s="296"/>
      <c r="DO282" s="296"/>
      <c r="DP282" s="296"/>
      <c r="DQ282" s="296"/>
      <c r="DR282" s="296"/>
      <c r="DS282" s="296"/>
      <c r="DT282" s="296"/>
      <c r="DU282" s="296"/>
      <c r="DV282" s="296"/>
      <c r="DW282" s="296"/>
      <c r="DX282" s="296"/>
      <c r="DY282" s="296"/>
      <c r="DZ282" s="296"/>
      <c r="EA282" s="296"/>
      <c r="EB282" s="296"/>
      <c r="EC282" s="296"/>
      <c r="ED282" s="296"/>
      <c r="EE282" s="296"/>
      <c r="EF282" s="296"/>
      <c r="EG282" s="296"/>
      <c r="EH282" s="296"/>
      <c r="EI282" s="296"/>
      <c r="EJ282" s="296"/>
      <c r="EK282" s="296"/>
      <c r="EL282" s="296"/>
      <c r="EM282" s="296"/>
      <c r="EN282" s="296"/>
      <c r="EO282" s="296"/>
      <c r="EP282" s="296"/>
      <c r="EQ282" s="296"/>
      <c r="ER282" s="296"/>
      <c r="ES282" s="296"/>
      <c r="ET282" s="296"/>
      <c r="EU282" s="296"/>
      <c r="EV282" s="296"/>
      <c r="EW282" s="296"/>
      <c r="EX282" s="296"/>
      <c r="EY282" s="296"/>
      <c r="EZ282" s="296"/>
      <c r="FA282" s="296"/>
      <c r="FB282" s="296"/>
      <c r="FC282" s="296"/>
      <c r="FD282" s="296"/>
      <c r="FE282" s="296"/>
      <c r="FF282" s="296"/>
      <c r="FG282" s="296"/>
      <c r="FH282" s="296"/>
      <c r="FI282" s="296"/>
      <c r="FJ282" s="296"/>
      <c r="FK282" s="296"/>
      <c r="FL282" s="296"/>
      <c r="FM282" s="296"/>
      <c r="FN282" s="296"/>
      <c r="FO282" s="296"/>
      <c r="FP282" s="296"/>
      <c r="FQ282" s="296"/>
      <c r="FR282" s="296"/>
      <c r="FS282" s="296"/>
      <c r="FT282" s="296"/>
      <c r="FU282" s="296"/>
      <c r="FV282" s="296"/>
      <c r="FW282" s="296"/>
      <c r="FX282" s="296"/>
      <c r="FY282" s="296"/>
      <c r="FZ282" s="296"/>
      <c r="GA282" s="296"/>
      <c r="GB282" s="296"/>
      <c r="GC282" s="296"/>
      <c r="GD282" s="296"/>
      <c r="GE282" s="296"/>
      <c r="GF282" s="296"/>
      <c r="GG282" s="296"/>
      <c r="GH282" s="296"/>
      <c r="GI282" s="296"/>
      <c r="GJ282" s="296"/>
      <c r="GK282" s="296"/>
      <c r="GL282" s="296"/>
      <c r="GM282" s="296"/>
      <c r="GN282" s="296"/>
      <c r="GO282" s="205"/>
      <c r="GP282" s="87"/>
      <c r="GQ282" s="87"/>
    </row>
    <row r="283" spans="9:199" ht="2.25" customHeight="1" x14ac:dyDescent="0.15">
      <c r="I283" s="131"/>
      <c r="J283" s="131"/>
      <c r="K283" s="131"/>
      <c r="L283" s="136"/>
      <c r="M283" s="136"/>
      <c r="N283" s="138"/>
      <c r="O283" s="296"/>
      <c r="P283" s="296"/>
      <c r="Q283" s="296"/>
      <c r="R283" s="296"/>
      <c r="S283" s="296"/>
      <c r="T283" s="296"/>
      <c r="U283" s="296"/>
      <c r="V283" s="296"/>
      <c r="W283" s="296"/>
      <c r="X283" s="296"/>
      <c r="Y283" s="296"/>
      <c r="Z283" s="296"/>
      <c r="AA283" s="296"/>
      <c r="AB283" s="296"/>
      <c r="AC283" s="296"/>
      <c r="AD283" s="296"/>
      <c r="AE283" s="296"/>
      <c r="AF283" s="296"/>
      <c r="AG283" s="296"/>
      <c r="AH283" s="296"/>
      <c r="AI283" s="296"/>
      <c r="AJ283" s="296"/>
      <c r="AK283" s="296"/>
      <c r="AL283" s="296"/>
      <c r="AM283" s="296"/>
      <c r="AN283" s="296"/>
      <c r="AO283" s="296"/>
      <c r="AP283" s="296"/>
      <c r="AQ283" s="296"/>
      <c r="AR283" s="296"/>
      <c r="AS283" s="296"/>
      <c r="AT283" s="296"/>
      <c r="AU283" s="296"/>
      <c r="AV283" s="296"/>
      <c r="AW283" s="296"/>
      <c r="AX283" s="296"/>
      <c r="AY283" s="296"/>
      <c r="AZ283" s="296"/>
      <c r="BA283" s="296"/>
      <c r="BB283" s="296"/>
      <c r="BC283" s="296"/>
      <c r="BD283" s="296"/>
      <c r="BE283" s="296"/>
      <c r="BF283" s="296"/>
      <c r="BG283" s="296"/>
      <c r="BH283" s="296"/>
      <c r="BI283" s="296"/>
      <c r="BJ283" s="296"/>
      <c r="BK283" s="296"/>
      <c r="BL283" s="296"/>
      <c r="BM283" s="296"/>
      <c r="BN283" s="296"/>
      <c r="BO283" s="296"/>
      <c r="BP283" s="296"/>
      <c r="BQ283" s="296"/>
      <c r="BR283" s="296"/>
      <c r="BS283" s="296"/>
      <c r="BT283" s="296"/>
      <c r="BU283" s="296"/>
      <c r="BV283" s="296"/>
      <c r="BW283" s="296"/>
      <c r="BX283" s="296"/>
      <c r="BY283" s="296"/>
      <c r="BZ283" s="296"/>
      <c r="CA283" s="296"/>
      <c r="CB283" s="296"/>
      <c r="CC283" s="296"/>
      <c r="CD283" s="296"/>
      <c r="CE283" s="296"/>
      <c r="CF283" s="296"/>
      <c r="CG283" s="296"/>
      <c r="CH283" s="296"/>
      <c r="CI283" s="296"/>
      <c r="CJ283" s="296"/>
      <c r="CK283" s="296"/>
      <c r="CL283" s="296"/>
      <c r="CM283" s="296"/>
      <c r="CN283" s="296"/>
      <c r="CO283" s="296"/>
      <c r="CP283" s="296"/>
      <c r="CQ283" s="296"/>
      <c r="CR283" s="296"/>
      <c r="CS283" s="296"/>
      <c r="CT283" s="296"/>
      <c r="CU283" s="296"/>
      <c r="CV283" s="296"/>
      <c r="CW283" s="296"/>
      <c r="CX283" s="296"/>
      <c r="CY283" s="296"/>
      <c r="CZ283" s="296"/>
      <c r="DA283" s="296"/>
      <c r="DB283" s="296"/>
      <c r="DC283" s="296"/>
      <c r="DD283" s="296"/>
      <c r="DE283" s="296"/>
      <c r="DF283" s="296"/>
      <c r="DG283" s="296"/>
      <c r="DH283" s="296"/>
      <c r="DI283" s="296"/>
      <c r="DJ283" s="296"/>
      <c r="DK283" s="296"/>
      <c r="DL283" s="296"/>
      <c r="DM283" s="296"/>
      <c r="DN283" s="296"/>
      <c r="DO283" s="296"/>
      <c r="DP283" s="296"/>
      <c r="DQ283" s="296"/>
      <c r="DR283" s="296"/>
      <c r="DS283" s="296"/>
      <c r="DT283" s="296"/>
      <c r="DU283" s="296"/>
      <c r="DV283" s="296"/>
      <c r="DW283" s="296"/>
      <c r="DX283" s="296"/>
      <c r="DY283" s="296"/>
      <c r="DZ283" s="296"/>
      <c r="EA283" s="296"/>
      <c r="EB283" s="296"/>
      <c r="EC283" s="296"/>
      <c r="ED283" s="296"/>
      <c r="EE283" s="296"/>
      <c r="EF283" s="296"/>
      <c r="EG283" s="296"/>
      <c r="EH283" s="296"/>
      <c r="EI283" s="296"/>
      <c r="EJ283" s="296"/>
      <c r="EK283" s="296"/>
      <c r="EL283" s="296"/>
      <c r="EM283" s="296"/>
      <c r="EN283" s="296"/>
      <c r="EO283" s="296"/>
      <c r="EP283" s="296"/>
      <c r="EQ283" s="296"/>
      <c r="ER283" s="296"/>
      <c r="ES283" s="296"/>
      <c r="ET283" s="296"/>
      <c r="EU283" s="296"/>
      <c r="EV283" s="296"/>
      <c r="EW283" s="296"/>
      <c r="EX283" s="296"/>
      <c r="EY283" s="296"/>
      <c r="EZ283" s="296"/>
      <c r="FA283" s="296"/>
      <c r="FB283" s="296"/>
      <c r="FC283" s="296"/>
      <c r="FD283" s="296"/>
      <c r="FE283" s="296"/>
      <c r="FF283" s="296"/>
      <c r="FG283" s="296"/>
      <c r="FH283" s="296"/>
      <c r="FI283" s="296"/>
      <c r="FJ283" s="296"/>
      <c r="FK283" s="296"/>
      <c r="FL283" s="296"/>
      <c r="FM283" s="296"/>
      <c r="FN283" s="296"/>
      <c r="FO283" s="296"/>
      <c r="FP283" s="296"/>
      <c r="FQ283" s="296"/>
      <c r="FR283" s="296"/>
      <c r="FS283" s="296"/>
      <c r="FT283" s="296"/>
      <c r="FU283" s="296"/>
      <c r="FV283" s="296"/>
      <c r="FW283" s="296"/>
      <c r="FX283" s="296"/>
      <c r="FY283" s="296"/>
      <c r="FZ283" s="296"/>
      <c r="GA283" s="296"/>
      <c r="GB283" s="296"/>
      <c r="GC283" s="296"/>
      <c r="GD283" s="296"/>
      <c r="GE283" s="296"/>
      <c r="GF283" s="296"/>
      <c r="GG283" s="296"/>
      <c r="GH283" s="296"/>
      <c r="GI283" s="296"/>
      <c r="GJ283" s="296"/>
      <c r="GK283" s="296"/>
      <c r="GL283" s="296"/>
      <c r="GM283" s="296"/>
      <c r="GN283" s="296"/>
      <c r="GO283" s="205"/>
      <c r="GP283" s="87"/>
      <c r="GQ283" s="87"/>
    </row>
    <row r="284" spans="9:199" ht="2.25" customHeight="1" x14ac:dyDescent="0.15">
      <c r="I284" s="131"/>
      <c r="J284" s="131"/>
      <c r="K284" s="131"/>
      <c r="L284" s="136"/>
      <c r="M284" s="136"/>
      <c r="N284" s="138"/>
      <c r="O284" s="296"/>
      <c r="P284" s="296"/>
      <c r="Q284" s="296"/>
      <c r="R284" s="296"/>
      <c r="S284" s="296"/>
      <c r="T284" s="296"/>
      <c r="U284" s="296"/>
      <c r="V284" s="296"/>
      <c r="W284" s="296"/>
      <c r="X284" s="296"/>
      <c r="Y284" s="296"/>
      <c r="Z284" s="296"/>
      <c r="AA284" s="296"/>
      <c r="AB284" s="296"/>
      <c r="AC284" s="296"/>
      <c r="AD284" s="296"/>
      <c r="AE284" s="296"/>
      <c r="AF284" s="296"/>
      <c r="AG284" s="296"/>
      <c r="AH284" s="296"/>
      <c r="AI284" s="296"/>
      <c r="AJ284" s="296"/>
      <c r="AK284" s="296"/>
      <c r="AL284" s="296"/>
      <c r="AM284" s="296"/>
      <c r="AN284" s="296"/>
      <c r="AO284" s="296"/>
      <c r="AP284" s="296"/>
      <c r="AQ284" s="296"/>
      <c r="AR284" s="296"/>
      <c r="AS284" s="296"/>
      <c r="AT284" s="296"/>
      <c r="AU284" s="296"/>
      <c r="AV284" s="296"/>
      <c r="AW284" s="296"/>
      <c r="AX284" s="296"/>
      <c r="AY284" s="296"/>
      <c r="AZ284" s="296"/>
      <c r="BA284" s="296"/>
      <c r="BB284" s="296"/>
      <c r="BC284" s="296"/>
      <c r="BD284" s="296"/>
      <c r="BE284" s="296"/>
      <c r="BF284" s="296"/>
      <c r="BG284" s="296"/>
      <c r="BH284" s="296"/>
      <c r="BI284" s="296"/>
      <c r="BJ284" s="296"/>
      <c r="BK284" s="296"/>
      <c r="BL284" s="296"/>
      <c r="BM284" s="296"/>
      <c r="BN284" s="296"/>
      <c r="BO284" s="296"/>
      <c r="BP284" s="296"/>
      <c r="BQ284" s="296"/>
      <c r="BR284" s="296"/>
      <c r="BS284" s="296"/>
      <c r="BT284" s="296"/>
      <c r="BU284" s="296"/>
      <c r="BV284" s="296"/>
      <c r="BW284" s="296"/>
      <c r="BX284" s="296"/>
      <c r="BY284" s="296"/>
      <c r="BZ284" s="296"/>
      <c r="CA284" s="296"/>
      <c r="CB284" s="296"/>
      <c r="CC284" s="296"/>
      <c r="CD284" s="296"/>
      <c r="CE284" s="296"/>
      <c r="CF284" s="296"/>
      <c r="CG284" s="296"/>
      <c r="CH284" s="296"/>
      <c r="CI284" s="296"/>
      <c r="CJ284" s="296"/>
      <c r="CK284" s="296"/>
      <c r="CL284" s="296"/>
      <c r="CM284" s="296"/>
      <c r="CN284" s="296"/>
      <c r="CO284" s="296"/>
      <c r="CP284" s="296"/>
      <c r="CQ284" s="296"/>
      <c r="CR284" s="296"/>
      <c r="CS284" s="296"/>
      <c r="CT284" s="296"/>
      <c r="CU284" s="296"/>
      <c r="CV284" s="296"/>
      <c r="CW284" s="296"/>
      <c r="CX284" s="296"/>
      <c r="CY284" s="296"/>
      <c r="CZ284" s="296"/>
      <c r="DA284" s="296"/>
      <c r="DB284" s="296"/>
      <c r="DC284" s="296"/>
      <c r="DD284" s="296"/>
      <c r="DE284" s="296"/>
      <c r="DF284" s="296"/>
      <c r="DG284" s="296"/>
      <c r="DH284" s="296"/>
      <c r="DI284" s="296"/>
      <c r="DJ284" s="296"/>
      <c r="DK284" s="296"/>
      <c r="DL284" s="296"/>
      <c r="DM284" s="296"/>
      <c r="DN284" s="296"/>
      <c r="DO284" s="296"/>
      <c r="DP284" s="296"/>
      <c r="DQ284" s="296"/>
      <c r="DR284" s="296"/>
      <c r="DS284" s="296"/>
      <c r="DT284" s="296"/>
      <c r="DU284" s="296"/>
      <c r="DV284" s="296"/>
      <c r="DW284" s="296"/>
      <c r="DX284" s="296"/>
      <c r="DY284" s="296"/>
      <c r="DZ284" s="296"/>
      <c r="EA284" s="296"/>
      <c r="EB284" s="296"/>
      <c r="EC284" s="296"/>
      <c r="ED284" s="296"/>
      <c r="EE284" s="296"/>
      <c r="EF284" s="296"/>
      <c r="EG284" s="296"/>
      <c r="EH284" s="296"/>
      <c r="EI284" s="296"/>
      <c r="EJ284" s="296"/>
      <c r="EK284" s="296"/>
      <c r="EL284" s="296"/>
      <c r="EM284" s="296"/>
      <c r="EN284" s="296"/>
      <c r="EO284" s="296"/>
      <c r="EP284" s="296"/>
      <c r="EQ284" s="296"/>
      <c r="ER284" s="296"/>
      <c r="ES284" s="296"/>
      <c r="ET284" s="296"/>
      <c r="EU284" s="296"/>
      <c r="EV284" s="296"/>
      <c r="EW284" s="296"/>
      <c r="EX284" s="296"/>
      <c r="EY284" s="296"/>
      <c r="EZ284" s="296"/>
      <c r="FA284" s="296"/>
      <c r="FB284" s="296"/>
      <c r="FC284" s="296"/>
      <c r="FD284" s="296"/>
      <c r="FE284" s="296"/>
      <c r="FF284" s="296"/>
      <c r="FG284" s="296"/>
      <c r="FH284" s="296"/>
      <c r="FI284" s="296"/>
      <c r="FJ284" s="296"/>
      <c r="FK284" s="296"/>
      <c r="FL284" s="296"/>
      <c r="FM284" s="296"/>
      <c r="FN284" s="296"/>
      <c r="FO284" s="296"/>
      <c r="FP284" s="296"/>
      <c r="FQ284" s="296"/>
      <c r="FR284" s="296"/>
      <c r="FS284" s="296"/>
      <c r="FT284" s="296"/>
      <c r="FU284" s="296"/>
      <c r="FV284" s="296"/>
      <c r="FW284" s="296"/>
      <c r="FX284" s="296"/>
      <c r="FY284" s="296"/>
      <c r="FZ284" s="296"/>
      <c r="GA284" s="296"/>
      <c r="GB284" s="296"/>
      <c r="GC284" s="296"/>
      <c r="GD284" s="296"/>
      <c r="GE284" s="296"/>
      <c r="GF284" s="296"/>
      <c r="GG284" s="296"/>
      <c r="GH284" s="296"/>
      <c r="GI284" s="296"/>
      <c r="GJ284" s="296"/>
      <c r="GK284" s="296"/>
      <c r="GL284" s="296"/>
      <c r="GM284" s="296"/>
      <c r="GN284" s="296"/>
      <c r="GO284" s="205"/>
      <c r="GP284" s="87"/>
      <c r="GQ284" s="87"/>
    </row>
    <row r="285" spans="9:199" ht="2.25" customHeight="1" x14ac:dyDescent="0.15">
      <c r="I285" s="131"/>
      <c r="J285" s="131"/>
      <c r="K285" s="131"/>
      <c r="L285" s="136"/>
      <c r="M285" s="136"/>
      <c r="N285" s="138"/>
      <c r="O285" s="296"/>
      <c r="P285" s="296"/>
      <c r="Q285" s="296"/>
      <c r="R285" s="296"/>
      <c r="S285" s="296"/>
      <c r="T285" s="296"/>
      <c r="U285" s="296"/>
      <c r="V285" s="296"/>
      <c r="W285" s="296"/>
      <c r="X285" s="296"/>
      <c r="Y285" s="296"/>
      <c r="Z285" s="296"/>
      <c r="AA285" s="296"/>
      <c r="AB285" s="296"/>
      <c r="AC285" s="296"/>
      <c r="AD285" s="296"/>
      <c r="AE285" s="296"/>
      <c r="AF285" s="296"/>
      <c r="AG285" s="296"/>
      <c r="AH285" s="296"/>
      <c r="AI285" s="296"/>
      <c r="AJ285" s="296"/>
      <c r="AK285" s="296"/>
      <c r="AL285" s="296"/>
      <c r="AM285" s="296"/>
      <c r="AN285" s="296"/>
      <c r="AO285" s="296"/>
      <c r="AP285" s="296"/>
      <c r="AQ285" s="296"/>
      <c r="AR285" s="296"/>
      <c r="AS285" s="296"/>
      <c r="AT285" s="296"/>
      <c r="AU285" s="296"/>
      <c r="AV285" s="296"/>
      <c r="AW285" s="296"/>
      <c r="AX285" s="296"/>
      <c r="AY285" s="296"/>
      <c r="AZ285" s="296"/>
      <c r="BA285" s="296"/>
      <c r="BB285" s="296"/>
      <c r="BC285" s="296"/>
      <c r="BD285" s="296"/>
      <c r="BE285" s="296"/>
      <c r="BF285" s="296"/>
      <c r="BG285" s="296"/>
      <c r="BH285" s="296"/>
      <c r="BI285" s="296"/>
      <c r="BJ285" s="296"/>
      <c r="BK285" s="296"/>
      <c r="BL285" s="296"/>
      <c r="BM285" s="296"/>
      <c r="BN285" s="296"/>
      <c r="BO285" s="296"/>
      <c r="BP285" s="296"/>
      <c r="BQ285" s="296"/>
      <c r="BR285" s="296"/>
      <c r="BS285" s="296"/>
      <c r="BT285" s="296"/>
      <c r="BU285" s="296"/>
      <c r="BV285" s="296"/>
      <c r="BW285" s="296"/>
      <c r="BX285" s="296"/>
      <c r="BY285" s="296"/>
      <c r="BZ285" s="296"/>
      <c r="CA285" s="296"/>
      <c r="CB285" s="296"/>
      <c r="CC285" s="296"/>
      <c r="CD285" s="296"/>
      <c r="CE285" s="296"/>
      <c r="CF285" s="296"/>
      <c r="CG285" s="296"/>
      <c r="CH285" s="296"/>
      <c r="CI285" s="296"/>
      <c r="CJ285" s="296"/>
      <c r="CK285" s="296"/>
      <c r="CL285" s="296"/>
      <c r="CM285" s="296"/>
      <c r="CN285" s="296"/>
      <c r="CO285" s="296"/>
      <c r="CP285" s="296"/>
      <c r="CQ285" s="296"/>
      <c r="CR285" s="296"/>
      <c r="CS285" s="296"/>
      <c r="CT285" s="296"/>
      <c r="CU285" s="296"/>
      <c r="CV285" s="296"/>
      <c r="CW285" s="296"/>
      <c r="CX285" s="296"/>
      <c r="CY285" s="296"/>
      <c r="CZ285" s="296"/>
      <c r="DA285" s="296"/>
      <c r="DB285" s="296"/>
      <c r="DC285" s="296"/>
      <c r="DD285" s="296"/>
      <c r="DE285" s="296"/>
      <c r="DF285" s="296"/>
      <c r="DG285" s="296"/>
      <c r="DH285" s="296"/>
      <c r="DI285" s="296"/>
      <c r="DJ285" s="296"/>
      <c r="DK285" s="296"/>
      <c r="DL285" s="296"/>
      <c r="DM285" s="296"/>
      <c r="DN285" s="296"/>
      <c r="DO285" s="296"/>
      <c r="DP285" s="296"/>
      <c r="DQ285" s="296"/>
      <c r="DR285" s="296"/>
      <c r="DS285" s="296"/>
      <c r="DT285" s="296"/>
      <c r="DU285" s="296"/>
      <c r="DV285" s="296"/>
      <c r="DW285" s="296"/>
      <c r="DX285" s="296"/>
      <c r="DY285" s="296"/>
      <c r="DZ285" s="296"/>
      <c r="EA285" s="296"/>
      <c r="EB285" s="296"/>
      <c r="EC285" s="296"/>
      <c r="ED285" s="296"/>
      <c r="EE285" s="296"/>
      <c r="EF285" s="296"/>
      <c r="EG285" s="296"/>
      <c r="EH285" s="296"/>
      <c r="EI285" s="296"/>
      <c r="EJ285" s="296"/>
      <c r="EK285" s="296"/>
      <c r="EL285" s="296"/>
      <c r="EM285" s="296"/>
      <c r="EN285" s="296"/>
      <c r="EO285" s="296"/>
      <c r="EP285" s="296"/>
      <c r="EQ285" s="296"/>
      <c r="ER285" s="296"/>
      <c r="ES285" s="296"/>
      <c r="ET285" s="296"/>
      <c r="EU285" s="296"/>
      <c r="EV285" s="296"/>
      <c r="EW285" s="296"/>
      <c r="EX285" s="296"/>
      <c r="EY285" s="296"/>
      <c r="EZ285" s="296"/>
      <c r="FA285" s="296"/>
      <c r="FB285" s="296"/>
      <c r="FC285" s="296"/>
      <c r="FD285" s="296"/>
      <c r="FE285" s="296"/>
      <c r="FF285" s="296"/>
      <c r="FG285" s="296"/>
      <c r="FH285" s="296"/>
      <c r="FI285" s="296"/>
      <c r="FJ285" s="296"/>
      <c r="FK285" s="296"/>
      <c r="FL285" s="296"/>
      <c r="FM285" s="296"/>
      <c r="FN285" s="296"/>
      <c r="FO285" s="296"/>
      <c r="FP285" s="296"/>
      <c r="FQ285" s="296"/>
      <c r="FR285" s="296"/>
      <c r="FS285" s="296"/>
      <c r="FT285" s="296"/>
      <c r="FU285" s="296"/>
      <c r="FV285" s="296"/>
      <c r="FW285" s="296"/>
      <c r="FX285" s="296"/>
      <c r="FY285" s="296"/>
      <c r="FZ285" s="296"/>
      <c r="GA285" s="296"/>
      <c r="GB285" s="296"/>
      <c r="GC285" s="296"/>
      <c r="GD285" s="296"/>
      <c r="GE285" s="296"/>
      <c r="GF285" s="296"/>
      <c r="GG285" s="296"/>
      <c r="GH285" s="296"/>
      <c r="GI285" s="296"/>
      <c r="GJ285" s="296"/>
      <c r="GK285" s="296"/>
      <c r="GL285" s="296"/>
      <c r="GM285" s="296"/>
      <c r="GN285" s="296"/>
      <c r="GO285" s="205"/>
      <c r="GP285" s="87"/>
      <c r="GQ285" s="87"/>
    </row>
    <row r="286" spans="9:199" ht="2.25" customHeight="1" x14ac:dyDescent="0.15">
      <c r="I286" s="131"/>
      <c r="J286" s="131"/>
      <c r="K286" s="131"/>
      <c r="L286" s="136"/>
      <c r="M286" s="136"/>
      <c r="N286" s="138"/>
      <c r="O286" s="296"/>
      <c r="P286" s="296"/>
      <c r="Q286" s="296"/>
      <c r="R286" s="296"/>
      <c r="S286" s="296"/>
      <c r="T286" s="296"/>
      <c r="U286" s="296"/>
      <c r="V286" s="296"/>
      <c r="W286" s="296"/>
      <c r="X286" s="296"/>
      <c r="Y286" s="296"/>
      <c r="Z286" s="296"/>
      <c r="AA286" s="296"/>
      <c r="AB286" s="296"/>
      <c r="AC286" s="296"/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6"/>
      <c r="AS286" s="296"/>
      <c r="AT286" s="296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296"/>
      <c r="BG286" s="296"/>
      <c r="BH286" s="296"/>
      <c r="BI286" s="296"/>
      <c r="BJ286" s="296"/>
      <c r="BK286" s="296"/>
      <c r="BL286" s="296"/>
      <c r="BM286" s="296"/>
      <c r="BN286" s="296"/>
      <c r="BO286" s="296"/>
      <c r="BP286" s="296"/>
      <c r="BQ286" s="296"/>
      <c r="BR286" s="296"/>
      <c r="BS286" s="296"/>
      <c r="BT286" s="296"/>
      <c r="BU286" s="296"/>
      <c r="BV286" s="296"/>
      <c r="BW286" s="296"/>
      <c r="BX286" s="296"/>
      <c r="BY286" s="296"/>
      <c r="BZ286" s="296"/>
      <c r="CA286" s="296"/>
      <c r="CB286" s="296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296"/>
      <c r="CM286" s="296"/>
      <c r="CN286" s="296"/>
      <c r="CO286" s="296"/>
      <c r="CP286" s="296"/>
      <c r="CQ286" s="296"/>
      <c r="CR286" s="296"/>
      <c r="CS286" s="296"/>
      <c r="CT286" s="296"/>
      <c r="CU286" s="296"/>
      <c r="CV286" s="296"/>
      <c r="CW286" s="296"/>
      <c r="CX286" s="296"/>
      <c r="CY286" s="296"/>
      <c r="CZ286" s="296"/>
      <c r="DA286" s="296"/>
      <c r="DB286" s="296"/>
      <c r="DC286" s="296"/>
      <c r="DD286" s="296"/>
      <c r="DE286" s="296"/>
      <c r="DF286" s="296"/>
      <c r="DG286" s="296"/>
      <c r="DH286" s="296"/>
      <c r="DI286" s="296"/>
      <c r="DJ286" s="296"/>
      <c r="DK286" s="296"/>
      <c r="DL286" s="296"/>
      <c r="DM286" s="296"/>
      <c r="DN286" s="296"/>
      <c r="DO286" s="296"/>
      <c r="DP286" s="296"/>
      <c r="DQ286" s="296"/>
      <c r="DR286" s="296"/>
      <c r="DS286" s="296"/>
      <c r="DT286" s="296"/>
      <c r="DU286" s="296"/>
      <c r="DV286" s="296"/>
      <c r="DW286" s="296"/>
      <c r="DX286" s="296"/>
      <c r="DY286" s="296"/>
      <c r="DZ286" s="296"/>
      <c r="EA286" s="296"/>
      <c r="EB286" s="296"/>
      <c r="EC286" s="296"/>
      <c r="ED286" s="296"/>
      <c r="EE286" s="296"/>
      <c r="EF286" s="296"/>
      <c r="EG286" s="296"/>
      <c r="EH286" s="296"/>
      <c r="EI286" s="296"/>
      <c r="EJ286" s="296"/>
      <c r="EK286" s="296"/>
      <c r="EL286" s="296"/>
      <c r="EM286" s="296"/>
      <c r="EN286" s="296"/>
      <c r="EO286" s="296"/>
      <c r="EP286" s="296"/>
      <c r="EQ286" s="296"/>
      <c r="ER286" s="296"/>
      <c r="ES286" s="296"/>
      <c r="ET286" s="296"/>
      <c r="EU286" s="296"/>
      <c r="EV286" s="296"/>
      <c r="EW286" s="296"/>
      <c r="EX286" s="296"/>
      <c r="EY286" s="296"/>
      <c r="EZ286" s="296"/>
      <c r="FA286" s="296"/>
      <c r="FB286" s="296"/>
      <c r="FC286" s="296"/>
      <c r="FD286" s="296"/>
      <c r="FE286" s="296"/>
      <c r="FF286" s="296"/>
      <c r="FG286" s="296"/>
      <c r="FH286" s="296"/>
      <c r="FI286" s="296"/>
      <c r="FJ286" s="296"/>
      <c r="FK286" s="296"/>
      <c r="FL286" s="296"/>
      <c r="FM286" s="296"/>
      <c r="FN286" s="296"/>
      <c r="FO286" s="296"/>
      <c r="FP286" s="296"/>
      <c r="FQ286" s="296"/>
      <c r="FR286" s="296"/>
      <c r="FS286" s="296"/>
      <c r="FT286" s="296"/>
      <c r="FU286" s="296"/>
      <c r="FV286" s="296"/>
      <c r="FW286" s="296"/>
      <c r="FX286" s="296"/>
      <c r="FY286" s="296"/>
      <c r="FZ286" s="296"/>
      <c r="GA286" s="296"/>
      <c r="GB286" s="296"/>
      <c r="GC286" s="296"/>
      <c r="GD286" s="296"/>
      <c r="GE286" s="296"/>
      <c r="GF286" s="296"/>
      <c r="GG286" s="296"/>
      <c r="GH286" s="296"/>
      <c r="GI286" s="296"/>
      <c r="GJ286" s="296"/>
      <c r="GK286" s="296"/>
      <c r="GL286" s="296"/>
      <c r="GM286" s="296"/>
      <c r="GN286" s="296"/>
      <c r="GO286" s="205"/>
      <c r="GP286" s="87"/>
      <c r="GQ286" s="87"/>
    </row>
    <row r="287" spans="9:199" ht="2.25" customHeight="1" x14ac:dyDescent="0.15">
      <c r="I287" s="131"/>
      <c r="J287" s="131"/>
      <c r="K287" s="131"/>
      <c r="L287" s="136"/>
      <c r="M287" s="136"/>
      <c r="N287" s="138"/>
      <c r="O287" s="296"/>
      <c r="P287" s="296"/>
      <c r="Q287" s="296"/>
      <c r="R287" s="296"/>
      <c r="S287" s="296"/>
      <c r="T287" s="296"/>
      <c r="U287" s="296"/>
      <c r="V287" s="296"/>
      <c r="W287" s="296"/>
      <c r="X287" s="296"/>
      <c r="Y287" s="296"/>
      <c r="Z287" s="296"/>
      <c r="AA287" s="296"/>
      <c r="AB287" s="296"/>
      <c r="AC287" s="296"/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6"/>
      <c r="AS287" s="296"/>
      <c r="AT287" s="296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296"/>
      <c r="BN287" s="296"/>
      <c r="BO287" s="296"/>
      <c r="BP287" s="296"/>
      <c r="BQ287" s="296"/>
      <c r="BR287" s="296"/>
      <c r="BS287" s="296"/>
      <c r="BT287" s="296"/>
      <c r="BU287" s="296"/>
      <c r="BV287" s="296"/>
      <c r="BW287" s="296"/>
      <c r="BX287" s="296"/>
      <c r="BY287" s="296"/>
      <c r="BZ287" s="296"/>
      <c r="CA287" s="296"/>
      <c r="CB287" s="296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296"/>
      <c r="CM287" s="296"/>
      <c r="CN287" s="296"/>
      <c r="CO287" s="296"/>
      <c r="CP287" s="296"/>
      <c r="CQ287" s="296"/>
      <c r="CR287" s="296"/>
      <c r="CS287" s="296"/>
      <c r="CT287" s="296"/>
      <c r="CU287" s="296"/>
      <c r="CV287" s="296"/>
      <c r="CW287" s="296"/>
      <c r="CX287" s="296"/>
      <c r="CY287" s="296"/>
      <c r="CZ287" s="296"/>
      <c r="DA287" s="296"/>
      <c r="DB287" s="296"/>
      <c r="DC287" s="296"/>
      <c r="DD287" s="296"/>
      <c r="DE287" s="296"/>
      <c r="DF287" s="296"/>
      <c r="DG287" s="296"/>
      <c r="DH287" s="296"/>
      <c r="DI287" s="296"/>
      <c r="DJ287" s="296"/>
      <c r="DK287" s="296"/>
      <c r="DL287" s="296"/>
      <c r="DM287" s="296"/>
      <c r="DN287" s="296"/>
      <c r="DO287" s="296"/>
      <c r="DP287" s="296"/>
      <c r="DQ287" s="296"/>
      <c r="DR287" s="296"/>
      <c r="DS287" s="296"/>
      <c r="DT287" s="296"/>
      <c r="DU287" s="296"/>
      <c r="DV287" s="296"/>
      <c r="DW287" s="296"/>
      <c r="DX287" s="296"/>
      <c r="DY287" s="296"/>
      <c r="DZ287" s="296"/>
      <c r="EA287" s="296"/>
      <c r="EB287" s="296"/>
      <c r="EC287" s="296"/>
      <c r="ED287" s="296"/>
      <c r="EE287" s="296"/>
      <c r="EF287" s="296"/>
      <c r="EG287" s="296"/>
      <c r="EH287" s="296"/>
      <c r="EI287" s="296"/>
      <c r="EJ287" s="296"/>
      <c r="EK287" s="296"/>
      <c r="EL287" s="296"/>
      <c r="EM287" s="296"/>
      <c r="EN287" s="296"/>
      <c r="EO287" s="296"/>
      <c r="EP287" s="296"/>
      <c r="EQ287" s="296"/>
      <c r="ER287" s="296"/>
      <c r="ES287" s="296"/>
      <c r="ET287" s="296"/>
      <c r="EU287" s="296"/>
      <c r="EV287" s="296"/>
      <c r="EW287" s="296"/>
      <c r="EX287" s="296"/>
      <c r="EY287" s="296"/>
      <c r="EZ287" s="296"/>
      <c r="FA287" s="296"/>
      <c r="FB287" s="296"/>
      <c r="FC287" s="296"/>
      <c r="FD287" s="296"/>
      <c r="FE287" s="296"/>
      <c r="FF287" s="296"/>
      <c r="FG287" s="296"/>
      <c r="FH287" s="296"/>
      <c r="FI287" s="296"/>
      <c r="FJ287" s="296"/>
      <c r="FK287" s="296"/>
      <c r="FL287" s="296"/>
      <c r="FM287" s="296"/>
      <c r="FN287" s="296"/>
      <c r="FO287" s="296"/>
      <c r="FP287" s="296"/>
      <c r="FQ287" s="296"/>
      <c r="FR287" s="296"/>
      <c r="FS287" s="296"/>
      <c r="FT287" s="296"/>
      <c r="FU287" s="296"/>
      <c r="FV287" s="296"/>
      <c r="FW287" s="296"/>
      <c r="FX287" s="296"/>
      <c r="FY287" s="296"/>
      <c r="FZ287" s="296"/>
      <c r="GA287" s="296"/>
      <c r="GB287" s="296"/>
      <c r="GC287" s="296"/>
      <c r="GD287" s="296"/>
      <c r="GE287" s="296"/>
      <c r="GF287" s="296"/>
      <c r="GG287" s="296"/>
      <c r="GH287" s="296"/>
      <c r="GI287" s="296"/>
      <c r="GJ287" s="296"/>
      <c r="GK287" s="296"/>
      <c r="GL287" s="296"/>
      <c r="GM287" s="296"/>
      <c r="GN287" s="296"/>
      <c r="GO287" s="205"/>
      <c r="GP287" s="87"/>
      <c r="GQ287" s="87"/>
    </row>
    <row r="288" spans="9:199" ht="2.25" customHeight="1" x14ac:dyDescent="0.15">
      <c r="I288" s="131"/>
      <c r="J288" s="131"/>
      <c r="K288" s="131"/>
      <c r="L288" s="136"/>
      <c r="M288" s="136"/>
      <c r="N288" s="138"/>
      <c r="O288" s="294">
        <f>入力シート!A153</f>
        <v>0</v>
      </c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  <c r="AD288" s="295"/>
      <c r="AE288" s="295"/>
      <c r="AF288" s="295"/>
      <c r="AG288" s="295"/>
      <c r="AH288" s="295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5"/>
      <c r="AS288" s="295"/>
      <c r="AT288" s="295"/>
      <c r="AU288" s="295"/>
      <c r="AV288" s="295"/>
      <c r="AW288" s="295"/>
      <c r="AX288" s="295"/>
      <c r="AY288" s="295"/>
      <c r="AZ288" s="295"/>
      <c r="BA288" s="295"/>
      <c r="BB288" s="295"/>
      <c r="BC288" s="295"/>
      <c r="BD288" s="295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5"/>
      <c r="BO288" s="295"/>
      <c r="BP288" s="295"/>
      <c r="BQ288" s="295"/>
      <c r="BR288" s="295"/>
      <c r="BS288" s="295"/>
      <c r="BT288" s="295"/>
      <c r="BU288" s="295"/>
      <c r="BV288" s="295"/>
      <c r="BW288" s="295"/>
      <c r="BX288" s="295"/>
      <c r="BY288" s="295"/>
      <c r="BZ288" s="295"/>
      <c r="CA288" s="295"/>
      <c r="CB288" s="295"/>
      <c r="CC288" s="295"/>
      <c r="CD288" s="295"/>
      <c r="CE288" s="295"/>
      <c r="CF288" s="295"/>
      <c r="CG288" s="295"/>
      <c r="CH288" s="295"/>
      <c r="CI288" s="295"/>
      <c r="CJ288" s="295"/>
      <c r="CK288" s="295"/>
      <c r="CL288" s="295"/>
      <c r="CM288" s="295"/>
      <c r="CN288" s="295"/>
      <c r="CO288" s="295"/>
      <c r="CP288" s="295"/>
      <c r="CQ288" s="295"/>
      <c r="CR288" s="295"/>
      <c r="CS288" s="295"/>
      <c r="CT288" s="295"/>
      <c r="CU288" s="295"/>
      <c r="CV288" s="295"/>
      <c r="CW288" s="295"/>
      <c r="CX288" s="295"/>
      <c r="CY288" s="295"/>
      <c r="CZ288" s="295"/>
      <c r="DA288" s="295"/>
      <c r="DB288" s="295"/>
      <c r="DC288" s="295"/>
      <c r="DD288" s="295"/>
      <c r="DE288" s="295"/>
      <c r="DF288" s="295"/>
      <c r="DG288" s="295"/>
      <c r="DH288" s="295"/>
      <c r="DI288" s="295"/>
      <c r="DJ288" s="295"/>
      <c r="DK288" s="295"/>
      <c r="DL288" s="295"/>
      <c r="DM288" s="295"/>
      <c r="DN288" s="295"/>
      <c r="DO288" s="295"/>
      <c r="DP288" s="295"/>
      <c r="DQ288" s="295"/>
      <c r="DR288" s="295"/>
      <c r="DS288" s="295"/>
      <c r="DT288" s="295"/>
      <c r="DU288" s="295"/>
      <c r="DV288" s="295"/>
      <c r="DW288" s="295"/>
      <c r="DX288" s="295"/>
      <c r="DY288" s="295"/>
      <c r="DZ288" s="295"/>
      <c r="EA288" s="295"/>
      <c r="EB288" s="295"/>
      <c r="EC288" s="295"/>
      <c r="ED288" s="295"/>
      <c r="EE288" s="295"/>
      <c r="EF288" s="295"/>
      <c r="EG288" s="295"/>
      <c r="EH288" s="295"/>
      <c r="EI288" s="295"/>
      <c r="EJ288" s="295"/>
      <c r="EK288" s="295"/>
      <c r="EL288" s="295"/>
      <c r="EM288" s="295"/>
      <c r="EN288" s="295"/>
      <c r="EO288" s="295"/>
      <c r="EP288" s="295"/>
      <c r="EQ288" s="295"/>
      <c r="ER288" s="295"/>
      <c r="ES288" s="295"/>
      <c r="ET288" s="295"/>
      <c r="EU288" s="295"/>
      <c r="EV288" s="295"/>
      <c r="EW288" s="295"/>
      <c r="EX288" s="295"/>
      <c r="EY288" s="295"/>
      <c r="EZ288" s="295"/>
      <c r="FA288" s="295"/>
      <c r="FB288" s="295"/>
      <c r="FC288" s="295"/>
      <c r="FD288" s="295"/>
      <c r="FE288" s="295"/>
      <c r="FF288" s="295"/>
      <c r="FG288" s="295"/>
      <c r="FH288" s="295"/>
      <c r="FI288" s="295"/>
      <c r="FJ288" s="295"/>
      <c r="FK288" s="295"/>
      <c r="FL288" s="295"/>
      <c r="FM288" s="295"/>
      <c r="FN288" s="295"/>
      <c r="FO288" s="295"/>
      <c r="FP288" s="295"/>
      <c r="FQ288" s="295"/>
      <c r="FR288" s="295"/>
      <c r="FS288" s="295"/>
      <c r="FT288" s="295"/>
      <c r="FU288" s="295"/>
      <c r="FV288" s="295"/>
      <c r="FW288" s="295"/>
      <c r="FX288" s="295"/>
      <c r="FY288" s="295"/>
      <c r="FZ288" s="295"/>
      <c r="GA288" s="295"/>
      <c r="GB288" s="295"/>
      <c r="GC288" s="295"/>
      <c r="GD288" s="295"/>
      <c r="GE288" s="295"/>
      <c r="GF288" s="295"/>
      <c r="GG288" s="295"/>
      <c r="GH288" s="295"/>
      <c r="GI288" s="295"/>
      <c r="GJ288" s="295"/>
      <c r="GK288" s="295"/>
      <c r="GL288" s="295"/>
      <c r="GM288" s="295"/>
      <c r="GN288" s="295"/>
      <c r="GO288" s="205"/>
      <c r="GP288" s="87"/>
      <c r="GQ288" s="87"/>
    </row>
    <row r="289" spans="9:199" ht="2.25" customHeight="1" x14ac:dyDescent="0.15">
      <c r="I289" s="131"/>
      <c r="J289" s="131"/>
      <c r="K289" s="131"/>
      <c r="L289" s="136"/>
      <c r="M289" s="136"/>
      <c r="N289" s="138"/>
      <c r="O289" s="296"/>
      <c r="P289" s="296"/>
      <c r="Q289" s="296"/>
      <c r="R289" s="296"/>
      <c r="S289" s="296"/>
      <c r="T289" s="296"/>
      <c r="U289" s="296"/>
      <c r="V289" s="296"/>
      <c r="W289" s="296"/>
      <c r="X289" s="296"/>
      <c r="Y289" s="296"/>
      <c r="Z289" s="296"/>
      <c r="AA289" s="296"/>
      <c r="AB289" s="296"/>
      <c r="AC289" s="296"/>
      <c r="AD289" s="296"/>
      <c r="AE289" s="296"/>
      <c r="AF289" s="296"/>
      <c r="AG289" s="296"/>
      <c r="AH289" s="296"/>
      <c r="AI289" s="296"/>
      <c r="AJ289" s="296"/>
      <c r="AK289" s="296"/>
      <c r="AL289" s="296"/>
      <c r="AM289" s="296"/>
      <c r="AN289" s="296"/>
      <c r="AO289" s="296"/>
      <c r="AP289" s="296"/>
      <c r="AQ289" s="296"/>
      <c r="AR289" s="296"/>
      <c r="AS289" s="296"/>
      <c r="AT289" s="296"/>
      <c r="AU289" s="296"/>
      <c r="AV289" s="296"/>
      <c r="AW289" s="296"/>
      <c r="AX289" s="296"/>
      <c r="AY289" s="296"/>
      <c r="AZ289" s="296"/>
      <c r="BA289" s="296"/>
      <c r="BB289" s="296"/>
      <c r="BC289" s="296"/>
      <c r="BD289" s="296"/>
      <c r="BE289" s="296"/>
      <c r="BF289" s="296"/>
      <c r="BG289" s="296"/>
      <c r="BH289" s="296"/>
      <c r="BI289" s="296"/>
      <c r="BJ289" s="296"/>
      <c r="BK289" s="296"/>
      <c r="BL289" s="296"/>
      <c r="BM289" s="296"/>
      <c r="BN289" s="296"/>
      <c r="BO289" s="296"/>
      <c r="BP289" s="296"/>
      <c r="BQ289" s="296"/>
      <c r="BR289" s="296"/>
      <c r="BS289" s="296"/>
      <c r="BT289" s="296"/>
      <c r="BU289" s="296"/>
      <c r="BV289" s="296"/>
      <c r="BW289" s="296"/>
      <c r="BX289" s="296"/>
      <c r="BY289" s="296"/>
      <c r="BZ289" s="296"/>
      <c r="CA289" s="296"/>
      <c r="CB289" s="296"/>
      <c r="CC289" s="296"/>
      <c r="CD289" s="296"/>
      <c r="CE289" s="296"/>
      <c r="CF289" s="296"/>
      <c r="CG289" s="296"/>
      <c r="CH289" s="296"/>
      <c r="CI289" s="296"/>
      <c r="CJ289" s="296"/>
      <c r="CK289" s="296"/>
      <c r="CL289" s="296"/>
      <c r="CM289" s="296"/>
      <c r="CN289" s="296"/>
      <c r="CO289" s="296"/>
      <c r="CP289" s="296"/>
      <c r="CQ289" s="296"/>
      <c r="CR289" s="296"/>
      <c r="CS289" s="296"/>
      <c r="CT289" s="296"/>
      <c r="CU289" s="296"/>
      <c r="CV289" s="296"/>
      <c r="CW289" s="296"/>
      <c r="CX289" s="296"/>
      <c r="CY289" s="296"/>
      <c r="CZ289" s="296"/>
      <c r="DA289" s="296"/>
      <c r="DB289" s="296"/>
      <c r="DC289" s="296"/>
      <c r="DD289" s="296"/>
      <c r="DE289" s="296"/>
      <c r="DF289" s="296"/>
      <c r="DG289" s="296"/>
      <c r="DH289" s="296"/>
      <c r="DI289" s="296"/>
      <c r="DJ289" s="296"/>
      <c r="DK289" s="296"/>
      <c r="DL289" s="296"/>
      <c r="DM289" s="296"/>
      <c r="DN289" s="296"/>
      <c r="DO289" s="296"/>
      <c r="DP289" s="296"/>
      <c r="DQ289" s="296"/>
      <c r="DR289" s="296"/>
      <c r="DS289" s="296"/>
      <c r="DT289" s="296"/>
      <c r="DU289" s="296"/>
      <c r="DV289" s="296"/>
      <c r="DW289" s="296"/>
      <c r="DX289" s="296"/>
      <c r="DY289" s="296"/>
      <c r="DZ289" s="296"/>
      <c r="EA289" s="296"/>
      <c r="EB289" s="296"/>
      <c r="EC289" s="296"/>
      <c r="ED289" s="296"/>
      <c r="EE289" s="296"/>
      <c r="EF289" s="296"/>
      <c r="EG289" s="296"/>
      <c r="EH289" s="296"/>
      <c r="EI289" s="296"/>
      <c r="EJ289" s="296"/>
      <c r="EK289" s="296"/>
      <c r="EL289" s="296"/>
      <c r="EM289" s="296"/>
      <c r="EN289" s="296"/>
      <c r="EO289" s="296"/>
      <c r="EP289" s="296"/>
      <c r="EQ289" s="296"/>
      <c r="ER289" s="296"/>
      <c r="ES289" s="296"/>
      <c r="ET289" s="296"/>
      <c r="EU289" s="296"/>
      <c r="EV289" s="296"/>
      <c r="EW289" s="296"/>
      <c r="EX289" s="296"/>
      <c r="EY289" s="296"/>
      <c r="EZ289" s="296"/>
      <c r="FA289" s="296"/>
      <c r="FB289" s="296"/>
      <c r="FC289" s="296"/>
      <c r="FD289" s="296"/>
      <c r="FE289" s="296"/>
      <c r="FF289" s="296"/>
      <c r="FG289" s="296"/>
      <c r="FH289" s="296"/>
      <c r="FI289" s="296"/>
      <c r="FJ289" s="296"/>
      <c r="FK289" s="296"/>
      <c r="FL289" s="296"/>
      <c r="FM289" s="296"/>
      <c r="FN289" s="296"/>
      <c r="FO289" s="296"/>
      <c r="FP289" s="296"/>
      <c r="FQ289" s="296"/>
      <c r="FR289" s="296"/>
      <c r="FS289" s="296"/>
      <c r="FT289" s="296"/>
      <c r="FU289" s="296"/>
      <c r="FV289" s="296"/>
      <c r="FW289" s="296"/>
      <c r="FX289" s="296"/>
      <c r="FY289" s="296"/>
      <c r="FZ289" s="296"/>
      <c r="GA289" s="296"/>
      <c r="GB289" s="296"/>
      <c r="GC289" s="296"/>
      <c r="GD289" s="296"/>
      <c r="GE289" s="296"/>
      <c r="GF289" s="296"/>
      <c r="GG289" s="296"/>
      <c r="GH289" s="296"/>
      <c r="GI289" s="296"/>
      <c r="GJ289" s="296"/>
      <c r="GK289" s="296"/>
      <c r="GL289" s="296"/>
      <c r="GM289" s="296"/>
      <c r="GN289" s="296"/>
      <c r="GO289" s="205"/>
      <c r="GP289" s="87"/>
      <c r="GQ289" s="87"/>
    </row>
    <row r="290" spans="9:199" ht="2.25" customHeight="1" x14ac:dyDescent="0.15">
      <c r="I290" s="131"/>
      <c r="J290" s="131"/>
      <c r="K290" s="131"/>
      <c r="L290" s="136"/>
      <c r="M290" s="136"/>
      <c r="N290" s="138"/>
      <c r="O290" s="296"/>
      <c r="P290" s="296"/>
      <c r="Q290" s="296"/>
      <c r="R290" s="296"/>
      <c r="S290" s="296"/>
      <c r="T290" s="296"/>
      <c r="U290" s="296"/>
      <c r="V290" s="296"/>
      <c r="W290" s="296"/>
      <c r="X290" s="296"/>
      <c r="Y290" s="296"/>
      <c r="Z290" s="296"/>
      <c r="AA290" s="296"/>
      <c r="AB290" s="296"/>
      <c r="AC290" s="296"/>
      <c r="AD290" s="296"/>
      <c r="AE290" s="296"/>
      <c r="AF290" s="296"/>
      <c r="AG290" s="296"/>
      <c r="AH290" s="296"/>
      <c r="AI290" s="296"/>
      <c r="AJ290" s="296"/>
      <c r="AK290" s="296"/>
      <c r="AL290" s="296"/>
      <c r="AM290" s="296"/>
      <c r="AN290" s="296"/>
      <c r="AO290" s="296"/>
      <c r="AP290" s="296"/>
      <c r="AQ290" s="296"/>
      <c r="AR290" s="296"/>
      <c r="AS290" s="296"/>
      <c r="AT290" s="296"/>
      <c r="AU290" s="296"/>
      <c r="AV290" s="296"/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96"/>
      <c r="BI290" s="296"/>
      <c r="BJ290" s="296"/>
      <c r="BK290" s="296"/>
      <c r="BL290" s="296"/>
      <c r="BM290" s="296"/>
      <c r="BN290" s="296"/>
      <c r="BO290" s="296"/>
      <c r="BP290" s="296"/>
      <c r="BQ290" s="296"/>
      <c r="BR290" s="296"/>
      <c r="BS290" s="296"/>
      <c r="BT290" s="296"/>
      <c r="BU290" s="296"/>
      <c r="BV290" s="296"/>
      <c r="BW290" s="296"/>
      <c r="BX290" s="296"/>
      <c r="BY290" s="296"/>
      <c r="BZ290" s="296"/>
      <c r="CA290" s="296"/>
      <c r="CB290" s="296"/>
      <c r="CC290" s="296"/>
      <c r="CD290" s="296"/>
      <c r="CE290" s="296"/>
      <c r="CF290" s="296"/>
      <c r="CG290" s="296"/>
      <c r="CH290" s="296"/>
      <c r="CI290" s="296"/>
      <c r="CJ290" s="296"/>
      <c r="CK290" s="296"/>
      <c r="CL290" s="296"/>
      <c r="CM290" s="296"/>
      <c r="CN290" s="296"/>
      <c r="CO290" s="296"/>
      <c r="CP290" s="296"/>
      <c r="CQ290" s="296"/>
      <c r="CR290" s="296"/>
      <c r="CS290" s="296"/>
      <c r="CT290" s="296"/>
      <c r="CU290" s="296"/>
      <c r="CV290" s="296"/>
      <c r="CW290" s="296"/>
      <c r="CX290" s="296"/>
      <c r="CY290" s="296"/>
      <c r="CZ290" s="296"/>
      <c r="DA290" s="296"/>
      <c r="DB290" s="296"/>
      <c r="DC290" s="296"/>
      <c r="DD290" s="296"/>
      <c r="DE290" s="296"/>
      <c r="DF290" s="296"/>
      <c r="DG290" s="296"/>
      <c r="DH290" s="296"/>
      <c r="DI290" s="296"/>
      <c r="DJ290" s="296"/>
      <c r="DK290" s="296"/>
      <c r="DL290" s="296"/>
      <c r="DM290" s="296"/>
      <c r="DN290" s="296"/>
      <c r="DO290" s="296"/>
      <c r="DP290" s="296"/>
      <c r="DQ290" s="296"/>
      <c r="DR290" s="296"/>
      <c r="DS290" s="296"/>
      <c r="DT290" s="296"/>
      <c r="DU290" s="296"/>
      <c r="DV290" s="296"/>
      <c r="DW290" s="296"/>
      <c r="DX290" s="296"/>
      <c r="DY290" s="296"/>
      <c r="DZ290" s="296"/>
      <c r="EA290" s="296"/>
      <c r="EB290" s="296"/>
      <c r="EC290" s="296"/>
      <c r="ED290" s="296"/>
      <c r="EE290" s="296"/>
      <c r="EF290" s="296"/>
      <c r="EG290" s="296"/>
      <c r="EH290" s="296"/>
      <c r="EI290" s="296"/>
      <c r="EJ290" s="296"/>
      <c r="EK290" s="296"/>
      <c r="EL290" s="296"/>
      <c r="EM290" s="296"/>
      <c r="EN290" s="296"/>
      <c r="EO290" s="296"/>
      <c r="EP290" s="296"/>
      <c r="EQ290" s="296"/>
      <c r="ER290" s="296"/>
      <c r="ES290" s="296"/>
      <c r="ET290" s="296"/>
      <c r="EU290" s="296"/>
      <c r="EV290" s="296"/>
      <c r="EW290" s="296"/>
      <c r="EX290" s="296"/>
      <c r="EY290" s="296"/>
      <c r="EZ290" s="296"/>
      <c r="FA290" s="296"/>
      <c r="FB290" s="296"/>
      <c r="FC290" s="296"/>
      <c r="FD290" s="296"/>
      <c r="FE290" s="296"/>
      <c r="FF290" s="296"/>
      <c r="FG290" s="296"/>
      <c r="FH290" s="296"/>
      <c r="FI290" s="296"/>
      <c r="FJ290" s="296"/>
      <c r="FK290" s="296"/>
      <c r="FL290" s="296"/>
      <c r="FM290" s="296"/>
      <c r="FN290" s="296"/>
      <c r="FO290" s="296"/>
      <c r="FP290" s="296"/>
      <c r="FQ290" s="296"/>
      <c r="FR290" s="296"/>
      <c r="FS290" s="296"/>
      <c r="FT290" s="296"/>
      <c r="FU290" s="296"/>
      <c r="FV290" s="296"/>
      <c r="FW290" s="296"/>
      <c r="FX290" s="296"/>
      <c r="FY290" s="296"/>
      <c r="FZ290" s="296"/>
      <c r="GA290" s="296"/>
      <c r="GB290" s="296"/>
      <c r="GC290" s="296"/>
      <c r="GD290" s="296"/>
      <c r="GE290" s="296"/>
      <c r="GF290" s="296"/>
      <c r="GG290" s="296"/>
      <c r="GH290" s="296"/>
      <c r="GI290" s="296"/>
      <c r="GJ290" s="296"/>
      <c r="GK290" s="296"/>
      <c r="GL290" s="296"/>
      <c r="GM290" s="296"/>
      <c r="GN290" s="296"/>
      <c r="GO290" s="205"/>
      <c r="GP290" s="87"/>
      <c r="GQ290" s="87"/>
    </row>
    <row r="291" spans="9:199" ht="2.25" customHeight="1" x14ac:dyDescent="0.15">
      <c r="I291" s="131"/>
      <c r="J291" s="131"/>
      <c r="K291" s="131"/>
      <c r="L291" s="136"/>
      <c r="M291" s="136"/>
      <c r="N291" s="138"/>
      <c r="O291" s="296"/>
      <c r="P291" s="296"/>
      <c r="Q291" s="296"/>
      <c r="R291" s="296"/>
      <c r="S291" s="296"/>
      <c r="T291" s="296"/>
      <c r="U291" s="296"/>
      <c r="V291" s="296"/>
      <c r="W291" s="296"/>
      <c r="X291" s="296"/>
      <c r="Y291" s="296"/>
      <c r="Z291" s="296"/>
      <c r="AA291" s="296"/>
      <c r="AB291" s="296"/>
      <c r="AC291" s="296"/>
      <c r="AD291" s="296"/>
      <c r="AE291" s="296"/>
      <c r="AF291" s="296"/>
      <c r="AG291" s="296"/>
      <c r="AH291" s="296"/>
      <c r="AI291" s="296"/>
      <c r="AJ291" s="296"/>
      <c r="AK291" s="296"/>
      <c r="AL291" s="296"/>
      <c r="AM291" s="296"/>
      <c r="AN291" s="296"/>
      <c r="AO291" s="296"/>
      <c r="AP291" s="296"/>
      <c r="AQ291" s="296"/>
      <c r="AR291" s="296"/>
      <c r="AS291" s="296"/>
      <c r="AT291" s="296"/>
      <c r="AU291" s="296"/>
      <c r="AV291" s="296"/>
      <c r="AW291" s="296"/>
      <c r="AX291" s="296"/>
      <c r="AY291" s="296"/>
      <c r="AZ291" s="296"/>
      <c r="BA291" s="296"/>
      <c r="BB291" s="296"/>
      <c r="BC291" s="296"/>
      <c r="BD291" s="296"/>
      <c r="BE291" s="296"/>
      <c r="BF291" s="296"/>
      <c r="BG291" s="296"/>
      <c r="BH291" s="296"/>
      <c r="BI291" s="296"/>
      <c r="BJ291" s="296"/>
      <c r="BK291" s="296"/>
      <c r="BL291" s="296"/>
      <c r="BM291" s="296"/>
      <c r="BN291" s="296"/>
      <c r="BO291" s="296"/>
      <c r="BP291" s="296"/>
      <c r="BQ291" s="296"/>
      <c r="BR291" s="296"/>
      <c r="BS291" s="296"/>
      <c r="BT291" s="296"/>
      <c r="BU291" s="296"/>
      <c r="BV291" s="296"/>
      <c r="BW291" s="296"/>
      <c r="BX291" s="296"/>
      <c r="BY291" s="296"/>
      <c r="BZ291" s="296"/>
      <c r="CA291" s="296"/>
      <c r="CB291" s="296"/>
      <c r="CC291" s="296"/>
      <c r="CD291" s="296"/>
      <c r="CE291" s="296"/>
      <c r="CF291" s="296"/>
      <c r="CG291" s="296"/>
      <c r="CH291" s="296"/>
      <c r="CI291" s="296"/>
      <c r="CJ291" s="296"/>
      <c r="CK291" s="296"/>
      <c r="CL291" s="296"/>
      <c r="CM291" s="296"/>
      <c r="CN291" s="296"/>
      <c r="CO291" s="296"/>
      <c r="CP291" s="296"/>
      <c r="CQ291" s="296"/>
      <c r="CR291" s="296"/>
      <c r="CS291" s="296"/>
      <c r="CT291" s="296"/>
      <c r="CU291" s="296"/>
      <c r="CV291" s="296"/>
      <c r="CW291" s="296"/>
      <c r="CX291" s="296"/>
      <c r="CY291" s="296"/>
      <c r="CZ291" s="296"/>
      <c r="DA291" s="296"/>
      <c r="DB291" s="296"/>
      <c r="DC291" s="296"/>
      <c r="DD291" s="296"/>
      <c r="DE291" s="296"/>
      <c r="DF291" s="296"/>
      <c r="DG291" s="296"/>
      <c r="DH291" s="296"/>
      <c r="DI291" s="296"/>
      <c r="DJ291" s="296"/>
      <c r="DK291" s="296"/>
      <c r="DL291" s="296"/>
      <c r="DM291" s="296"/>
      <c r="DN291" s="296"/>
      <c r="DO291" s="296"/>
      <c r="DP291" s="296"/>
      <c r="DQ291" s="296"/>
      <c r="DR291" s="296"/>
      <c r="DS291" s="296"/>
      <c r="DT291" s="296"/>
      <c r="DU291" s="296"/>
      <c r="DV291" s="296"/>
      <c r="DW291" s="296"/>
      <c r="DX291" s="296"/>
      <c r="DY291" s="296"/>
      <c r="DZ291" s="296"/>
      <c r="EA291" s="296"/>
      <c r="EB291" s="296"/>
      <c r="EC291" s="296"/>
      <c r="ED291" s="296"/>
      <c r="EE291" s="296"/>
      <c r="EF291" s="296"/>
      <c r="EG291" s="296"/>
      <c r="EH291" s="296"/>
      <c r="EI291" s="296"/>
      <c r="EJ291" s="296"/>
      <c r="EK291" s="296"/>
      <c r="EL291" s="296"/>
      <c r="EM291" s="296"/>
      <c r="EN291" s="296"/>
      <c r="EO291" s="296"/>
      <c r="EP291" s="296"/>
      <c r="EQ291" s="296"/>
      <c r="ER291" s="296"/>
      <c r="ES291" s="296"/>
      <c r="ET291" s="296"/>
      <c r="EU291" s="296"/>
      <c r="EV291" s="296"/>
      <c r="EW291" s="296"/>
      <c r="EX291" s="296"/>
      <c r="EY291" s="296"/>
      <c r="EZ291" s="296"/>
      <c r="FA291" s="296"/>
      <c r="FB291" s="296"/>
      <c r="FC291" s="296"/>
      <c r="FD291" s="296"/>
      <c r="FE291" s="296"/>
      <c r="FF291" s="296"/>
      <c r="FG291" s="296"/>
      <c r="FH291" s="296"/>
      <c r="FI291" s="296"/>
      <c r="FJ291" s="296"/>
      <c r="FK291" s="296"/>
      <c r="FL291" s="296"/>
      <c r="FM291" s="296"/>
      <c r="FN291" s="296"/>
      <c r="FO291" s="296"/>
      <c r="FP291" s="296"/>
      <c r="FQ291" s="296"/>
      <c r="FR291" s="296"/>
      <c r="FS291" s="296"/>
      <c r="FT291" s="296"/>
      <c r="FU291" s="296"/>
      <c r="FV291" s="296"/>
      <c r="FW291" s="296"/>
      <c r="FX291" s="296"/>
      <c r="FY291" s="296"/>
      <c r="FZ291" s="296"/>
      <c r="GA291" s="296"/>
      <c r="GB291" s="296"/>
      <c r="GC291" s="296"/>
      <c r="GD291" s="296"/>
      <c r="GE291" s="296"/>
      <c r="GF291" s="296"/>
      <c r="GG291" s="296"/>
      <c r="GH291" s="296"/>
      <c r="GI291" s="296"/>
      <c r="GJ291" s="296"/>
      <c r="GK291" s="296"/>
      <c r="GL291" s="296"/>
      <c r="GM291" s="296"/>
      <c r="GN291" s="296"/>
      <c r="GO291" s="205"/>
      <c r="GP291" s="87"/>
      <c r="GQ291" s="87"/>
    </row>
    <row r="292" spans="9:199" ht="2.25" customHeight="1" x14ac:dyDescent="0.15">
      <c r="I292" s="131"/>
      <c r="J292" s="131"/>
      <c r="K292" s="131"/>
      <c r="L292" s="136"/>
      <c r="M292" s="136"/>
      <c r="N292" s="138"/>
      <c r="O292" s="296"/>
      <c r="P292" s="296"/>
      <c r="Q292" s="296"/>
      <c r="R292" s="296"/>
      <c r="S292" s="296"/>
      <c r="T292" s="296"/>
      <c r="U292" s="296"/>
      <c r="V292" s="296"/>
      <c r="W292" s="296"/>
      <c r="X292" s="296"/>
      <c r="Y292" s="296"/>
      <c r="Z292" s="296"/>
      <c r="AA292" s="296"/>
      <c r="AB292" s="296"/>
      <c r="AC292" s="296"/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6"/>
      <c r="AS292" s="296"/>
      <c r="AT292" s="296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6"/>
      <c r="BR292" s="296"/>
      <c r="BS292" s="296"/>
      <c r="BT292" s="296"/>
      <c r="BU292" s="296"/>
      <c r="BV292" s="296"/>
      <c r="BW292" s="296"/>
      <c r="BX292" s="296"/>
      <c r="BY292" s="296"/>
      <c r="BZ292" s="296"/>
      <c r="CA292" s="296"/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6"/>
      <c r="CL292" s="296"/>
      <c r="CM292" s="296"/>
      <c r="CN292" s="296"/>
      <c r="CO292" s="296"/>
      <c r="CP292" s="296"/>
      <c r="CQ292" s="296"/>
      <c r="CR292" s="296"/>
      <c r="CS292" s="296"/>
      <c r="CT292" s="296"/>
      <c r="CU292" s="296"/>
      <c r="CV292" s="296"/>
      <c r="CW292" s="296"/>
      <c r="CX292" s="296"/>
      <c r="CY292" s="296"/>
      <c r="CZ292" s="296"/>
      <c r="DA292" s="296"/>
      <c r="DB292" s="296"/>
      <c r="DC292" s="296"/>
      <c r="DD292" s="296"/>
      <c r="DE292" s="296"/>
      <c r="DF292" s="296"/>
      <c r="DG292" s="296"/>
      <c r="DH292" s="296"/>
      <c r="DI292" s="296"/>
      <c r="DJ292" s="296"/>
      <c r="DK292" s="296"/>
      <c r="DL292" s="296"/>
      <c r="DM292" s="296"/>
      <c r="DN292" s="296"/>
      <c r="DO292" s="296"/>
      <c r="DP292" s="296"/>
      <c r="DQ292" s="296"/>
      <c r="DR292" s="296"/>
      <c r="DS292" s="296"/>
      <c r="DT292" s="296"/>
      <c r="DU292" s="296"/>
      <c r="DV292" s="296"/>
      <c r="DW292" s="296"/>
      <c r="DX292" s="296"/>
      <c r="DY292" s="296"/>
      <c r="DZ292" s="296"/>
      <c r="EA292" s="296"/>
      <c r="EB292" s="296"/>
      <c r="EC292" s="296"/>
      <c r="ED292" s="296"/>
      <c r="EE292" s="296"/>
      <c r="EF292" s="296"/>
      <c r="EG292" s="296"/>
      <c r="EH292" s="296"/>
      <c r="EI292" s="296"/>
      <c r="EJ292" s="296"/>
      <c r="EK292" s="296"/>
      <c r="EL292" s="296"/>
      <c r="EM292" s="296"/>
      <c r="EN292" s="296"/>
      <c r="EO292" s="296"/>
      <c r="EP292" s="296"/>
      <c r="EQ292" s="296"/>
      <c r="ER292" s="296"/>
      <c r="ES292" s="296"/>
      <c r="ET292" s="296"/>
      <c r="EU292" s="296"/>
      <c r="EV292" s="296"/>
      <c r="EW292" s="296"/>
      <c r="EX292" s="296"/>
      <c r="EY292" s="296"/>
      <c r="EZ292" s="296"/>
      <c r="FA292" s="296"/>
      <c r="FB292" s="296"/>
      <c r="FC292" s="296"/>
      <c r="FD292" s="296"/>
      <c r="FE292" s="296"/>
      <c r="FF292" s="296"/>
      <c r="FG292" s="296"/>
      <c r="FH292" s="296"/>
      <c r="FI292" s="296"/>
      <c r="FJ292" s="296"/>
      <c r="FK292" s="296"/>
      <c r="FL292" s="296"/>
      <c r="FM292" s="296"/>
      <c r="FN292" s="296"/>
      <c r="FO292" s="296"/>
      <c r="FP292" s="296"/>
      <c r="FQ292" s="296"/>
      <c r="FR292" s="296"/>
      <c r="FS292" s="296"/>
      <c r="FT292" s="296"/>
      <c r="FU292" s="296"/>
      <c r="FV292" s="296"/>
      <c r="FW292" s="296"/>
      <c r="FX292" s="296"/>
      <c r="FY292" s="296"/>
      <c r="FZ292" s="296"/>
      <c r="GA292" s="296"/>
      <c r="GB292" s="296"/>
      <c r="GC292" s="296"/>
      <c r="GD292" s="296"/>
      <c r="GE292" s="296"/>
      <c r="GF292" s="296"/>
      <c r="GG292" s="296"/>
      <c r="GH292" s="296"/>
      <c r="GI292" s="296"/>
      <c r="GJ292" s="296"/>
      <c r="GK292" s="296"/>
      <c r="GL292" s="296"/>
      <c r="GM292" s="296"/>
      <c r="GN292" s="296"/>
      <c r="GO292" s="205"/>
      <c r="GP292" s="87"/>
      <c r="GQ292" s="87"/>
    </row>
    <row r="293" spans="9:199" ht="2.25" customHeight="1" x14ac:dyDescent="0.15">
      <c r="I293" s="131"/>
      <c r="J293" s="131"/>
      <c r="K293" s="131"/>
      <c r="L293" s="136"/>
      <c r="M293" s="136"/>
      <c r="N293" s="138"/>
      <c r="O293" s="296"/>
      <c r="P293" s="296"/>
      <c r="Q293" s="296"/>
      <c r="R293" s="296"/>
      <c r="S293" s="296"/>
      <c r="T293" s="296"/>
      <c r="U293" s="296"/>
      <c r="V293" s="296"/>
      <c r="W293" s="296"/>
      <c r="X293" s="296"/>
      <c r="Y293" s="296"/>
      <c r="Z293" s="296"/>
      <c r="AA293" s="296"/>
      <c r="AB293" s="296"/>
      <c r="AC293" s="296"/>
      <c r="AD293" s="296"/>
      <c r="AE293" s="296"/>
      <c r="AF293" s="296"/>
      <c r="AG293" s="296"/>
      <c r="AH293" s="296"/>
      <c r="AI293" s="296"/>
      <c r="AJ293" s="296"/>
      <c r="AK293" s="296"/>
      <c r="AL293" s="296"/>
      <c r="AM293" s="296"/>
      <c r="AN293" s="296"/>
      <c r="AO293" s="296"/>
      <c r="AP293" s="296"/>
      <c r="AQ293" s="296"/>
      <c r="AR293" s="296"/>
      <c r="AS293" s="296"/>
      <c r="AT293" s="296"/>
      <c r="AU293" s="296"/>
      <c r="AV293" s="296"/>
      <c r="AW293" s="296"/>
      <c r="AX293" s="296"/>
      <c r="AY293" s="296"/>
      <c r="AZ293" s="296"/>
      <c r="BA293" s="296"/>
      <c r="BB293" s="296"/>
      <c r="BC293" s="296"/>
      <c r="BD293" s="296"/>
      <c r="BE293" s="296"/>
      <c r="BF293" s="296"/>
      <c r="BG293" s="296"/>
      <c r="BH293" s="296"/>
      <c r="BI293" s="296"/>
      <c r="BJ293" s="296"/>
      <c r="BK293" s="296"/>
      <c r="BL293" s="296"/>
      <c r="BM293" s="296"/>
      <c r="BN293" s="296"/>
      <c r="BO293" s="296"/>
      <c r="BP293" s="296"/>
      <c r="BQ293" s="296"/>
      <c r="BR293" s="296"/>
      <c r="BS293" s="296"/>
      <c r="BT293" s="296"/>
      <c r="BU293" s="296"/>
      <c r="BV293" s="296"/>
      <c r="BW293" s="296"/>
      <c r="BX293" s="296"/>
      <c r="BY293" s="296"/>
      <c r="BZ293" s="296"/>
      <c r="CA293" s="296"/>
      <c r="CB293" s="296"/>
      <c r="CC293" s="296"/>
      <c r="CD293" s="296"/>
      <c r="CE293" s="296"/>
      <c r="CF293" s="296"/>
      <c r="CG293" s="296"/>
      <c r="CH293" s="296"/>
      <c r="CI293" s="296"/>
      <c r="CJ293" s="296"/>
      <c r="CK293" s="296"/>
      <c r="CL293" s="296"/>
      <c r="CM293" s="296"/>
      <c r="CN293" s="296"/>
      <c r="CO293" s="296"/>
      <c r="CP293" s="296"/>
      <c r="CQ293" s="296"/>
      <c r="CR293" s="296"/>
      <c r="CS293" s="296"/>
      <c r="CT293" s="296"/>
      <c r="CU293" s="296"/>
      <c r="CV293" s="296"/>
      <c r="CW293" s="296"/>
      <c r="CX293" s="296"/>
      <c r="CY293" s="296"/>
      <c r="CZ293" s="296"/>
      <c r="DA293" s="296"/>
      <c r="DB293" s="296"/>
      <c r="DC293" s="296"/>
      <c r="DD293" s="296"/>
      <c r="DE293" s="296"/>
      <c r="DF293" s="296"/>
      <c r="DG293" s="296"/>
      <c r="DH293" s="296"/>
      <c r="DI293" s="296"/>
      <c r="DJ293" s="296"/>
      <c r="DK293" s="296"/>
      <c r="DL293" s="296"/>
      <c r="DM293" s="296"/>
      <c r="DN293" s="296"/>
      <c r="DO293" s="296"/>
      <c r="DP293" s="296"/>
      <c r="DQ293" s="296"/>
      <c r="DR293" s="296"/>
      <c r="DS293" s="296"/>
      <c r="DT293" s="296"/>
      <c r="DU293" s="296"/>
      <c r="DV293" s="296"/>
      <c r="DW293" s="296"/>
      <c r="DX293" s="296"/>
      <c r="DY293" s="296"/>
      <c r="DZ293" s="296"/>
      <c r="EA293" s="296"/>
      <c r="EB293" s="296"/>
      <c r="EC293" s="296"/>
      <c r="ED293" s="296"/>
      <c r="EE293" s="296"/>
      <c r="EF293" s="296"/>
      <c r="EG293" s="296"/>
      <c r="EH293" s="296"/>
      <c r="EI293" s="296"/>
      <c r="EJ293" s="296"/>
      <c r="EK293" s="296"/>
      <c r="EL293" s="296"/>
      <c r="EM293" s="296"/>
      <c r="EN293" s="296"/>
      <c r="EO293" s="296"/>
      <c r="EP293" s="296"/>
      <c r="EQ293" s="296"/>
      <c r="ER293" s="296"/>
      <c r="ES293" s="296"/>
      <c r="ET293" s="296"/>
      <c r="EU293" s="296"/>
      <c r="EV293" s="296"/>
      <c r="EW293" s="296"/>
      <c r="EX293" s="296"/>
      <c r="EY293" s="296"/>
      <c r="EZ293" s="296"/>
      <c r="FA293" s="296"/>
      <c r="FB293" s="296"/>
      <c r="FC293" s="296"/>
      <c r="FD293" s="296"/>
      <c r="FE293" s="296"/>
      <c r="FF293" s="296"/>
      <c r="FG293" s="296"/>
      <c r="FH293" s="296"/>
      <c r="FI293" s="296"/>
      <c r="FJ293" s="296"/>
      <c r="FK293" s="296"/>
      <c r="FL293" s="296"/>
      <c r="FM293" s="296"/>
      <c r="FN293" s="296"/>
      <c r="FO293" s="296"/>
      <c r="FP293" s="296"/>
      <c r="FQ293" s="296"/>
      <c r="FR293" s="296"/>
      <c r="FS293" s="296"/>
      <c r="FT293" s="296"/>
      <c r="FU293" s="296"/>
      <c r="FV293" s="296"/>
      <c r="FW293" s="296"/>
      <c r="FX293" s="296"/>
      <c r="FY293" s="296"/>
      <c r="FZ293" s="296"/>
      <c r="GA293" s="296"/>
      <c r="GB293" s="296"/>
      <c r="GC293" s="296"/>
      <c r="GD293" s="296"/>
      <c r="GE293" s="296"/>
      <c r="GF293" s="296"/>
      <c r="GG293" s="296"/>
      <c r="GH293" s="296"/>
      <c r="GI293" s="296"/>
      <c r="GJ293" s="296"/>
      <c r="GK293" s="296"/>
      <c r="GL293" s="296"/>
      <c r="GM293" s="296"/>
      <c r="GN293" s="296"/>
      <c r="GO293" s="205"/>
      <c r="GP293" s="87"/>
      <c r="GQ293" s="87"/>
    </row>
    <row r="294" spans="9:199" ht="2.25" customHeight="1" x14ac:dyDescent="0.15">
      <c r="I294" s="131"/>
      <c r="J294" s="131"/>
      <c r="K294" s="131"/>
      <c r="L294" s="136"/>
      <c r="M294" s="136"/>
      <c r="N294" s="138"/>
      <c r="O294" s="296"/>
      <c r="P294" s="296"/>
      <c r="Q294" s="296"/>
      <c r="R294" s="296"/>
      <c r="S294" s="296"/>
      <c r="T294" s="296"/>
      <c r="U294" s="296"/>
      <c r="V294" s="296"/>
      <c r="W294" s="296"/>
      <c r="X294" s="296"/>
      <c r="Y294" s="296"/>
      <c r="Z294" s="296"/>
      <c r="AA294" s="296"/>
      <c r="AB294" s="296"/>
      <c r="AC294" s="296"/>
      <c r="AD294" s="296"/>
      <c r="AE294" s="296"/>
      <c r="AF294" s="296"/>
      <c r="AG294" s="296"/>
      <c r="AH294" s="296"/>
      <c r="AI294" s="296"/>
      <c r="AJ294" s="296"/>
      <c r="AK294" s="296"/>
      <c r="AL294" s="296"/>
      <c r="AM294" s="296"/>
      <c r="AN294" s="296"/>
      <c r="AO294" s="296"/>
      <c r="AP294" s="296"/>
      <c r="AQ294" s="296"/>
      <c r="AR294" s="296"/>
      <c r="AS294" s="296"/>
      <c r="AT294" s="296"/>
      <c r="AU294" s="296"/>
      <c r="AV294" s="296"/>
      <c r="AW294" s="296"/>
      <c r="AX294" s="296"/>
      <c r="AY294" s="296"/>
      <c r="AZ294" s="296"/>
      <c r="BA294" s="296"/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296"/>
      <c r="BR294" s="296"/>
      <c r="BS294" s="296"/>
      <c r="BT294" s="296"/>
      <c r="BU294" s="296"/>
      <c r="BV294" s="296"/>
      <c r="BW294" s="296"/>
      <c r="BX294" s="296"/>
      <c r="BY294" s="296"/>
      <c r="BZ294" s="296"/>
      <c r="CA294" s="296"/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6"/>
      <c r="CL294" s="296"/>
      <c r="CM294" s="296"/>
      <c r="CN294" s="296"/>
      <c r="CO294" s="296"/>
      <c r="CP294" s="296"/>
      <c r="CQ294" s="296"/>
      <c r="CR294" s="296"/>
      <c r="CS294" s="296"/>
      <c r="CT294" s="296"/>
      <c r="CU294" s="296"/>
      <c r="CV294" s="296"/>
      <c r="CW294" s="296"/>
      <c r="CX294" s="296"/>
      <c r="CY294" s="296"/>
      <c r="CZ294" s="296"/>
      <c r="DA294" s="296"/>
      <c r="DB294" s="296"/>
      <c r="DC294" s="296"/>
      <c r="DD294" s="296"/>
      <c r="DE294" s="296"/>
      <c r="DF294" s="296"/>
      <c r="DG294" s="296"/>
      <c r="DH294" s="296"/>
      <c r="DI294" s="296"/>
      <c r="DJ294" s="296"/>
      <c r="DK294" s="296"/>
      <c r="DL294" s="296"/>
      <c r="DM294" s="296"/>
      <c r="DN294" s="296"/>
      <c r="DO294" s="296"/>
      <c r="DP294" s="296"/>
      <c r="DQ294" s="296"/>
      <c r="DR294" s="296"/>
      <c r="DS294" s="296"/>
      <c r="DT294" s="296"/>
      <c r="DU294" s="296"/>
      <c r="DV294" s="296"/>
      <c r="DW294" s="296"/>
      <c r="DX294" s="296"/>
      <c r="DY294" s="296"/>
      <c r="DZ294" s="296"/>
      <c r="EA294" s="296"/>
      <c r="EB294" s="296"/>
      <c r="EC294" s="296"/>
      <c r="ED294" s="296"/>
      <c r="EE294" s="296"/>
      <c r="EF294" s="296"/>
      <c r="EG294" s="296"/>
      <c r="EH294" s="296"/>
      <c r="EI294" s="296"/>
      <c r="EJ294" s="296"/>
      <c r="EK294" s="296"/>
      <c r="EL294" s="296"/>
      <c r="EM294" s="296"/>
      <c r="EN294" s="296"/>
      <c r="EO294" s="296"/>
      <c r="EP294" s="296"/>
      <c r="EQ294" s="296"/>
      <c r="ER294" s="296"/>
      <c r="ES294" s="296"/>
      <c r="ET294" s="296"/>
      <c r="EU294" s="296"/>
      <c r="EV294" s="296"/>
      <c r="EW294" s="296"/>
      <c r="EX294" s="296"/>
      <c r="EY294" s="296"/>
      <c r="EZ294" s="296"/>
      <c r="FA294" s="296"/>
      <c r="FB294" s="296"/>
      <c r="FC294" s="296"/>
      <c r="FD294" s="296"/>
      <c r="FE294" s="296"/>
      <c r="FF294" s="296"/>
      <c r="FG294" s="296"/>
      <c r="FH294" s="296"/>
      <c r="FI294" s="296"/>
      <c r="FJ294" s="296"/>
      <c r="FK294" s="296"/>
      <c r="FL294" s="296"/>
      <c r="FM294" s="296"/>
      <c r="FN294" s="296"/>
      <c r="FO294" s="296"/>
      <c r="FP294" s="296"/>
      <c r="FQ294" s="296"/>
      <c r="FR294" s="296"/>
      <c r="FS294" s="296"/>
      <c r="FT294" s="296"/>
      <c r="FU294" s="296"/>
      <c r="FV294" s="296"/>
      <c r="FW294" s="296"/>
      <c r="FX294" s="296"/>
      <c r="FY294" s="296"/>
      <c r="FZ294" s="296"/>
      <c r="GA294" s="296"/>
      <c r="GB294" s="296"/>
      <c r="GC294" s="296"/>
      <c r="GD294" s="296"/>
      <c r="GE294" s="296"/>
      <c r="GF294" s="296"/>
      <c r="GG294" s="296"/>
      <c r="GH294" s="296"/>
      <c r="GI294" s="296"/>
      <c r="GJ294" s="296"/>
      <c r="GK294" s="296"/>
      <c r="GL294" s="296"/>
      <c r="GM294" s="296"/>
      <c r="GN294" s="296"/>
      <c r="GO294" s="205"/>
      <c r="GP294" s="87"/>
      <c r="GQ294" s="87"/>
    </row>
    <row r="295" spans="9:199" ht="2.25" customHeight="1" x14ac:dyDescent="0.15">
      <c r="I295" s="131"/>
      <c r="J295" s="131"/>
      <c r="K295" s="131"/>
      <c r="L295" s="136"/>
      <c r="M295" s="136"/>
      <c r="N295" s="138"/>
      <c r="O295" s="296"/>
      <c r="P295" s="296"/>
      <c r="Q295" s="296"/>
      <c r="R295" s="296"/>
      <c r="S295" s="296"/>
      <c r="T295" s="296"/>
      <c r="U295" s="296"/>
      <c r="V295" s="296"/>
      <c r="W295" s="296"/>
      <c r="X295" s="296"/>
      <c r="Y295" s="296"/>
      <c r="Z295" s="296"/>
      <c r="AA295" s="296"/>
      <c r="AB295" s="296"/>
      <c r="AC295" s="296"/>
      <c r="AD295" s="296"/>
      <c r="AE295" s="296"/>
      <c r="AF295" s="296"/>
      <c r="AG295" s="296"/>
      <c r="AH295" s="296"/>
      <c r="AI295" s="296"/>
      <c r="AJ295" s="296"/>
      <c r="AK295" s="296"/>
      <c r="AL295" s="296"/>
      <c r="AM295" s="296"/>
      <c r="AN295" s="296"/>
      <c r="AO295" s="296"/>
      <c r="AP295" s="296"/>
      <c r="AQ295" s="296"/>
      <c r="AR295" s="296"/>
      <c r="AS295" s="296"/>
      <c r="AT295" s="296"/>
      <c r="AU295" s="296"/>
      <c r="AV295" s="296"/>
      <c r="AW295" s="296"/>
      <c r="AX295" s="296"/>
      <c r="AY295" s="296"/>
      <c r="AZ295" s="296"/>
      <c r="BA295" s="296"/>
      <c r="BB295" s="296"/>
      <c r="BC295" s="296"/>
      <c r="BD295" s="296"/>
      <c r="BE295" s="296"/>
      <c r="BF295" s="296"/>
      <c r="BG295" s="296"/>
      <c r="BH295" s="296"/>
      <c r="BI295" s="296"/>
      <c r="BJ295" s="296"/>
      <c r="BK295" s="296"/>
      <c r="BL295" s="296"/>
      <c r="BM295" s="296"/>
      <c r="BN295" s="296"/>
      <c r="BO295" s="296"/>
      <c r="BP295" s="296"/>
      <c r="BQ295" s="296"/>
      <c r="BR295" s="296"/>
      <c r="BS295" s="296"/>
      <c r="BT295" s="296"/>
      <c r="BU295" s="296"/>
      <c r="BV295" s="296"/>
      <c r="BW295" s="296"/>
      <c r="BX295" s="296"/>
      <c r="BY295" s="296"/>
      <c r="BZ295" s="296"/>
      <c r="CA295" s="296"/>
      <c r="CB295" s="296"/>
      <c r="CC295" s="296"/>
      <c r="CD295" s="296"/>
      <c r="CE295" s="296"/>
      <c r="CF295" s="296"/>
      <c r="CG295" s="296"/>
      <c r="CH295" s="296"/>
      <c r="CI295" s="296"/>
      <c r="CJ295" s="296"/>
      <c r="CK295" s="296"/>
      <c r="CL295" s="296"/>
      <c r="CM295" s="296"/>
      <c r="CN295" s="296"/>
      <c r="CO295" s="296"/>
      <c r="CP295" s="296"/>
      <c r="CQ295" s="296"/>
      <c r="CR295" s="296"/>
      <c r="CS295" s="296"/>
      <c r="CT295" s="296"/>
      <c r="CU295" s="296"/>
      <c r="CV295" s="296"/>
      <c r="CW295" s="296"/>
      <c r="CX295" s="296"/>
      <c r="CY295" s="296"/>
      <c r="CZ295" s="296"/>
      <c r="DA295" s="296"/>
      <c r="DB295" s="296"/>
      <c r="DC295" s="296"/>
      <c r="DD295" s="296"/>
      <c r="DE295" s="296"/>
      <c r="DF295" s="296"/>
      <c r="DG295" s="296"/>
      <c r="DH295" s="296"/>
      <c r="DI295" s="296"/>
      <c r="DJ295" s="296"/>
      <c r="DK295" s="296"/>
      <c r="DL295" s="296"/>
      <c r="DM295" s="296"/>
      <c r="DN295" s="296"/>
      <c r="DO295" s="296"/>
      <c r="DP295" s="296"/>
      <c r="DQ295" s="296"/>
      <c r="DR295" s="296"/>
      <c r="DS295" s="296"/>
      <c r="DT295" s="296"/>
      <c r="DU295" s="296"/>
      <c r="DV295" s="296"/>
      <c r="DW295" s="296"/>
      <c r="DX295" s="296"/>
      <c r="DY295" s="296"/>
      <c r="DZ295" s="296"/>
      <c r="EA295" s="296"/>
      <c r="EB295" s="296"/>
      <c r="EC295" s="296"/>
      <c r="ED295" s="296"/>
      <c r="EE295" s="296"/>
      <c r="EF295" s="296"/>
      <c r="EG295" s="296"/>
      <c r="EH295" s="296"/>
      <c r="EI295" s="296"/>
      <c r="EJ295" s="296"/>
      <c r="EK295" s="296"/>
      <c r="EL295" s="296"/>
      <c r="EM295" s="296"/>
      <c r="EN295" s="296"/>
      <c r="EO295" s="296"/>
      <c r="EP295" s="296"/>
      <c r="EQ295" s="296"/>
      <c r="ER295" s="296"/>
      <c r="ES295" s="296"/>
      <c r="ET295" s="296"/>
      <c r="EU295" s="296"/>
      <c r="EV295" s="296"/>
      <c r="EW295" s="296"/>
      <c r="EX295" s="296"/>
      <c r="EY295" s="296"/>
      <c r="EZ295" s="296"/>
      <c r="FA295" s="296"/>
      <c r="FB295" s="296"/>
      <c r="FC295" s="296"/>
      <c r="FD295" s="296"/>
      <c r="FE295" s="296"/>
      <c r="FF295" s="296"/>
      <c r="FG295" s="296"/>
      <c r="FH295" s="296"/>
      <c r="FI295" s="296"/>
      <c r="FJ295" s="296"/>
      <c r="FK295" s="296"/>
      <c r="FL295" s="296"/>
      <c r="FM295" s="296"/>
      <c r="FN295" s="296"/>
      <c r="FO295" s="296"/>
      <c r="FP295" s="296"/>
      <c r="FQ295" s="296"/>
      <c r="FR295" s="296"/>
      <c r="FS295" s="296"/>
      <c r="FT295" s="296"/>
      <c r="FU295" s="296"/>
      <c r="FV295" s="296"/>
      <c r="FW295" s="296"/>
      <c r="FX295" s="296"/>
      <c r="FY295" s="296"/>
      <c r="FZ295" s="296"/>
      <c r="GA295" s="296"/>
      <c r="GB295" s="296"/>
      <c r="GC295" s="296"/>
      <c r="GD295" s="296"/>
      <c r="GE295" s="296"/>
      <c r="GF295" s="296"/>
      <c r="GG295" s="296"/>
      <c r="GH295" s="296"/>
      <c r="GI295" s="296"/>
      <c r="GJ295" s="296"/>
      <c r="GK295" s="296"/>
      <c r="GL295" s="296"/>
      <c r="GM295" s="296"/>
      <c r="GN295" s="296"/>
      <c r="GO295" s="205"/>
      <c r="GP295" s="87"/>
      <c r="GQ295" s="87"/>
    </row>
    <row r="296" spans="9:199" ht="2.25" customHeight="1" x14ac:dyDescent="0.15">
      <c r="I296" s="131"/>
      <c r="J296" s="131"/>
      <c r="K296" s="131"/>
      <c r="L296" s="136"/>
      <c r="M296" s="136"/>
      <c r="N296" s="138"/>
      <c r="O296" s="294">
        <f>入力シート!A154</f>
        <v>0</v>
      </c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  <c r="AD296" s="295"/>
      <c r="AE296" s="295"/>
      <c r="AF296" s="295"/>
      <c r="AG296" s="295"/>
      <c r="AH296" s="295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5"/>
      <c r="AS296" s="295"/>
      <c r="AT296" s="295"/>
      <c r="AU296" s="295"/>
      <c r="AV296" s="295"/>
      <c r="AW296" s="295"/>
      <c r="AX296" s="295"/>
      <c r="AY296" s="295"/>
      <c r="AZ296" s="295"/>
      <c r="BA296" s="295"/>
      <c r="BB296" s="295"/>
      <c r="BC296" s="295"/>
      <c r="BD296" s="295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5"/>
      <c r="BO296" s="295"/>
      <c r="BP296" s="295"/>
      <c r="BQ296" s="295"/>
      <c r="BR296" s="295"/>
      <c r="BS296" s="295"/>
      <c r="BT296" s="295"/>
      <c r="BU296" s="295"/>
      <c r="BV296" s="295"/>
      <c r="BW296" s="295"/>
      <c r="BX296" s="295"/>
      <c r="BY296" s="295"/>
      <c r="BZ296" s="295"/>
      <c r="CA296" s="295"/>
      <c r="CB296" s="295"/>
      <c r="CC296" s="295"/>
      <c r="CD296" s="295"/>
      <c r="CE296" s="295"/>
      <c r="CF296" s="295"/>
      <c r="CG296" s="295"/>
      <c r="CH296" s="295"/>
      <c r="CI296" s="295"/>
      <c r="CJ296" s="295"/>
      <c r="CK296" s="295"/>
      <c r="CL296" s="295"/>
      <c r="CM296" s="295"/>
      <c r="CN296" s="295"/>
      <c r="CO296" s="295"/>
      <c r="CP296" s="295"/>
      <c r="CQ296" s="295"/>
      <c r="CR296" s="295"/>
      <c r="CS296" s="295"/>
      <c r="CT296" s="295"/>
      <c r="CU296" s="295"/>
      <c r="CV296" s="295"/>
      <c r="CW296" s="295"/>
      <c r="CX296" s="295"/>
      <c r="CY296" s="295"/>
      <c r="CZ296" s="295"/>
      <c r="DA296" s="295"/>
      <c r="DB296" s="295"/>
      <c r="DC296" s="295"/>
      <c r="DD296" s="295"/>
      <c r="DE296" s="295"/>
      <c r="DF296" s="295"/>
      <c r="DG296" s="295"/>
      <c r="DH296" s="295"/>
      <c r="DI296" s="295"/>
      <c r="DJ296" s="295"/>
      <c r="DK296" s="295"/>
      <c r="DL296" s="295"/>
      <c r="DM296" s="295"/>
      <c r="DN296" s="295"/>
      <c r="DO296" s="295"/>
      <c r="DP296" s="295"/>
      <c r="DQ296" s="295"/>
      <c r="DR296" s="295"/>
      <c r="DS296" s="295"/>
      <c r="DT296" s="295"/>
      <c r="DU296" s="295"/>
      <c r="DV296" s="295"/>
      <c r="DW296" s="295"/>
      <c r="DX296" s="295"/>
      <c r="DY296" s="295"/>
      <c r="DZ296" s="295"/>
      <c r="EA296" s="295"/>
      <c r="EB296" s="295"/>
      <c r="EC296" s="295"/>
      <c r="ED296" s="295"/>
      <c r="EE296" s="295"/>
      <c r="EF296" s="295"/>
      <c r="EG296" s="295"/>
      <c r="EH296" s="295"/>
      <c r="EI296" s="295"/>
      <c r="EJ296" s="295"/>
      <c r="EK296" s="295"/>
      <c r="EL296" s="295"/>
      <c r="EM296" s="295"/>
      <c r="EN296" s="295"/>
      <c r="EO296" s="295"/>
      <c r="EP296" s="295"/>
      <c r="EQ296" s="295"/>
      <c r="ER296" s="295"/>
      <c r="ES296" s="295"/>
      <c r="ET296" s="295"/>
      <c r="EU296" s="295"/>
      <c r="EV296" s="295"/>
      <c r="EW296" s="295"/>
      <c r="EX296" s="295"/>
      <c r="EY296" s="295"/>
      <c r="EZ296" s="295"/>
      <c r="FA296" s="295"/>
      <c r="FB296" s="295"/>
      <c r="FC296" s="295"/>
      <c r="FD296" s="295"/>
      <c r="FE296" s="295"/>
      <c r="FF296" s="295"/>
      <c r="FG296" s="295"/>
      <c r="FH296" s="295"/>
      <c r="FI296" s="295"/>
      <c r="FJ296" s="295"/>
      <c r="FK296" s="295"/>
      <c r="FL296" s="295"/>
      <c r="FM296" s="295"/>
      <c r="FN296" s="295"/>
      <c r="FO296" s="295"/>
      <c r="FP296" s="295"/>
      <c r="FQ296" s="295"/>
      <c r="FR296" s="295"/>
      <c r="FS296" s="295"/>
      <c r="FT296" s="295"/>
      <c r="FU296" s="295"/>
      <c r="FV296" s="295"/>
      <c r="FW296" s="295"/>
      <c r="FX296" s="295"/>
      <c r="FY296" s="295"/>
      <c r="FZ296" s="295"/>
      <c r="GA296" s="295"/>
      <c r="GB296" s="295"/>
      <c r="GC296" s="295"/>
      <c r="GD296" s="295"/>
      <c r="GE296" s="295"/>
      <c r="GF296" s="295"/>
      <c r="GG296" s="295"/>
      <c r="GH296" s="295"/>
      <c r="GI296" s="295"/>
      <c r="GJ296" s="295"/>
      <c r="GK296" s="295"/>
      <c r="GL296" s="295"/>
      <c r="GM296" s="295"/>
      <c r="GN296" s="295"/>
      <c r="GO296" s="205"/>
      <c r="GP296" s="87"/>
      <c r="GQ296" s="87"/>
    </row>
    <row r="297" spans="9:199" ht="2.25" customHeight="1" x14ac:dyDescent="0.15">
      <c r="I297" s="131"/>
      <c r="J297" s="131"/>
      <c r="K297" s="131"/>
      <c r="L297" s="136"/>
      <c r="M297" s="136"/>
      <c r="N297" s="138"/>
      <c r="O297" s="296"/>
      <c r="P297" s="296"/>
      <c r="Q297" s="296"/>
      <c r="R297" s="296"/>
      <c r="S297" s="296"/>
      <c r="T297" s="296"/>
      <c r="U297" s="296"/>
      <c r="V297" s="296"/>
      <c r="W297" s="296"/>
      <c r="X297" s="296"/>
      <c r="Y297" s="296"/>
      <c r="Z297" s="296"/>
      <c r="AA297" s="296"/>
      <c r="AB297" s="296"/>
      <c r="AC297" s="296"/>
      <c r="AD297" s="296"/>
      <c r="AE297" s="296"/>
      <c r="AF297" s="296"/>
      <c r="AG297" s="296"/>
      <c r="AH297" s="296"/>
      <c r="AI297" s="296"/>
      <c r="AJ297" s="296"/>
      <c r="AK297" s="296"/>
      <c r="AL297" s="296"/>
      <c r="AM297" s="296"/>
      <c r="AN297" s="296"/>
      <c r="AO297" s="296"/>
      <c r="AP297" s="296"/>
      <c r="AQ297" s="296"/>
      <c r="AR297" s="296"/>
      <c r="AS297" s="296"/>
      <c r="AT297" s="296"/>
      <c r="AU297" s="296"/>
      <c r="AV297" s="296"/>
      <c r="AW297" s="296"/>
      <c r="AX297" s="296"/>
      <c r="AY297" s="296"/>
      <c r="AZ297" s="296"/>
      <c r="BA297" s="296"/>
      <c r="BB297" s="296"/>
      <c r="BC297" s="296"/>
      <c r="BD297" s="296"/>
      <c r="BE297" s="296"/>
      <c r="BF297" s="296"/>
      <c r="BG297" s="296"/>
      <c r="BH297" s="296"/>
      <c r="BI297" s="296"/>
      <c r="BJ297" s="296"/>
      <c r="BK297" s="296"/>
      <c r="BL297" s="296"/>
      <c r="BM297" s="296"/>
      <c r="BN297" s="296"/>
      <c r="BO297" s="296"/>
      <c r="BP297" s="296"/>
      <c r="BQ297" s="296"/>
      <c r="BR297" s="296"/>
      <c r="BS297" s="296"/>
      <c r="BT297" s="296"/>
      <c r="BU297" s="296"/>
      <c r="BV297" s="296"/>
      <c r="BW297" s="296"/>
      <c r="BX297" s="296"/>
      <c r="BY297" s="296"/>
      <c r="BZ297" s="296"/>
      <c r="CA297" s="296"/>
      <c r="CB297" s="296"/>
      <c r="CC297" s="296"/>
      <c r="CD297" s="296"/>
      <c r="CE297" s="296"/>
      <c r="CF297" s="296"/>
      <c r="CG297" s="296"/>
      <c r="CH297" s="296"/>
      <c r="CI297" s="296"/>
      <c r="CJ297" s="296"/>
      <c r="CK297" s="296"/>
      <c r="CL297" s="296"/>
      <c r="CM297" s="296"/>
      <c r="CN297" s="296"/>
      <c r="CO297" s="296"/>
      <c r="CP297" s="296"/>
      <c r="CQ297" s="296"/>
      <c r="CR297" s="296"/>
      <c r="CS297" s="296"/>
      <c r="CT297" s="296"/>
      <c r="CU297" s="296"/>
      <c r="CV297" s="296"/>
      <c r="CW297" s="296"/>
      <c r="CX297" s="296"/>
      <c r="CY297" s="296"/>
      <c r="CZ297" s="296"/>
      <c r="DA297" s="296"/>
      <c r="DB297" s="296"/>
      <c r="DC297" s="296"/>
      <c r="DD297" s="296"/>
      <c r="DE297" s="296"/>
      <c r="DF297" s="296"/>
      <c r="DG297" s="296"/>
      <c r="DH297" s="296"/>
      <c r="DI297" s="296"/>
      <c r="DJ297" s="296"/>
      <c r="DK297" s="296"/>
      <c r="DL297" s="296"/>
      <c r="DM297" s="296"/>
      <c r="DN297" s="296"/>
      <c r="DO297" s="296"/>
      <c r="DP297" s="296"/>
      <c r="DQ297" s="296"/>
      <c r="DR297" s="296"/>
      <c r="DS297" s="296"/>
      <c r="DT297" s="296"/>
      <c r="DU297" s="296"/>
      <c r="DV297" s="296"/>
      <c r="DW297" s="296"/>
      <c r="DX297" s="296"/>
      <c r="DY297" s="296"/>
      <c r="DZ297" s="296"/>
      <c r="EA297" s="296"/>
      <c r="EB297" s="296"/>
      <c r="EC297" s="296"/>
      <c r="ED297" s="296"/>
      <c r="EE297" s="296"/>
      <c r="EF297" s="296"/>
      <c r="EG297" s="296"/>
      <c r="EH297" s="296"/>
      <c r="EI297" s="296"/>
      <c r="EJ297" s="296"/>
      <c r="EK297" s="296"/>
      <c r="EL297" s="296"/>
      <c r="EM297" s="296"/>
      <c r="EN297" s="296"/>
      <c r="EO297" s="296"/>
      <c r="EP297" s="296"/>
      <c r="EQ297" s="296"/>
      <c r="ER297" s="296"/>
      <c r="ES297" s="296"/>
      <c r="ET297" s="296"/>
      <c r="EU297" s="296"/>
      <c r="EV297" s="296"/>
      <c r="EW297" s="296"/>
      <c r="EX297" s="296"/>
      <c r="EY297" s="296"/>
      <c r="EZ297" s="296"/>
      <c r="FA297" s="296"/>
      <c r="FB297" s="296"/>
      <c r="FC297" s="296"/>
      <c r="FD297" s="296"/>
      <c r="FE297" s="296"/>
      <c r="FF297" s="296"/>
      <c r="FG297" s="296"/>
      <c r="FH297" s="296"/>
      <c r="FI297" s="296"/>
      <c r="FJ297" s="296"/>
      <c r="FK297" s="296"/>
      <c r="FL297" s="296"/>
      <c r="FM297" s="296"/>
      <c r="FN297" s="296"/>
      <c r="FO297" s="296"/>
      <c r="FP297" s="296"/>
      <c r="FQ297" s="296"/>
      <c r="FR297" s="296"/>
      <c r="FS297" s="296"/>
      <c r="FT297" s="296"/>
      <c r="FU297" s="296"/>
      <c r="FV297" s="296"/>
      <c r="FW297" s="296"/>
      <c r="FX297" s="296"/>
      <c r="FY297" s="296"/>
      <c r="FZ297" s="296"/>
      <c r="GA297" s="296"/>
      <c r="GB297" s="296"/>
      <c r="GC297" s="296"/>
      <c r="GD297" s="296"/>
      <c r="GE297" s="296"/>
      <c r="GF297" s="296"/>
      <c r="GG297" s="296"/>
      <c r="GH297" s="296"/>
      <c r="GI297" s="296"/>
      <c r="GJ297" s="296"/>
      <c r="GK297" s="296"/>
      <c r="GL297" s="296"/>
      <c r="GM297" s="296"/>
      <c r="GN297" s="296"/>
      <c r="GO297" s="205"/>
      <c r="GP297" s="87"/>
      <c r="GQ297" s="87"/>
    </row>
    <row r="298" spans="9:199" ht="2.25" customHeight="1" x14ac:dyDescent="0.15">
      <c r="I298" s="131"/>
      <c r="J298" s="131"/>
      <c r="K298" s="131"/>
      <c r="L298" s="136"/>
      <c r="M298" s="136"/>
      <c r="N298" s="138"/>
      <c r="O298" s="296"/>
      <c r="P298" s="296"/>
      <c r="Q298" s="296"/>
      <c r="R298" s="296"/>
      <c r="S298" s="296"/>
      <c r="T298" s="296"/>
      <c r="U298" s="296"/>
      <c r="V298" s="296"/>
      <c r="W298" s="296"/>
      <c r="X298" s="296"/>
      <c r="Y298" s="296"/>
      <c r="Z298" s="296"/>
      <c r="AA298" s="296"/>
      <c r="AB298" s="296"/>
      <c r="AC298" s="296"/>
      <c r="AD298" s="296"/>
      <c r="AE298" s="296"/>
      <c r="AF298" s="296"/>
      <c r="AG298" s="296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6"/>
      <c r="AS298" s="296"/>
      <c r="AT298" s="296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296"/>
      <c r="BG298" s="296"/>
      <c r="BH298" s="296"/>
      <c r="BI298" s="296"/>
      <c r="BJ298" s="296"/>
      <c r="BK298" s="296"/>
      <c r="BL298" s="296"/>
      <c r="BM298" s="296"/>
      <c r="BN298" s="296"/>
      <c r="BO298" s="296"/>
      <c r="BP298" s="296"/>
      <c r="BQ298" s="296"/>
      <c r="BR298" s="296"/>
      <c r="BS298" s="296"/>
      <c r="BT298" s="296"/>
      <c r="BU298" s="296"/>
      <c r="BV298" s="296"/>
      <c r="BW298" s="296"/>
      <c r="BX298" s="296"/>
      <c r="BY298" s="296"/>
      <c r="BZ298" s="296"/>
      <c r="CA298" s="296"/>
      <c r="CB298" s="296"/>
      <c r="CC298" s="296"/>
      <c r="CD298" s="296"/>
      <c r="CE298" s="296"/>
      <c r="CF298" s="296"/>
      <c r="CG298" s="296"/>
      <c r="CH298" s="296"/>
      <c r="CI298" s="296"/>
      <c r="CJ298" s="296"/>
      <c r="CK298" s="296"/>
      <c r="CL298" s="296"/>
      <c r="CM298" s="296"/>
      <c r="CN298" s="296"/>
      <c r="CO298" s="296"/>
      <c r="CP298" s="296"/>
      <c r="CQ298" s="296"/>
      <c r="CR298" s="296"/>
      <c r="CS298" s="296"/>
      <c r="CT298" s="296"/>
      <c r="CU298" s="296"/>
      <c r="CV298" s="296"/>
      <c r="CW298" s="296"/>
      <c r="CX298" s="296"/>
      <c r="CY298" s="296"/>
      <c r="CZ298" s="296"/>
      <c r="DA298" s="296"/>
      <c r="DB298" s="296"/>
      <c r="DC298" s="296"/>
      <c r="DD298" s="296"/>
      <c r="DE298" s="296"/>
      <c r="DF298" s="296"/>
      <c r="DG298" s="296"/>
      <c r="DH298" s="296"/>
      <c r="DI298" s="296"/>
      <c r="DJ298" s="296"/>
      <c r="DK298" s="296"/>
      <c r="DL298" s="296"/>
      <c r="DM298" s="296"/>
      <c r="DN298" s="296"/>
      <c r="DO298" s="296"/>
      <c r="DP298" s="296"/>
      <c r="DQ298" s="296"/>
      <c r="DR298" s="296"/>
      <c r="DS298" s="296"/>
      <c r="DT298" s="296"/>
      <c r="DU298" s="296"/>
      <c r="DV298" s="296"/>
      <c r="DW298" s="296"/>
      <c r="DX298" s="296"/>
      <c r="DY298" s="296"/>
      <c r="DZ298" s="296"/>
      <c r="EA298" s="296"/>
      <c r="EB298" s="296"/>
      <c r="EC298" s="296"/>
      <c r="ED298" s="296"/>
      <c r="EE298" s="296"/>
      <c r="EF298" s="296"/>
      <c r="EG298" s="296"/>
      <c r="EH298" s="296"/>
      <c r="EI298" s="296"/>
      <c r="EJ298" s="296"/>
      <c r="EK298" s="296"/>
      <c r="EL298" s="296"/>
      <c r="EM298" s="296"/>
      <c r="EN298" s="296"/>
      <c r="EO298" s="296"/>
      <c r="EP298" s="296"/>
      <c r="EQ298" s="296"/>
      <c r="ER298" s="296"/>
      <c r="ES298" s="296"/>
      <c r="ET298" s="296"/>
      <c r="EU298" s="296"/>
      <c r="EV298" s="296"/>
      <c r="EW298" s="296"/>
      <c r="EX298" s="296"/>
      <c r="EY298" s="296"/>
      <c r="EZ298" s="296"/>
      <c r="FA298" s="296"/>
      <c r="FB298" s="296"/>
      <c r="FC298" s="296"/>
      <c r="FD298" s="296"/>
      <c r="FE298" s="296"/>
      <c r="FF298" s="296"/>
      <c r="FG298" s="296"/>
      <c r="FH298" s="296"/>
      <c r="FI298" s="296"/>
      <c r="FJ298" s="296"/>
      <c r="FK298" s="296"/>
      <c r="FL298" s="296"/>
      <c r="FM298" s="296"/>
      <c r="FN298" s="296"/>
      <c r="FO298" s="296"/>
      <c r="FP298" s="296"/>
      <c r="FQ298" s="296"/>
      <c r="FR298" s="296"/>
      <c r="FS298" s="296"/>
      <c r="FT298" s="296"/>
      <c r="FU298" s="296"/>
      <c r="FV298" s="296"/>
      <c r="FW298" s="296"/>
      <c r="FX298" s="296"/>
      <c r="FY298" s="296"/>
      <c r="FZ298" s="296"/>
      <c r="GA298" s="296"/>
      <c r="GB298" s="296"/>
      <c r="GC298" s="296"/>
      <c r="GD298" s="296"/>
      <c r="GE298" s="296"/>
      <c r="GF298" s="296"/>
      <c r="GG298" s="296"/>
      <c r="GH298" s="296"/>
      <c r="GI298" s="296"/>
      <c r="GJ298" s="296"/>
      <c r="GK298" s="296"/>
      <c r="GL298" s="296"/>
      <c r="GM298" s="296"/>
      <c r="GN298" s="296"/>
      <c r="GO298" s="205"/>
      <c r="GP298" s="87"/>
      <c r="GQ298" s="87"/>
    </row>
    <row r="299" spans="9:199" ht="2.25" customHeight="1" x14ac:dyDescent="0.15">
      <c r="I299" s="131"/>
      <c r="J299" s="131"/>
      <c r="K299" s="131"/>
      <c r="L299" s="136"/>
      <c r="M299" s="136"/>
      <c r="N299" s="138"/>
      <c r="O299" s="296"/>
      <c r="P299" s="296"/>
      <c r="Q299" s="296"/>
      <c r="R299" s="296"/>
      <c r="S299" s="296"/>
      <c r="T299" s="296"/>
      <c r="U299" s="296"/>
      <c r="V299" s="296"/>
      <c r="W299" s="296"/>
      <c r="X299" s="296"/>
      <c r="Y299" s="296"/>
      <c r="Z299" s="296"/>
      <c r="AA299" s="296"/>
      <c r="AB299" s="296"/>
      <c r="AC299" s="296"/>
      <c r="AD299" s="296"/>
      <c r="AE299" s="296"/>
      <c r="AF299" s="296"/>
      <c r="AG299" s="296"/>
      <c r="AH299" s="296"/>
      <c r="AI299" s="296"/>
      <c r="AJ299" s="296"/>
      <c r="AK299" s="296"/>
      <c r="AL299" s="296"/>
      <c r="AM299" s="296"/>
      <c r="AN299" s="296"/>
      <c r="AO299" s="296"/>
      <c r="AP299" s="296"/>
      <c r="AQ299" s="296"/>
      <c r="AR299" s="296"/>
      <c r="AS299" s="296"/>
      <c r="AT299" s="296"/>
      <c r="AU299" s="296"/>
      <c r="AV299" s="296"/>
      <c r="AW299" s="296"/>
      <c r="AX299" s="296"/>
      <c r="AY299" s="296"/>
      <c r="AZ299" s="296"/>
      <c r="BA299" s="296"/>
      <c r="BB299" s="296"/>
      <c r="BC299" s="296"/>
      <c r="BD299" s="296"/>
      <c r="BE299" s="296"/>
      <c r="BF299" s="296"/>
      <c r="BG299" s="296"/>
      <c r="BH299" s="296"/>
      <c r="BI299" s="296"/>
      <c r="BJ299" s="296"/>
      <c r="BK299" s="296"/>
      <c r="BL299" s="296"/>
      <c r="BM299" s="296"/>
      <c r="BN299" s="296"/>
      <c r="BO299" s="296"/>
      <c r="BP299" s="296"/>
      <c r="BQ299" s="296"/>
      <c r="BR299" s="296"/>
      <c r="BS299" s="296"/>
      <c r="BT299" s="296"/>
      <c r="BU299" s="296"/>
      <c r="BV299" s="296"/>
      <c r="BW299" s="296"/>
      <c r="BX299" s="296"/>
      <c r="BY299" s="296"/>
      <c r="BZ299" s="296"/>
      <c r="CA299" s="296"/>
      <c r="CB299" s="296"/>
      <c r="CC299" s="296"/>
      <c r="CD299" s="296"/>
      <c r="CE299" s="296"/>
      <c r="CF299" s="296"/>
      <c r="CG299" s="296"/>
      <c r="CH299" s="296"/>
      <c r="CI299" s="296"/>
      <c r="CJ299" s="296"/>
      <c r="CK299" s="296"/>
      <c r="CL299" s="296"/>
      <c r="CM299" s="296"/>
      <c r="CN299" s="296"/>
      <c r="CO299" s="296"/>
      <c r="CP299" s="296"/>
      <c r="CQ299" s="296"/>
      <c r="CR299" s="296"/>
      <c r="CS299" s="296"/>
      <c r="CT299" s="296"/>
      <c r="CU299" s="296"/>
      <c r="CV299" s="296"/>
      <c r="CW299" s="296"/>
      <c r="CX299" s="296"/>
      <c r="CY299" s="296"/>
      <c r="CZ299" s="296"/>
      <c r="DA299" s="296"/>
      <c r="DB299" s="296"/>
      <c r="DC299" s="296"/>
      <c r="DD299" s="296"/>
      <c r="DE299" s="296"/>
      <c r="DF299" s="296"/>
      <c r="DG299" s="296"/>
      <c r="DH299" s="296"/>
      <c r="DI299" s="296"/>
      <c r="DJ299" s="296"/>
      <c r="DK299" s="296"/>
      <c r="DL299" s="296"/>
      <c r="DM299" s="296"/>
      <c r="DN299" s="296"/>
      <c r="DO299" s="296"/>
      <c r="DP299" s="296"/>
      <c r="DQ299" s="296"/>
      <c r="DR299" s="296"/>
      <c r="DS299" s="296"/>
      <c r="DT299" s="296"/>
      <c r="DU299" s="296"/>
      <c r="DV299" s="296"/>
      <c r="DW299" s="296"/>
      <c r="DX299" s="296"/>
      <c r="DY299" s="296"/>
      <c r="DZ299" s="296"/>
      <c r="EA299" s="296"/>
      <c r="EB299" s="296"/>
      <c r="EC299" s="296"/>
      <c r="ED299" s="296"/>
      <c r="EE299" s="296"/>
      <c r="EF299" s="296"/>
      <c r="EG299" s="296"/>
      <c r="EH299" s="296"/>
      <c r="EI299" s="296"/>
      <c r="EJ299" s="296"/>
      <c r="EK299" s="296"/>
      <c r="EL299" s="296"/>
      <c r="EM299" s="296"/>
      <c r="EN299" s="296"/>
      <c r="EO299" s="296"/>
      <c r="EP299" s="296"/>
      <c r="EQ299" s="296"/>
      <c r="ER299" s="296"/>
      <c r="ES299" s="296"/>
      <c r="ET299" s="296"/>
      <c r="EU299" s="296"/>
      <c r="EV299" s="296"/>
      <c r="EW299" s="296"/>
      <c r="EX299" s="296"/>
      <c r="EY299" s="296"/>
      <c r="EZ299" s="296"/>
      <c r="FA299" s="296"/>
      <c r="FB299" s="296"/>
      <c r="FC299" s="296"/>
      <c r="FD299" s="296"/>
      <c r="FE299" s="296"/>
      <c r="FF299" s="296"/>
      <c r="FG299" s="296"/>
      <c r="FH299" s="296"/>
      <c r="FI299" s="296"/>
      <c r="FJ299" s="296"/>
      <c r="FK299" s="296"/>
      <c r="FL299" s="296"/>
      <c r="FM299" s="296"/>
      <c r="FN299" s="296"/>
      <c r="FO299" s="296"/>
      <c r="FP299" s="296"/>
      <c r="FQ299" s="296"/>
      <c r="FR299" s="296"/>
      <c r="FS299" s="296"/>
      <c r="FT299" s="296"/>
      <c r="FU299" s="296"/>
      <c r="FV299" s="296"/>
      <c r="FW299" s="296"/>
      <c r="FX299" s="296"/>
      <c r="FY299" s="296"/>
      <c r="FZ299" s="296"/>
      <c r="GA299" s="296"/>
      <c r="GB299" s="296"/>
      <c r="GC299" s="296"/>
      <c r="GD299" s="296"/>
      <c r="GE299" s="296"/>
      <c r="GF299" s="296"/>
      <c r="GG299" s="296"/>
      <c r="GH299" s="296"/>
      <c r="GI299" s="296"/>
      <c r="GJ299" s="296"/>
      <c r="GK299" s="296"/>
      <c r="GL299" s="296"/>
      <c r="GM299" s="296"/>
      <c r="GN299" s="296"/>
      <c r="GO299" s="205"/>
      <c r="GP299" s="87"/>
      <c r="GQ299" s="87"/>
    </row>
    <row r="300" spans="9:199" ht="2.25" customHeight="1" x14ac:dyDescent="0.15">
      <c r="I300" s="131"/>
      <c r="J300" s="131"/>
      <c r="K300" s="131"/>
      <c r="L300" s="136"/>
      <c r="M300" s="136"/>
      <c r="N300" s="138"/>
      <c r="O300" s="296"/>
      <c r="P300" s="296"/>
      <c r="Q300" s="296"/>
      <c r="R300" s="296"/>
      <c r="S300" s="296"/>
      <c r="T300" s="296"/>
      <c r="U300" s="296"/>
      <c r="V300" s="296"/>
      <c r="W300" s="296"/>
      <c r="X300" s="296"/>
      <c r="Y300" s="296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296"/>
      <c r="CX300" s="296"/>
      <c r="CY300" s="296"/>
      <c r="CZ300" s="296"/>
      <c r="DA300" s="296"/>
      <c r="DB300" s="296"/>
      <c r="DC300" s="296"/>
      <c r="DD300" s="296"/>
      <c r="DE300" s="296"/>
      <c r="DF300" s="296"/>
      <c r="DG300" s="296"/>
      <c r="DH300" s="296"/>
      <c r="DI300" s="296"/>
      <c r="DJ300" s="296"/>
      <c r="DK300" s="296"/>
      <c r="DL300" s="296"/>
      <c r="DM300" s="296"/>
      <c r="DN300" s="296"/>
      <c r="DO300" s="296"/>
      <c r="DP300" s="296"/>
      <c r="DQ300" s="296"/>
      <c r="DR300" s="296"/>
      <c r="DS300" s="296"/>
      <c r="DT300" s="296"/>
      <c r="DU300" s="296"/>
      <c r="DV300" s="296"/>
      <c r="DW300" s="296"/>
      <c r="DX300" s="296"/>
      <c r="DY300" s="296"/>
      <c r="DZ300" s="296"/>
      <c r="EA300" s="296"/>
      <c r="EB300" s="296"/>
      <c r="EC300" s="296"/>
      <c r="ED300" s="296"/>
      <c r="EE300" s="296"/>
      <c r="EF300" s="296"/>
      <c r="EG300" s="296"/>
      <c r="EH300" s="296"/>
      <c r="EI300" s="296"/>
      <c r="EJ300" s="296"/>
      <c r="EK300" s="296"/>
      <c r="EL300" s="296"/>
      <c r="EM300" s="296"/>
      <c r="EN300" s="296"/>
      <c r="EO300" s="296"/>
      <c r="EP300" s="296"/>
      <c r="EQ300" s="296"/>
      <c r="ER300" s="296"/>
      <c r="ES300" s="296"/>
      <c r="ET300" s="296"/>
      <c r="EU300" s="296"/>
      <c r="EV300" s="296"/>
      <c r="EW300" s="296"/>
      <c r="EX300" s="296"/>
      <c r="EY300" s="296"/>
      <c r="EZ300" s="296"/>
      <c r="FA300" s="296"/>
      <c r="FB300" s="296"/>
      <c r="FC300" s="296"/>
      <c r="FD300" s="296"/>
      <c r="FE300" s="296"/>
      <c r="FF300" s="296"/>
      <c r="FG300" s="296"/>
      <c r="FH300" s="296"/>
      <c r="FI300" s="296"/>
      <c r="FJ300" s="296"/>
      <c r="FK300" s="296"/>
      <c r="FL300" s="296"/>
      <c r="FM300" s="296"/>
      <c r="FN300" s="296"/>
      <c r="FO300" s="296"/>
      <c r="FP300" s="296"/>
      <c r="FQ300" s="296"/>
      <c r="FR300" s="296"/>
      <c r="FS300" s="296"/>
      <c r="FT300" s="296"/>
      <c r="FU300" s="296"/>
      <c r="FV300" s="296"/>
      <c r="FW300" s="296"/>
      <c r="FX300" s="296"/>
      <c r="FY300" s="296"/>
      <c r="FZ300" s="296"/>
      <c r="GA300" s="296"/>
      <c r="GB300" s="296"/>
      <c r="GC300" s="296"/>
      <c r="GD300" s="296"/>
      <c r="GE300" s="296"/>
      <c r="GF300" s="296"/>
      <c r="GG300" s="296"/>
      <c r="GH300" s="296"/>
      <c r="GI300" s="296"/>
      <c r="GJ300" s="296"/>
      <c r="GK300" s="296"/>
      <c r="GL300" s="296"/>
      <c r="GM300" s="296"/>
      <c r="GN300" s="296"/>
      <c r="GO300" s="205"/>
      <c r="GP300" s="87"/>
      <c r="GQ300" s="87"/>
    </row>
    <row r="301" spans="9:199" ht="2.25" customHeight="1" x14ac:dyDescent="0.15">
      <c r="I301" s="131"/>
      <c r="J301" s="131"/>
      <c r="K301" s="131"/>
      <c r="L301" s="136"/>
      <c r="M301" s="136"/>
      <c r="N301" s="138"/>
      <c r="O301" s="296"/>
      <c r="P301" s="296"/>
      <c r="Q301" s="296"/>
      <c r="R301" s="296"/>
      <c r="S301" s="296"/>
      <c r="T301" s="296"/>
      <c r="U301" s="296"/>
      <c r="V301" s="296"/>
      <c r="W301" s="296"/>
      <c r="X301" s="296"/>
      <c r="Y301" s="296"/>
      <c r="Z301" s="296"/>
      <c r="AA301" s="296"/>
      <c r="AB301" s="296"/>
      <c r="AC301" s="296"/>
      <c r="AD301" s="296"/>
      <c r="AE301" s="296"/>
      <c r="AF301" s="296"/>
      <c r="AG301" s="296"/>
      <c r="AH301" s="296"/>
      <c r="AI301" s="296"/>
      <c r="AJ301" s="296"/>
      <c r="AK301" s="296"/>
      <c r="AL301" s="296"/>
      <c r="AM301" s="296"/>
      <c r="AN301" s="296"/>
      <c r="AO301" s="296"/>
      <c r="AP301" s="296"/>
      <c r="AQ301" s="296"/>
      <c r="AR301" s="296"/>
      <c r="AS301" s="296"/>
      <c r="AT301" s="296"/>
      <c r="AU301" s="296"/>
      <c r="AV301" s="296"/>
      <c r="AW301" s="296"/>
      <c r="AX301" s="296"/>
      <c r="AY301" s="296"/>
      <c r="AZ301" s="296"/>
      <c r="BA301" s="296"/>
      <c r="BB301" s="296"/>
      <c r="BC301" s="296"/>
      <c r="BD301" s="296"/>
      <c r="BE301" s="296"/>
      <c r="BF301" s="296"/>
      <c r="BG301" s="296"/>
      <c r="BH301" s="296"/>
      <c r="BI301" s="296"/>
      <c r="BJ301" s="296"/>
      <c r="BK301" s="296"/>
      <c r="BL301" s="296"/>
      <c r="BM301" s="296"/>
      <c r="BN301" s="296"/>
      <c r="BO301" s="296"/>
      <c r="BP301" s="296"/>
      <c r="BQ301" s="296"/>
      <c r="BR301" s="296"/>
      <c r="BS301" s="296"/>
      <c r="BT301" s="296"/>
      <c r="BU301" s="296"/>
      <c r="BV301" s="296"/>
      <c r="BW301" s="296"/>
      <c r="BX301" s="296"/>
      <c r="BY301" s="296"/>
      <c r="BZ301" s="296"/>
      <c r="CA301" s="296"/>
      <c r="CB301" s="296"/>
      <c r="CC301" s="296"/>
      <c r="CD301" s="296"/>
      <c r="CE301" s="296"/>
      <c r="CF301" s="296"/>
      <c r="CG301" s="296"/>
      <c r="CH301" s="296"/>
      <c r="CI301" s="296"/>
      <c r="CJ301" s="296"/>
      <c r="CK301" s="296"/>
      <c r="CL301" s="296"/>
      <c r="CM301" s="296"/>
      <c r="CN301" s="296"/>
      <c r="CO301" s="296"/>
      <c r="CP301" s="296"/>
      <c r="CQ301" s="296"/>
      <c r="CR301" s="296"/>
      <c r="CS301" s="296"/>
      <c r="CT301" s="296"/>
      <c r="CU301" s="296"/>
      <c r="CV301" s="296"/>
      <c r="CW301" s="296"/>
      <c r="CX301" s="296"/>
      <c r="CY301" s="296"/>
      <c r="CZ301" s="296"/>
      <c r="DA301" s="296"/>
      <c r="DB301" s="296"/>
      <c r="DC301" s="296"/>
      <c r="DD301" s="296"/>
      <c r="DE301" s="296"/>
      <c r="DF301" s="296"/>
      <c r="DG301" s="296"/>
      <c r="DH301" s="296"/>
      <c r="DI301" s="296"/>
      <c r="DJ301" s="296"/>
      <c r="DK301" s="296"/>
      <c r="DL301" s="296"/>
      <c r="DM301" s="296"/>
      <c r="DN301" s="296"/>
      <c r="DO301" s="296"/>
      <c r="DP301" s="296"/>
      <c r="DQ301" s="296"/>
      <c r="DR301" s="296"/>
      <c r="DS301" s="296"/>
      <c r="DT301" s="296"/>
      <c r="DU301" s="296"/>
      <c r="DV301" s="296"/>
      <c r="DW301" s="296"/>
      <c r="DX301" s="296"/>
      <c r="DY301" s="296"/>
      <c r="DZ301" s="296"/>
      <c r="EA301" s="296"/>
      <c r="EB301" s="296"/>
      <c r="EC301" s="296"/>
      <c r="ED301" s="296"/>
      <c r="EE301" s="296"/>
      <c r="EF301" s="296"/>
      <c r="EG301" s="296"/>
      <c r="EH301" s="296"/>
      <c r="EI301" s="296"/>
      <c r="EJ301" s="296"/>
      <c r="EK301" s="296"/>
      <c r="EL301" s="296"/>
      <c r="EM301" s="296"/>
      <c r="EN301" s="296"/>
      <c r="EO301" s="296"/>
      <c r="EP301" s="296"/>
      <c r="EQ301" s="296"/>
      <c r="ER301" s="296"/>
      <c r="ES301" s="296"/>
      <c r="ET301" s="296"/>
      <c r="EU301" s="296"/>
      <c r="EV301" s="296"/>
      <c r="EW301" s="296"/>
      <c r="EX301" s="296"/>
      <c r="EY301" s="296"/>
      <c r="EZ301" s="296"/>
      <c r="FA301" s="296"/>
      <c r="FB301" s="296"/>
      <c r="FC301" s="296"/>
      <c r="FD301" s="296"/>
      <c r="FE301" s="296"/>
      <c r="FF301" s="296"/>
      <c r="FG301" s="296"/>
      <c r="FH301" s="296"/>
      <c r="FI301" s="296"/>
      <c r="FJ301" s="296"/>
      <c r="FK301" s="296"/>
      <c r="FL301" s="296"/>
      <c r="FM301" s="296"/>
      <c r="FN301" s="296"/>
      <c r="FO301" s="296"/>
      <c r="FP301" s="296"/>
      <c r="FQ301" s="296"/>
      <c r="FR301" s="296"/>
      <c r="FS301" s="296"/>
      <c r="FT301" s="296"/>
      <c r="FU301" s="296"/>
      <c r="FV301" s="296"/>
      <c r="FW301" s="296"/>
      <c r="FX301" s="296"/>
      <c r="FY301" s="296"/>
      <c r="FZ301" s="296"/>
      <c r="GA301" s="296"/>
      <c r="GB301" s="296"/>
      <c r="GC301" s="296"/>
      <c r="GD301" s="296"/>
      <c r="GE301" s="296"/>
      <c r="GF301" s="296"/>
      <c r="GG301" s="296"/>
      <c r="GH301" s="296"/>
      <c r="GI301" s="296"/>
      <c r="GJ301" s="296"/>
      <c r="GK301" s="296"/>
      <c r="GL301" s="296"/>
      <c r="GM301" s="296"/>
      <c r="GN301" s="296"/>
      <c r="GO301" s="205"/>
      <c r="GP301" s="87"/>
      <c r="GQ301" s="87"/>
    </row>
    <row r="302" spans="9:199" ht="2.25" customHeight="1" x14ac:dyDescent="0.15">
      <c r="I302" s="131"/>
      <c r="J302" s="131"/>
      <c r="K302" s="131"/>
      <c r="L302" s="136"/>
      <c r="M302" s="136"/>
      <c r="N302" s="138"/>
      <c r="O302" s="296"/>
      <c r="P302" s="296"/>
      <c r="Q302" s="296"/>
      <c r="R302" s="296"/>
      <c r="S302" s="296"/>
      <c r="T302" s="296"/>
      <c r="U302" s="296"/>
      <c r="V302" s="296"/>
      <c r="W302" s="296"/>
      <c r="X302" s="296"/>
      <c r="Y302" s="296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296"/>
      <c r="BP302" s="296"/>
      <c r="BQ302" s="296"/>
      <c r="BR302" s="296"/>
      <c r="BS302" s="296"/>
      <c r="BT302" s="296"/>
      <c r="BU302" s="296"/>
      <c r="BV302" s="296"/>
      <c r="BW302" s="296"/>
      <c r="BX302" s="296"/>
      <c r="BY302" s="296"/>
      <c r="BZ302" s="296"/>
      <c r="CA302" s="296"/>
      <c r="CB302" s="296"/>
      <c r="CC302" s="296"/>
      <c r="CD302" s="296"/>
      <c r="CE302" s="296"/>
      <c r="CF302" s="296"/>
      <c r="CG302" s="296"/>
      <c r="CH302" s="296"/>
      <c r="CI302" s="296"/>
      <c r="CJ302" s="296"/>
      <c r="CK302" s="296"/>
      <c r="CL302" s="296"/>
      <c r="CM302" s="296"/>
      <c r="CN302" s="296"/>
      <c r="CO302" s="296"/>
      <c r="CP302" s="296"/>
      <c r="CQ302" s="296"/>
      <c r="CR302" s="296"/>
      <c r="CS302" s="296"/>
      <c r="CT302" s="296"/>
      <c r="CU302" s="296"/>
      <c r="CV302" s="296"/>
      <c r="CW302" s="296"/>
      <c r="CX302" s="296"/>
      <c r="CY302" s="296"/>
      <c r="CZ302" s="296"/>
      <c r="DA302" s="296"/>
      <c r="DB302" s="296"/>
      <c r="DC302" s="296"/>
      <c r="DD302" s="296"/>
      <c r="DE302" s="296"/>
      <c r="DF302" s="296"/>
      <c r="DG302" s="296"/>
      <c r="DH302" s="296"/>
      <c r="DI302" s="296"/>
      <c r="DJ302" s="296"/>
      <c r="DK302" s="296"/>
      <c r="DL302" s="296"/>
      <c r="DM302" s="296"/>
      <c r="DN302" s="296"/>
      <c r="DO302" s="296"/>
      <c r="DP302" s="296"/>
      <c r="DQ302" s="296"/>
      <c r="DR302" s="296"/>
      <c r="DS302" s="296"/>
      <c r="DT302" s="296"/>
      <c r="DU302" s="296"/>
      <c r="DV302" s="296"/>
      <c r="DW302" s="296"/>
      <c r="DX302" s="296"/>
      <c r="DY302" s="296"/>
      <c r="DZ302" s="296"/>
      <c r="EA302" s="296"/>
      <c r="EB302" s="296"/>
      <c r="EC302" s="296"/>
      <c r="ED302" s="296"/>
      <c r="EE302" s="296"/>
      <c r="EF302" s="296"/>
      <c r="EG302" s="296"/>
      <c r="EH302" s="296"/>
      <c r="EI302" s="296"/>
      <c r="EJ302" s="296"/>
      <c r="EK302" s="296"/>
      <c r="EL302" s="296"/>
      <c r="EM302" s="296"/>
      <c r="EN302" s="296"/>
      <c r="EO302" s="296"/>
      <c r="EP302" s="296"/>
      <c r="EQ302" s="296"/>
      <c r="ER302" s="296"/>
      <c r="ES302" s="296"/>
      <c r="ET302" s="296"/>
      <c r="EU302" s="296"/>
      <c r="EV302" s="296"/>
      <c r="EW302" s="296"/>
      <c r="EX302" s="296"/>
      <c r="EY302" s="296"/>
      <c r="EZ302" s="296"/>
      <c r="FA302" s="296"/>
      <c r="FB302" s="296"/>
      <c r="FC302" s="296"/>
      <c r="FD302" s="296"/>
      <c r="FE302" s="296"/>
      <c r="FF302" s="296"/>
      <c r="FG302" s="296"/>
      <c r="FH302" s="296"/>
      <c r="FI302" s="296"/>
      <c r="FJ302" s="296"/>
      <c r="FK302" s="296"/>
      <c r="FL302" s="296"/>
      <c r="FM302" s="296"/>
      <c r="FN302" s="296"/>
      <c r="FO302" s="296"/>
      <c r="FP302" s="296"/>
      <c r="FQ302" s="296"/>
      <c r="FR302" s="296"/>
      <c r="FS302" s="296"/>
      <c r="FT302" s="296"/>
      <c r="FU302" s="296"/>
      <c r="FV302" s="296"/>
      <c r="FW302" s="296"/>
      <c r="FX302" s="296"/>
      <c r="FY302" s="296"/>
      <c r="FZ302" s="296"/>
      <c r="GA302" s="296"/>
      <c r="GB302" s="296"/>
      <c r="GC302" s="296"/>
      <c r="GD302" s="296"/>
      <c r="GE302" s="296"/>
      <c r="GF302" s="296"/>
      <c r="GG302" s="296"/>
      <c r="GH302" s="296"/>
      <c r="GI302" s="296"/>
      <c r="GJ302" s="296"/>
      <c r="GK302" s="296"/>
      <c r="GL302" s="296"/>
      <c r="GM302" s="296"/>
      <c r="GN302" s="296"/>
      <c r="GO302" s="205"/>
      <c r="GP302" s="87"/>
      <c r="GQ302" s="87"/>
    </row>
    <row r="303" spans="9:199" ht="2.25" customHeight="1" x14ac:dyDescent="0.15">
      <c r="I303" s="131"/>
      <c r="J303" s="131"/>
      <c r="K303" s="131"/>
      <c r="L303" s="136"/>
      <c r="M303" s="136"/>
      <c r="N303" s="138"/>
      <c r="O303" s="296"/>
      <c r="P303" s="296"/>
      <c r="Q303" s="296"/>
      <c r="R303" s="296"/>
      <c r="S303" s="296"/>
      <c r="T303" s="296"/>
      <c r="U303" s="296"/>
      <c r="V303" s="296"/>
      <c r="W303" s="296"/>
      <c r="X303" s="296"/>
      <c r="Y303" s="296"/>
      <c r="Z303" s="296"/>
      <c r="AA303" s="296"/>
      <c r="AB303" s="296"/>
      <c r="AC303" s="296"/>
      <c r="AD303" s="296"/>
      <c r="AE303" s="296"/>
      <c r="AF303" s="296"/>
      <c r="AG303" s="296"/>
      <c r="AH303" s="296"/>
      <c r="AI303" s="296"/>
      <c r="AJ303" s="296"/>
      <c r="AK303" s="296"/>
      <c r="AL303" s="296"/>
      <c r="AM303" s="296"/>
      <c r="AN303" s="296"/>
      <c r="AO303" s="296"/>
      <c r="AP303" s="296"/>
      <c r="AQ303" s="296"/>
      <c r="AR303" s="296"/>
      <c r="AS303" s="296"/>
      <c r="AT303" s="296"/>
      <c r="AU303" s="296"/>
      <c r="AV303" s="296"/>
      <c r="AW303" s="296"/>
      <c r="AX303" s="296"/>
      <c r="AY303" s="296"/>
      <c r="AZ303" s="296"/>
      <c r="BA303" s="296"/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6"/>
      <c r="BR303" s="296"/>
      <c r="BS303" s="296"/>
      <c r="BT303" s="296"/>
      <c r="BU303" s="296"/>
      <c r="BV303" s="296"/>
      <c r="BW303" s="296"/>
      <c r="BX303" s="296"/>
      <c r="BY303" s="296"/>
      <c r="BZ303" s="296"/>
      <c r="CA303" s="296"/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6"/>
      <c r="CL303" s="296"/>
      <c r="CM303" s="296"/>
      <c r="CN303" s="296"/>
      <c r="CO303" s="296"/>
      <c r="CP303" s="296"/>
      <c r="CQ303" s="296"/>
      <c r="CR303" s="296"/>
      <c r="CS303" s="296"/>
      <c r="CT303" s="296"/>
      <c r="CU303" s="296"/>
      <c r="CV303" s="296"/>
      <c r="CW303" s="296"/>
      <c r="CX303" s="296"/>
      <c r="CY303" s="296"/>
      <c r="CZ303" s="296"/>
      <c r="DA303" s="296"/>
      <c r="DB303" s="296"/>
      <c r="DC303" s="296"/>
      <c r="DD303" s="296"/>
      <c r="DE303" s="296"/>
      <c r="DF303" s="296"/>
      <c r="DG303" s="296"/>
      <c r="DH303" s="296"/>
      <c r="DI303" s="296"/>
      <c r="DJ303" s="296"/>
      <c r="DK303" s="296"/>
      <c r="DL303" s="296"/>
      <c r="DM303" s="296"/>
      <c r="DN303" s="296"/>
      <c r="DO303" s="296"/>
      <c r="DP303" s="296"/>
      <c r="DQ303" s="296"/>
      <c r="DR303" s="296"/>
      <c r="DS303" s="296"/>
      <c r="DT303" s="296"/>
      <c r="DU303" s="296"/>
      <c r="DV303" s="296"/>
      <c r="DW303" s="296"/>
      <c r="DX303" s="296"/>
      <c r="DY303" s="296"/>
      <c r="DZ303" s="296"/>
      <c r="EA303" s="296"/>
      <c r="EB303" s="296"/>
      <c r="EC303" s="296"/>
      <c r="ED303" s="296"/>
      <c r="EE303" s="296"/>
      <c r="EF303" s="296"/>
      <c r="EG303" s="296"/>
      <c r="EH303" s="296"/>
      <c r="EI303" s="296"/>
      <c r="EJ303" s="296"/>
      <c r="EK303" s="296"/>
      <c r="EL303" s="296"/>
      <c r="EM303" s="296"/>
      <c r="EN303" s="296"/>
      <c r="EO303" s="296"/>
      <c r="EP303" s="296"/>
      <c r="EQ303" s="296"/>
      <c r="ER303" s="296"/>
      <c r="ES303" s="296"/>
      <c r="ET303" s="296"/>
      <c r="EU303" s="296"/>
      <c r="EV303" s="296"/>
      <c r="EW303" s="296"/>
      <c r="EX303" s="296"/>
      <c r="EY303" s="296"/>
      <c r="EZ303" s="296"/>
      <c r="FA303" s="296"/>
      <c r="FB303" s="296"/>
      <c r="FC303" s="296"/>
      <c r="FD303" s="296"/>
      <c r="FE303" s="296"/>
      <c r="FF303" s="296"/>
      <c r="FG303" s="296"/>
      <c r="FH303" s="296"/>
      <c r="FI303" s="296"/>
      <c r="FJ303" s="296"/>
      <c r="FK303" s="296"/>
      <c r="FL303" s="296"/>
      <c r="FM303" s="296"/>
      <c r="FN303" s="296"/>
      <c r="FO303" s="296"/>
      <c r="FP303" s="296"/>
      <c r="FQ303" s="296"/>
      <c r="FR303" s="296"/>
      <c r="FS303" s="296"/>
      <c r="FT303" s="296"/>
      <c r="FU303" s="296"/>
      <c r="FV303" s="296"/>
      <c r="FW303" s="296"/>
      <c r="FX303" s="296"/>
      <c r="FY303" s="296"/>
      <c r="FZ303" s="296"/>
      <c r="GA303" s="296"/>
      <c r="GB303" s="296"/>
      <c r="GC303" s="296"/>
      <c r="GD303" s="296"/>
      <c r="GE303" s="296"/>
      <c r="GF303" s="296"/>
      <c r="GG303" s="296"/>
      <c r="GH303" s="296"/>
      <c r="GI303" s="296"/>
      <c r="GJ303" s="296"/>
      <c r="GK303" s="296"/>
      <c r="GL303" s="296"/>
      <c r="GM303" s="296"/>
      <c r="GN303" s="296"/>
      <c r="GO303" s="205"/>
      <c r="GP303" s="87"/>
      <c r="GQ303" s="87"/>
    </row>
    <row r="304" spans="9:199" ht="2.25" customHeight="1" x14ac:dyDescent="0.15">
      <c r="I304" s="131"/>
      <c r="J304" s="131"/>
      <c r="K304" s="131"/>
      <c r="L304" s="136"/>
      <c r="M304" s="136"/>
      <c r="N304" s="138"/>
      <c r="O304" s="294">
        <f>入力シート!A155</f>
        <v>0</v>
      </c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  <c r="AH304" s="295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295"/>
      <c r="BB304" s="295"/>
      <c r="BC304" s="295"/>
      <c r="BD304" s="295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5"/>
      <c r="BO304" s="295"/>
      <c r="BP304" s="295"/>
      <c r="BQ304" s="295"/>
      <c r="BR304" s="295"/>
      <c r="BS304" s="295"/>
      <c r="BT304" s="295"/>
      <c r="BU304" s="295"/>
      <c r="BV304" s="295"/>
      <c r="BW304" s="295"/>
      <c r="BX304" s="295"/>
      <c r="BY304" s="295"/>
      <c r="BZ304" s="295"/>
      <c r="CA304" s="295"/>
      <c r="CB304" s="295"/>
      <c r="CC304" s="295"/>
      <c r="CD304" s="295"/>
      <c r="CE304" s="295"/>
      <c r="CF304" s="295"/>
      <c r="CG304" s="295"/>
      <c r="CH304" s="295"/>
      <c r="CI304" s="295"/>
      <c r="CJ304" s="295"/>
      <c r="CK304" s="295"/>
      <c r="CL304" s="295"/>
      <c r="CM304" s="295"/>
      <c r="CN304" s="295"/>
      <c r="CO304" s="295"/>
      <c r="CP304" s="295"/>
      <c r="CQ304" s="295"/>
      <c r="CR304" s="295"/>
      <c r="CS304" s="295"/>
      <c r="CT304" s="295"/>
      <c r="CU304" s="295"/>
      <c r="CV304" s="295"/>
      <c r="CW304" s="295"/>
      <c r="CX304" s="295"/>
      <c r="CY304" s="295"/>
      <c r="CZ304" s="295"/>
      <c r="DA304" s="295"/>
      <c r="DB304" s="295"/>
      <c r="DC304" s="295"/>
      <c r="DD304" s="295"/>
      <c r="DE304" s="295"/>
      <c r="DF304" s="295"/>
      <c r="DG304" s="295"/>
      <c r="DH304" s="295"/>
      <c r="DI304" s="295"/>
      <c r="DJ304" s="295"/>
      <c r="DK304" s="295"/>
      <c r="DL304" s="295"/>
      <c r="DM304" s="295"/>
      <c r="DN304" s="295"/>
      <c r="DO304" s="295"/>
      <c r="DP304" s="295"/>
      <c r="DQ304" s="295"/>
      <c r="DR304" s="295"/>
      <c r="DS304" s="295"/>
      <c r="DT304" s="295"/>
      <c r="DU304" s="295"/>
      <c r="DV304" s="295"/>
      <c r="DW304" s="295"/>
      <c r="DX304" s="295"/>
      <c r="DY304" s="295"/>
      <c r="DZ304" s="295"/>
      <c r="EA304" s="295"/>
      <c r="EB304" s="295"/>
      <c r="EC304" s="295"/>
      <c r="ED304" s="295"/>
      <c r="EE304" s="295"/>
      <c r="EF304" s="295"/>
      <c r="EG304" s="295"/>
      <c r="EH304" s="295"/>
      <c r="EI304" s="295"/>
      <c r="EJ304" s="295"/>
      <c r="EK304" s="295"/>
      <c r="EL304" s="295"/>
      <c r="EM304" s="295"/>
      <c r="EN304" s="295"/>
      <c r="EO304" s="295"/>
      <c r="EP304" s="295"/>
      <c r="EQ304" s="295"/>
      <c r="ER304" s="295"/>
      <c r="ES304" s="295"/>
      <c r="ET304" s="295"/>
      <c r="EU304" s="295"/>
      <c r="EV304" s="295"/>
      <c r="EW304" s="295"/>
      <c r="EX304" s="295"/>
      <c r="EY304" s="295"/>
      <c r="EZ304" s="295"/>
      <c r="FA304" s="295"/>
      <c r="FB304" s="295"/>
      <c r="FC304" s="295"/>
      <c r="FD304" s="295"/>
      <c r="FE304" s="295"/>
      <c r="FF304" s="295"/>
      <c r="FG304" s="295"/>
      <c r="FH304" s="295"/>
      <c r="FI304" s="295"/>
      <c r="FJ304" s="295"/>
      <c r="FK304" s="295"/>
      <c r="FL304" s="295"/>
      <c r="FM304" s="295"/>
      <c r="FN304" s="295"/>
      <c r="FO304" s="295"/>
      <c r="FP304" s="295"/>
      <c r="FQ304" s="295"/>
      <c r="FR304" s="295"/>
      <c r="FS304" s="295"/>
      <c r="FT304" s="295"/>
      <c r="FU304" s="295"/>
      <c r="FV304" s="295"/>
      <c r="FW304" s="295"/>
      <c r="FX304" s="295"/>
      <c r="FY304" s="295"/>
      <c r="FZ304" s="295"/>
      <c r="GA304" s="295"/>
      <c r="GB304" s="295"/>
      <c r="GC304" s="295"/>
      <c r="GD304" s="295"/>
      <c r="GE304" s="295"/>
      <c r="GF304" s="295"/>
      <c r="GG304" s="295"/>
      <c r="GH304" s="295"/>
      <c r="GI304" s="295"/>
      <c r="GJ304" s="295"/>
      <c r="GK304" s="295"/>
      <c r="GL304" s="295"/>
      <c r="GM304" s="295"/>
      <c r="GN304" s="295"/>
      <c r="GO304" s="205"/>
      <c r="GP304" s="87"/>
      <c r="GQ304" s="87"/>
    </row>
    <row r="305" spans="9:199" ht="2.25" customHeight="1" x14ac:dyDescent="0.15">
      <c r="I305" s="131"/>
      <c r="J305" s="131"/>
      <c r="K305" s="131"/>
      <c r="L305" s="136"/>
      <c r="M305" s="136"/>
      <c r="N305" s="138"/>
      <c r="O305" s="296"/>
      <c r="P305" s="296"/>
      <c r="Q305" s="296"/>
      <c r="R305" s="296"/>
      <c r="S305" s="296"/>
      <c r="T305" s="296"/>
      <c r="U305" s="296"/>
      <c r="V305" s="296"/>
      <c r="W305" s="296"/>
      <c r="X305" s="296"/>
      <c r="Y305" s="296"/>
      <c r="Z305" s="296"/>
      <c r="AA305" s="296"/>
      <c r="AB305" s="296"/>
      <c r="AC305" s="296"/>
      <c r="AD305" s="296"/>
      <c r="AE305" s="296"/>
      <c r="AF305" s="296"/>
      <c r="AG305" s="296"/>
      <c r="AH305" s="296"/>
      <c r="AI305" s="296"/>
      <c r="AJ305" s="296"/>
      <c r="AK305" s="296"/>
      <c r="AL305" s="296"/>
      <c r="AM305" s="296"/>
      <c r="AN305" s="296"/>
      <c r="AO305" s="296"/>
      <c r="AP305" s="296"/>
      <c r="AQ305" s="296"/>
      <c r="AR305" s="296"/>
      <c r="AS305" s="296"/>
      <c r="AT305" s="296"/>
      <c r="AU305" s="296"/>
      <c r="AV305" s="296"/>
      <c r="AW305" s="296"/>
      <c r="AX305" s="296"/>
      <c r="AY305" s="296"/>
      <c r="AZ305" s="296"/>
      <c r="BA305" s="296"/>
      <c r="BB305" s="296"/>
      <c r="BC305" s="296"/>
      <c r="BD305" s="296"/>
      <c r="BE305" s="296"/>
      <c r="BF305" s="296"/>
      <c r="BG305" s="296"/>
      <c r="BH305" s="296"/>
      <c r="BI305" s="296"/>
      <c r="BJ305" s="296"/>
      <c r="BK305" s="296"/>
      <c r="BL305" s="296"/>
      <c r="BM305" s="296"/>
      <c r="BN305" s="296"/>
      <c r="BO305" s="296"/>
      <c r="BP305" s="296"/>
      <c r="BQ305" s="296"/>
      <c r="BR305" s="296"/>
      <c r="BS305" s="296"/>
      <c r="BT305" s="296"/>
      <c r="BU305" s="296"/>
      <c r="BV305" s="296"/>
      <c r="BW305" s="296"/>
      <c r="BX305" s="296"/>
      <c r="BY305" s="296"/>
      <c r="BZ305" s="296"/>
      <c r="CA305" s="296"/>
      <c r="CB305" s="296"/>
      <c r="CC305" s="296"/>
      <c r="CD305" s="296"/>
      <c r="CE305" s="296"/>
      <c r="CF305" s="296"/>
      <c r="CG305" s="296"/>
      <c r="CH305" s="296"/>
      <c r="CI305" s="296"/>
      <c r="CJ305" s="296"/>
      <c r="CK305" s="296"/>
      <c r="CL305" s="296"/>
      <c r="CM305" s="296"/>
      <c r="CN305" s="296"/>
      <c r="CO305" s="296"/>
      <c r="CP305" s="296"/>
      <c r="CQ305" s="296"/>
      <c r="CR305" s="296"/>
      <c r="CS305" s="296"/>
      <c r="CT305" s="296"/>
      <c r="CU305" s="296"/>
      <c r="CV305" s="296"/>
      <c r="CW305" s="296"/>
      <c r="CX305" s="296"/>
      <c r="CY305" s="296"/>
      <c r="CZ305" s="296"/>
      <c r="DA305" s="296"/>
      <c r="DB305" s="296"/>
      <c r="DC305" s="296"/>
      <c r="DD305" s="296"/>
      <c r="DE305" s="296"/>
      <c r="DF305" s="296"/>
      <c r="DG305" s="296"/>
      <c r="DH305" s="296"/>
      <c r="DI305" s="296"/>
      <c r="DJ305" s="296"/>
      <c r="DK305" s="296"/>
      <c r="DL305" s="296"/>
      <c r="DM305" s="296"/>
      <c r="DN305" s="296"/>
      <c r="DO305" s="296"/>
      <c r="DP305" s="296"/>
      <c r="DQ305" s="296"/>
      <c r="DR305" s="296"/>
      <c r="DS305" s="296"/>
      <c r="DT305" s="296"/>
      <c r="DU305" s="296"/>
      <c r="DV305" s="296"/>
      <c r="DW305" s="296"/>
      <c r="DX305" s="296"/>
      <c r="DY305" s="296"/>
      <c r="DZ305" s="296"/>
      <c r="EA305" s="296"/>
      <c r="EB305" s="296"/>
      <c r="EC305" s="296"/>
      <c r="ED305" s="296"/>
      <c r="EE305" s="296"/>
      <c r="EF305" s="296"/>
      <c r="EG305" s="296"/>
      <c r="EH305" s="296"/>
      <c r="EI305" s="296"/>
      <c r="EJ305" s="296"/>
      <c r="EK305" s="296"/>
      <c r="EL305" s="296"/>
      <c r="EM305" s="296"/>
      <c r="EN305" s="296"/>
      <c r="EO305" s="296"/>
      <c r="EP305" s="296"/>
      <c r="EQ305" s="296"/>
      <c r="ER305" s="296"/>
      <c r="ES305" s="296"/>
      <c r="ET305" s="296"/>
      <c r="EU305" s="296"/>
      <c r="EV305" s="296"/>
      <c r="EW305" s="296"/>
      <c r="EX305" s="296"/>
      <c r="EY305" s="296"/>
      <c r="EZ305" s="296"/>
      <c r="FA305" s="296"/>
      <c r="FB305" s="296"/>
      <c r="FC305" s="296"/>
      <c r="FD305" s="296"/>
      <c r="FE305" s="296"/>
      <c r="FF305" s="296"/>
      <c r="FG305" s="296"/>
      <c r="FH305" s="296"/>
      <c r="FI305" s="296"/>
      <c r="FJ305" s="296"/>
      <c r="FK305" s="296"/>
      <c r="FL305" s="296"/>
      <c r="FM305" s="296"/>
      <c r="FN305" s="296"/>
      <c r="FO305" s="296"/>
      <c r="FP305" s="296"/>
      <c r="FQ305" s="296"/>
      <c r="FR305" s="296"/>
      <c r="FS305" s="296"/>
      <c r="FT305" s="296"/>
      <c r="FU305" s="296"/>
      <c r="FV305" s="296"/>
      <c r="FW305" s="296"/>
      <c r="FX305" s="296"/>
      <c r="FY305" s="296"/>
      <c r="FZ305" s="296"/>
      <c r="GA305" s="296"/>
      <c r="GB305" s="296"/>
      <c r="GC305" s="296"/>
      <c r="GD305" s="296"/>
      <c r="GE305" s="296"/>
      <c r="GF305" s="296"/>
      <c r="GG305" s="296"/>
      <c r="GH305" s="296"/>
      <c r="GI305" s="296"/>
      <c r="GJ305" s="296"/>
      <c r="GK305" s="296"/>
      <c r="GL305" s="296"/>
      <c r="GM305" s="296"/>
      <c r="GN305" s="296"/>
      <c r="GO305" s="205"/>
      <c r="GP305" s="87"/>
      <c r="GQ305" s="87"/>
    </row>
    <row r="306" spans="9:199" ht="2.25" customHeight="1" x14ac:dyDescent="0.15">
      <c r="I306" s="131"/>
      <c r="J306" s="131"/>
      <c r="K306" s="131"/>
      <c r="L306" s="136"/>
      <c r="M306" s="136"/>
      <c r="N306" s="138"/>
      <c r="O306" s="296"/>
      <c r="P306" s="296"/>
      <c r="Q306" s="296"/>
      <c r="R306" s="296"/>
      <c r="S306" s="296"/>
      <c r="T306" s="296"/>
      <c r="U306" s="296"/>
      <c r="V306" s="296"/>
      <c r="W306" s="296"/>
      <c r="X306" s="296"/>
      <c r="Y306" s="296"/>
      <c r="Z306" s="296"/>
      <c r="AA306" s="296"/>
      <c r="AB306" s="296"/>
      <c r="AC306" s="296"/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296"/>
      <c r="BL306" s="296"/>
      <c r="BM306" s="296"/>
      <c r="BN306" s="296"/>
      <c r="BO306" s="296"/>
      <c r="BP306" s="296"/>
      <c r="BQ306" s="296"/>
      <c r="BR306" s="296"/>
      <c r="BS306" s="296"/>
      <c r="BT306" s="296"/>
      <c r="BU306" s="296"/>
      <c r="BV306" s="296"/>
      <c r="BW306" s="296"/>
      <c r="BX306" s="296"/>
      <c r="BY306" s="296"/>
      <c r="BZ306" s="296"/>
      <c r="CA306" s="296"/>
      <c r="CB306" s="296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296"/>
      <c r="CM306" s="296"/>
      <c r="CN306" s="296"/>
      <c r="CO306" s="296"/>
      <c r="CP306" s="296"/>
      <c r="CQ306" s="296"/>
      <c r="CR306" s="296"/>
      <c r="CS306" s="296"/>
      <c r="CT306" s="296"/>
      <c r="CU306" s="296"/>
      <c r="CV306" s="296"/>
      <c r="CW306" s="296"/>
      <c r="CX306" s="296"/>
      <c r="CY306" s="296"/>
      <c r="CZ306" s="296"/>
      <c r="DA306" s="296"/>
      <c r="DB306" s="296"/>
      <c r="DC306" s="296"/>
      <c r="DD306" s="296"/>
      <c r="DE306" s="296"/>
      <c r="DF306" s="296"/>
      <c r="DG306" s="296"/>
      <c r="DH306" s="296"/>
      <c r="DI306" s="296"/>
      <c r="DJ306" s="296"/>
      <c r="DK306" s="296"/>
      <c r="DL306" s="296"/>
      <c r="DM306" s="296"/>
      <c r="DN306" s="296"/>
      <c r="DO306" s="296"/>
      <c r="DP306" s="296"/>
      <c r="DQ306" s="296"/>
      <c r="DR306" s="296"/>
      <c r="DS306" s="296"/>
      <c r="DT306" s="296"/>
      <c r="DU306" s="296"/>
      <c r="DV306" s="296"/>
      <c r="DW306" s="296"/>
      <c r="DX306" s="296"/>
      <c r="DY306" s="296"/>
      <c r="DZ306" s="296"/>
      <c r="EA306" s="296"/>
      <c r="EB306" s="296"/>
      <c r="EC306" s="296"/>
      <c r="ED306" s="296"/>
      <c r="EE306" s="296"/>
      <c r="EF306" s="296"/>
      <c r="EG306" s="296"/>
      <c r="EH306" s="296"/>
      <c r="EI306" s="296"/>
      <c r="EJ306" s="296"/>
      <c r="EK306" s="296"/>
      <c r="EL306" s="296"/>
      <c r="EM306" s="296"/>
      <c r="EN306" s="296"/>
      <c r="EO306" s="296"/>
      <c r="EP306" s="296"/>
      <c r="EQ306" s="296"/>
      <c r="ER306" s="296"/>
      <c r="ES306" s="296"/>
      <c r="ET306" s="296"/>
      <c r="EU306" s="296"/>
      <c r="EV306" s="296"/>
      <c r="EW306" s="296"/>
      <c r="EX306" s="296"/>
      <c r="EY306" s="296"/>
      <c r="EZ306" s="296"/>
      <c r="FA306" s="296"/>
      <c r="FB306" s="296"/>
      <c r="FC306" s="296"/>
      <c r="FD306" s="296"/>
      <c r="FE306" s="296"/>
      <c r="FF306" s="296"/>
      <c r="FG306" s="296"/>
      <c r="FH306" s="296"/>
      <c r="FI306" s="296"/>
      <c r="FJ306" s="296"/>
      <c r="FK306" s="296"/>
      <c r="FL306" s="296"/>
      <c r="FM306" s="296"/>
      <c r="FN306" s="296"/>
      <c r="FO306" s="296"/>
      <c r="FP306" s="296"/>
      <c r="FQ306" s="296"/>
      <c r="FR306" s="296"/>
      <c r="FS306" s="296"/>
      <c r="FT306" s="296"/>
      <c r="FU306" s="296"/>
      <c r="FV306" s="296"/>
      <c r="FW306" s="296"/>
      <c r="FX306" s="296"/>
      <c r="FY306" s="296"/>
      <c r="FZ306" s="296"/>
      <c r="GA306" s="296"/>
      <c r="GB306" s="296"/>
      <c r="GC306" s="296"/>
      <c r="GD306" s="296"/>
      <c r="GE306" s="296"/>
      <c r="GF306" s="296"/>
      <c r="GG306" s="296"/>
      <c r="GH306" s="296"/>
      <c r="GI306" s="296"/>
      <c r="GJ306" s="296"/>
      <c r="GK306" s="296"/>
      <c r="GL306" s="296"/>
      <c r="GM306" s="296"/>
      <c r="GN306" s="296"/>
      <c r="GO306" s="205"/>
      <c r="GP306" s="87"/>
      <c r="GQ306" s="87"/>
    </row>
    <row r="307" spans="9:199" ht="2.25" customHeight="1" x14ac:dyDescent="0.15">
      <c r="I307" s="131"/>
      <c r="J307" s="131"/>
      <c r="K307" s="131"/>
      <c r="L307" s="136"/>
      <c r="M307" s="136"/>
      <c r="N307" s="138"/>
      <c r="O307" s="296"/>
      <c r="P307" s="296"/>
      <c r="Q307" s="296"/>
      <c r="R307" s="296"/>
      <c r="S307" s="296"/>
      <c r="T307" s="296"/>
      <c r="U307" s="296"/>
      <c r="V307" s="296"/>
      <c r="W307" s="296"/>
      <c r="X307" s="296"/>
      <c r="Y307" s="296"/>
      <c r="Z307" s="296"/>
      <c r="AA307" s="296"/>
      <c r="AB307" s="296"/>
      <c r="AC307" s="296"/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6"/>
      <c r="AS307" s="296"/>
      <c r="AT307" s="296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6"/>
      <c r="BR307" s="296"/>
      <c r="BS307" s="296"/>
      <c r="BT307" s="296"/>
      <c r="BU307" s="296"/>
      <c r="BV307" s="296"/>
      <c r="BW307" s="296"/>
      <c r="BX307" s="296"/>
      <c r="BY307" s="296"/>
      <c r="BZ307" s="296"/>
      <c r="CA307" s="296"/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296"/>
      <c r="CM307" s="296"/>
      <c r="CN307" s="296"/>
      <c r="CO307" s="296"/>
      <c r="CP307" s="296"/>
      <c r="CQ307" s="296"/>
      <c r="CR307" s="296"/>
      <c r="CS307" s="296"/>
      <c r="CT307" s="296"/>
      <c r="CU307" s="296"/>
      <c r="CV307" s="296"/>
      <c r="CW307" s="296"/>
      <c r="CX307" s="296"/>
      <c r="CY307" s="296"/>
      <c r="CZ307" s="296"/>
      <c r="DA307" s="296"/>
      <c r="DB307" s="296"/>
      <c r="DC307" s="296"/>
      <c r="DD307" s="296"/>
      <c r="DE307" s="296"/>
      <c r="DF307" s="296"/>
      <c r="DG307" s="296"/>
      <c r="DH307" s="296"/>
      <c r="DI307" s="296"/>
      <c r="DJ307" s="296"/>
      <c r="DK307" s="296"/>
      <c r="DL307" s="296"/>
      <c r="DM307" s="296"/>
      <c r="DN307" s="296"/>
      <c r="DO307" s="296"/>
      <c r="DP307" s="296"/>
      <c r="DQ307" s="296"/>
      <c r="DR307" s="296"/>
      <c r="DS307" s="296"/>
      <c r="DT307" s="296"/>
      <c r="DU307" s="296"/>
      <c r="DV307" s="296"/>
      <c r="DW307" s="296"/>
      <c r="DX307" s="296"/>
      <c r="DY307" s="296"/>
      <c r="DZ307" s="296"/>
      <c r="EA307" s="296"/>
      <c r="EB307" s="296"/>
      <c r="EC307" s="296"/>
      <c r="ED307" s="296"/>
      <c r="EE307" s="296"/>
      <c r="EF307" s="296"/>
      <c r="EG307" s="296"/>
      <c r="EH307" s="296"/>
      <c r="EI307" s="296"/>
      <c r="EJ307" s="296"/>
      <c r="EK307" s="296"/>
      <c r="EL307" s="296"/>
      <c r="EM307" s="296"/>
      <c r="EN307" s="296"/>
      <c r="EO307" s="296"/>
      <c r="EP307" s="296"/>
      <c r="EQ307" s="296"/>
      <c r="ER307" s="296"/>
      <c r="ES307" s="296"/>
      <c r="ET307" s="296"/>
      <c r="EU307" s="296"/>
      <c r="EV307" s="296"/>
      <c r="EW307" s="296"/>
      <c r="EX307" s="296"/>
      <c r="EY307" s="296"/>
      <c r="EZ307" s="296"/>
      <c r="FA307" s="296"/>
      <c r="FB307" s="296"/>
      <c r="FC307" s="296"/>
      <c r="FD307" s="296"/>
      <c r="FE307" s="296"/>
      <c r="FF307" s="296"/>
      <c r="FG307" s="296"/>
      <c r="FH307" s="296"/>
      <c r="FI307" s="296"/>
      <c r="FJ307" s="296"/>
      <c r="FK307" s="296"/>
      <c r="FL307" s="296"/>
      <c r="FM307" s="296"/>
      <c r="FN307" s="296"/>
      <c r="FO307" s="296"/>
      <c r="FP307" s="296"/>
      <c r="FQ307" s="296"/>
      <c r="FR307" s="296"/>
      <c r="FS307" s="296"/>
      <c r="FT307" s="296"/>
      <c r="FU307" s="296"/>
      <c r="FV307" s="296"/>
      <c r="FW307" s="296"/>
      <c r="FX307" s="296"/>
      <c r="FY307" s="296"/>
      <c r="FZ307" s="296"/>
      <c r="GA307" s="296"/>
      <c r="GB307" s="296"/>
      <c r="GC307" s="296"/>
      <c r="GD307" s="296"/>
      <c r="GE307" s="296"/>
      <c r="GF307" s="296"/>
      <c r="GG307" s="296"/>
      <c r="GH307" s="296"/>
      <c r="GI307" s="296"/>
      <c r="GJ307" s="296"/>
      <c r="GK307" s="296"/>
      <c r="GL307" s="296"/>
      <c r="GM307" s="296"/>
      <c r="GN307" s="296"/>
      <c r="GO307" s="205"/>
      <c r="GP307" s="87"/>
      <c r="GQ307" s="87"/>
    </row>
    <row r="308" spans="9:199" ht="2.25" customHeight="1" x14ac:dyDescent="0.15">
      <c r="I308" s="131"/>
      <c r="J308" s="131"/>
      <c r="K308" s="131"/>
      <c r="L308" s="136"/>
      <c r="M308" s="136"/>
      <c r="N308" s="138"/>
      <c r="O308" s="296"/>
      <c r="P308" s="296"/>
      <c r="Q308" s="296"/>
      <c r="R308" s="296"/>
      <c r="S308" s="296"/>
      <c r="T308" s="296"/>
      <c r="U308" s="296"/>
      <c r="V308" s="296"/>
      <c r="W308" s="296"/>
      <c r="X308" s="296"/>
      <c r="Y308" s="296"/>
      <c r="Z308" s="296"/>
      <c r="AA308" s="296"/>
      <c r="AB308" s="296"/>
      <c r="AC308" s="296"/>
      <c r="AD308" s="296"/>
      <c r="AE308" s="296"/>
      <c r="AF308" s="296"/>
      <c r="AG308" s="296"/>
      <c r="AH308" s="296"/>
      <c r="AI308" s="296"/>
      <c r="AJ308" s="296"/>
      <c r="AK308" s="296"/>
      <c r="AL308" s="296"/>
      <c r="AM308" s="296"/>
      <c r="AN308" s="296"/>
      <c r="AO308" s="296"/>
      <c r="AP308" s="296"/>
      <c r="AQ308" s="296"/>
      <c r="AR308" s="296"/>
      <c r="AS308" s="296"/>
      <c r="AT308" s="296"/>
      <c r="AU308" s="296"/>
      <c r="AV308" s="296"/>
      <c r="AW308" s="296"/>
      <c r="AX308" s="296"/>
      <c r="AY308" s="296"/>
      <c r="AZ308" s="296"/>
      <c r="BA308" s="296"/>
      <c r="BB308" s="296"/>
      <c r="BC308" s="296"/>
      <c r="BD308" s="296"/>
      <c r="BE308" s="296"/>
      <c r="BF308" s="296"/>
      <c r="BG308" s="296"/>
      <c r="BH308" s="296"/>
      <c r="BI308" s="296"/>
      <c r="BJ308" s="296"/>
      <c r="BK308" s="296"/>
      <c r="BL308" s="296"/>
      <c r="BM308" s="296"/>
      <c r="BN308" s="296"/>
      <c r="BO308" s="296"/>
      <c r="BP308" s="296"/>
      <c r="BQ308" s="296"/>
      <c r="BR308" s="296"/>
      <c r="BS308" s="296"/>
      <c r="BT308" s="296"/>
      <c r="BU308" s="296"/>
      <c r="BV308" s="296"/>
      <c r="BW308" s="296"/>
      <c r="BX308" s="296"/>
      <c r="BY308" s="296"/>
      <c r="BZ308" s="296"/>
      <c r="CA308" s="296"/>
      <c r="CB308" s="296"/>
      <c r="CC308" s="296"/>
      <c r="CD308" s="296"/>
      <c r="CE308" s="296"/>
      <c r="CF308" s="296"/>
      <c r="CG308" s="296"/>
      <c r="CH308" s="296"/>
      <c r="CI308" s="296"/>
      <c r="CJ308" s="296"/>
      <c r="CK308" s="296"/>
      <c r="CL308" s="296"/>
      <c r="CM308" s="296"/>
      <c r="CN308" s="296"/>
      <c r="CO308" s="296"/>
      <c r="CP308" s="296"/>
      <c r="CQ308" s="296"/>
      <c r="CR308" s="296"/>
      <c r="CS308" s="296"/>
      <c r="CT308" s="296"/>
      <c r="CU308" s="296"/>
      <c r="CV308" s="296"/>
      <c r="CW308" s="296"/>
      <c r="CX308" s="296"/>
      <c r="CY308" s="296"/>
      <c r="CZ308" s="296"/>
      <c r="DA308" s="296"/>
      <c r="DB308" s="296"/>
      <c r="DC308" s="296"/>
      <c r="DD308" s="296"/>
      <c r="DE308" s="296"/>
      <c r="DF308" s="296"/>
      <c r="DG308" s="296"/>
      <c r="DH308" s="296"/>
      <c r="DI308" s="296"/>
      <c r="DJ308" s="296"/>
      <c r="DK308" s="296"/>
      <c r="DL308" s="296"/>
      <c r="DM308" s="296"/>
      <c r="DN308" s="296"/>
      <c r="DO308" s="296"/>
      <c r="DP308" s="296"/>
      <c r="DQ308" s="296"/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6"/>
      <c r="GD308" s="296"/>
      <c r="GE308" s="296"/>
      <c r="GF308" s="296"/>
      <c r="GG308" s="296"/>
      <c r="GH308" s="296"/>
      <c r="GI308" s="296"/>
      <c r="GJ308" s="296"/>
      <c r="GK308" s="296"/>
      <c r="GL308" s="296"/>
      <c r="GM308" s="296"/>
      <c r="GN308" s="296"/>
      <c r="GO308" s="205"/>
      <c r="GP308" s="87"/>
      <c r="GQ308" s="87"/>
    </row>
    <row r="309" spans="9:199" ht="2.25" customHeight="1" x14ac:dyDescent="0.15">
      <c r="I309" s="131"/>
      <c r="J309" s="131"/>
      <c r="K309" s="131"/>
      <c r="L309" s="136"/>
      <c r="M309" s="136"/>
      <c r="N309" s="138"/>
      <c r="O309" s="296"/>
      <c r="P309" s="296"/>
      <c r="Q309" s="296"/>
      <c r="R309" s="296"/>
      <c r="S309" s="296"/>
      <c r="T309" s="296"/>
      <c r="U309" s="296"/>
      <c r="V309" s="296"/>
      <c r="W309" s="296"/>
      <c r="X309" s="296"/>
      <c r="Y309" s="296"/>
      <c r="Z309" s="296"/>
      <c r="AA309" s="296"/>
      <c r="AB309" s="296"/>
      <c r="AC309" s="296"/>
      <c r="AD309" s="296"/>
      <c r="AE309" s="296"/>
      <c r="AF309" s="296"/>
      <c r="AG309" s="296"/>
      <c r="AH309" s="296"/>
      <c r="AI309" s="296"/>
      <c r="AJ309" s="296"/>
      <c r="AK309" s="296"/>
      <c r="AL309" s="296"/>
      <c r="AM309" s="296"/>
      <c r="AN309" s="296"/>
      <c r="AO309" s="296"/>
      <c r="AP309" s="296"/>
      <c r="AQ309" s="296"/>
      <c r="AR309" s="296"/>
      <c r="AS309" s="296"/>
      <c r="AT309" s="296"/>
      <c r="AU309" s="296"/>
      <c r="AV309" s="296"/>
      <c r="AW309" s="296"/>
      <c r="AX309" s="296"/>
      <c r="AY309" s="296"/>
      <c r="AZ309" s="296"/>
      <c r="BA309" s="296"/>
      <c r="BB309" s="296"/>
      <c r="BC309" s="296"/>
      <c r="BD309" s="296"/>
      <c r="BE309" s="296"/>
      <c r="BF309" s="296"/>
      <c r="BG309" s="296"/>
      <c r="BH309" s="296"/>
      <c r="BI309" s="296"/>
      <c r="BJ309" s="296"/>
      <c r="BK309" s="296"/>
      <c r="BL309" s="296"/>
      <c r="BM309" s="296"/>
      <c r="BN309" s="296"/>
      <c r="BO309" s="296"/>
      <c r="BP309" s="296"/>
      <c r="BQ309" s="296"/>
      <c r="BR309" s="296"/>
      <c r="BS309" s="296"/>
      <c r="BT309" s="296"/>
      <c r="BU309" s="296"/>
      <c r="BV309" s="296"/>
      <c r="BW309" s="296"/>
      <c r="BX309" s="296"/>
      <c r="BY309" s="296"/>
      <c r="BZ309" s="296"/>
      <c r="CA309" s="296"/>
      <c r="CB309" s="296"/>
      <c r="CC309" s="296"/>
      <c r="CD309" s="296"/>
      <c r="CE309" s="296"/>
      <c r="CF309" s="296"/>
      <c r="CG309" s="296"/>
      <c r="CH309" s="296"/>
      <c r="CI309" s="296"/>
      <c r="CJ309" s="296"/>
      <c r="CK309" s="296"/>
      <c r="CL309" s="296"/>
      <c r="CM309" s="296"/>
      <c r="CN309" s="296"/>
      <c r="CO309" s="296"/>
      <c r="CP309" s="296"/>
      <c r="CQ309" s="296"/>
      <c r="CR309" s="296"/>
      <c r="CS309" s="296"/>
      <c r="CT309" s="296"/>
      <c r="CU309" s="296"/>
      <c r="CV309" s="296"/>
      <c r="CW309" s="296"/>
      <c r="CX309" s="296"/>
      <c r="CY309" s="296"/>
      <c r="CZ309" s="296"/>
      <c r="DA309" s="296"/>
      <c r="DB309" s="296"/>
      <c r="DC309" s="296"/>
      <c r="DD309" s="296"/>
      <c r="DE309" s="296"/>
      <c r="DF309" s="296"/>
      <c r="DG309" s="296"/>
      <c r="DH309" s="296"/>
      <c r="DI309" s="296"/>
      <c r="DJ309" s="296"/>
      <c r="DK309" s="296"/>
      <c r="DL309" s="296"/>
      <c r="DM309" s="296"/>
      <c r="DN309" s="296"/>
      <c r="DO309" s="296"/>
      <c r="DP309" s="296"/>
      <c r="DQ309" s="296"/>
      <c r="DR309" s="296"/>
      <c r="DS309" s="296"/>
      <c r="DT309" s="296"/>
      <c r="DU309" s="296"/>
      <c r="DV309" s="296"/>
      <c r="DW309" s="296"/>
      <c r="DX309" s="296"/>
      <c r="DY309" s="296"/>
      <c r="DZ309" s="296"/>
      <c r="EA309" s="296"/>
      <c r="EB309" s="296"/>
      <c r="EC309" s="296"/>
      <c r="ED309" s="296"/>
      <c r="EE309" s="296"/>
      <c r="EF309" s="296"/>
      <c r="EG309" s="296"/>
      <c r="EH309" s="296"/>
      <c r="EI309" s="296"/>
      <c r="EJ309" s="296"/>
      <c r="EK309" s="296"/>
      <c r="EL309" s="296"/>
      <c r="EM309" s="296"/>
      <c r="EN309" s="296"/>
      <c r="EO309" s="296"/>
      <c r="EP309" s="296"/>
      <c r="EQ309" s="296"/>
      <c r="ER309" s="296"/>
      <c r="ES309" s="296"/>
      <c r="ET309" s="296"/>
      <c r="EU309" s="296"/>
      <c r="EV309" s="296"/>
      <c r="EW309" s="296"/>
      <c r="EX309" s="296"/>
      <c r="EY309" s="296"/>
      <c r="EZ309" s="296"/>
      <c r="FA309" s="296"/>
      <c r="FB309" s="296"/>
      <c r="FC309" s="296"/>
      <c r="FD309" s="296"/>
      <c r="FE309" s="296"/>
      <c r="FF309" s="296"/>
      <c r="FG309" s="296"/>
      <c r="FH309" s="296"/>
      <c r="FI309" s="296"/>
      <c r="FJ309" s="296"/>
      <c r="FK309" s="296"/>
      <c r="FL309" s="296"/>
      <c r="FM309" s="296"/>
      <c r="FN309" s="296"/>
      <c r="FO309" s="296"/>
      <c r="FP309" s="296"/>
      <c r="FQ309" s="296"/>
      <c r="FR309" s="296"/>
      <c r="FS309" s="296"/>
      <c r="FT309" s="296"/>
      <c r="FU309" s="296"/>
      <c r="FV309" s="296"/>
      <c r="FW309" s="296"/>
      <c r="FX309" s="296"/>
      <c r="FY309" s="296"/>
      <c r="FZ309" s="296"/>
      <c r="GA309" s="296"/>
      <c r="GB309" s="296"/>
      <c r="GC309" s="296"/>
      <c r="GD309" s="296"/>
      <c r="GE309" s="296"/>
      <c r="GF309" s="296"/>
      <c r="GG309" s="296"/>
      <c r="GH309" s="296"/>
      <c r="GI309" s="296"/>
      <c r="GJ309" s="296"/>
      <c r="GK309" s="296"/>
      <c r="GL309" s="296"/>
      <c r="GM309" s="296"/>
      <c r="GN309" s="296"/>
      <c r="GO309" s="205"/>
      <c r="GP309" s="87"/>
      <c r="GQ309" s="87"/>
    </row>
    <row r="310" spans="9:199" ht="2.25" customHeight="1" x14ac:dyDescent="0.15">
      <c r="I310" s="131"/>
      <c r="J310" s="131"/>
      <c r="K310" s="131"/>
      <c r="L310" s="136"/>
      <c r="M310" s="136"/>
      <c r="N310" s="138"/>
      <c r="O310" s="296"/>
      <c r="P310" s="296"/>
      <c r="Q310" s="296"/>
      <c r="R310" s="296"/>
      <c r="S310" s="296"/>
      <c r="T310" s="296"/>
      <c r="U310" s="296"/>
      <c r="V310" s="296"/>
      <c r="W310" s="296"/>
      <c r="X310" s="296"/>
      <c r="Y310" s="296"/>
      <c r="Z310" s="296"/>
      <c r="AA310" s="296"/>
      <c r="AB310" s="296"/>
      <c r="AC310" s="296"/>
      <c r="AD310" s="296"/>
      <c r="AE310" s="296"/>
      <c r="AF310" s="296"/>
      <c r="AG310" s="296"/>
      <c r="AH310" s="296"/>
      <c r="AI310" s="296"/>
      <c r="AJ310" s="296"/>
      <c r="AK310" s="296"/>
      <c r="AL310" s="296"/>
      <c r="AM310" s="296"/>
      <c r="AN310" s="296"/>
      <c r="AO310" s="296"/>
      <c r="AP310" s="296"/>
      <c r="AQ310" s="296"/>
      <c r="AR310" s="296"/>
      <c r="AS310" s="296"/>
      <c r="AT310" s="296"/>
      <c r="AU310" s="296"/>
      <c r="AV310" s="296"/>
      <c r="AW310" s="296"/>
      <c r="AX310" s="296"/>
      <c r="AY310" s="296"/>
      <c r="AZ310" s="296"/>
      <c r="BA310" s="296"/>
      <c r="BB310" s="296"/>
      <c r="BC310" s="296"/>
      <c r="BD310" s="296"/>
      <c r="BE310" s="296"/>
      <c r="BF310" s="296"/>
      <c r="BG310" s="296"/>
      <c r="BH310" s="296"/>
      <c r="BI310" s="296"/>
      <c r="BJ310" s="296"/>
      <c r="BK310" s="296"/>
      <c r="BL310" s="296"/>
      <c r="BM310" s="296"/>
      <c r="BN310" s="296"/>
      <c r="BO310" s="296"/>
      <c r="BP310" s="296"/>
      <c r="BQ310" s="296"/>
      <c r="BR310" s="296"/>
      <c r="BS310" s="296"/>
      <c r="BT310" s="296"/>
      <c r="BU310" s="296"/>
      <c r="BV310" s="296"/>
      <c r="BW310" s="296"/>
      <c r="BX310" s="296"/>
      <c r="BY310" s="296"/>
      <c r="BZ310" s="296"/>
      <c r="CA310" s="296"/>
      <c r="CB310" s="296"/>
      <c r="CC310" s="296"/>
      <c r="CD310" s="296"/>
      <c r="CE310" s="296"/>
      <c r="CF310" s="296"/>
      <c r="CG310" s="296"/>
      <c r="CH310" s="296"/>
      <c r="CI310" s="296"/>
      <c r="CJ310" s="296"/>
      <c r="CK310" s="296"/>
      <c r="CL310" s="296"/>
      <c r="CM310" s="296"/>
      <c r="CN310" s="296"/>
      <c r="CO310" s="296"/>
      <c r="CP310" s="296"/>
      <c r="CQ310" s="296"/>
      <c r="CR310" s="296"/>
      <c r="CS310" s="296"/>
      <c r="CT310" s="296"/>
      <c r="CU310" s="296"/>
      <c r="CV310" s="296"/>
      <c r="CW310" s="296"/>
      <c r="CX310" s="296"/>
      <c r="CY310" s="296"/>
      <c r="CZ310" s="296"/>
      <c r="DA310" s="296"/>
      <c r="DB310" s="296"/>
      <c r="DC310" s="296"/>
      <c r="DD310" s="296"/>
      <c r="DE310" s="296"/>
      <c r="DF310" s="296"/>
      <c r="DG310" s="296"/>
      <c r="DH310" s="296"/>
      <c r="DI310" s="296"/>
      <c r="DJ310" s="296"/>
      <c r="DK310" s="296"/>
      <c r="DL310" s="296"/>
      <c r="DM310" s="296"/>
      <c r="DN310" s="296"/>
      <c r="DO310" s="296"/>
      <c r="DP310" s="296"/>
      <c r="DQ310" s="296"/>
      <c r="DR310" s="296"/>
      <c r="DS310" s="296"/>
      <c r="DT310" s="296"/>
      <c r="DU310" s="296"/>
      <c r="DV310" s="296"/>
      <c r="DW310" s="296"/>
      <c r="DX310" s="296"/>
      <c r="DY310" s="296"/>
      <c r="DZ310" s="296"/>
      <c r="EA310" s="296"/>
      <c r="EB310" s="296"/>
      <c r="EC310" s="296"/>
      <c r="ED310" s="296"/>
      <c r="EE310" s="296"/>
      <c r="EF310" s="296"/>
      <c r="EG310" s="296"/>
      <c r="EH310" s="296"/>
      <c r="EI310" s="296"/>
      <c r="EJ310" s="296"/>
      <c r="EK310" s="296"/>
      <c r="EL310" s="296"/>
      <c r="EM310" s="296"/>
      <c r="EN310" s="296"/>
      <c r="EO310" s="296"/>
      <c r="EP310" s="296"/>
      <c r="EQ310" s="296"/>
      <c r="ER310" s="296"/>
      <c r="ES310" s="296"/>
      <c r="ET310" s="296"/>
      <c r="EU310" s="296"/>
      <c r="EV310" s="296"/>
      <c r="EW310" s="296"/>
      <c r="EX310" s="296"/>
      <c r="EY310" s="296"/>
      <c r="EZ310" s="296"/>
      <c r="FA310" s="296"/>
      <c r="FB310" s="296"/>
      <c r="FC310" s="296"/>
      <c r="FD310" s="296"/>
      <c r="FE310" s="296"/>
      <c r="FF310" s="296"/>
      <c r="FG310" s="296"/>
      <c r="FH310" s="296"/>
      <c r="FI310" s="296"/>
      <c r="FJ310" s="296"/>
      <c r="FK310" s="296"/>
      <c r="FL310" s="296"/>
      <c r="FM310" s="296"/>
      <c r="FN310" s="296"/>
      <c r="FO310" s="296"/>
      <c r="FP310" s="296"/>
      <c r="FQ310" s="296"/>
      <c r="FR310" s="296"/>
      <c r="FS310" s="296"/>
      <c r="FT310" s="296"/>
      <c r="FU310" s="296"/>
      <c r="FV310" s="296"/>
      <c r="FW310" s="296"/>
      <c r="FX310" s="296"/>
      <c r="FY310" s="296"/>
      <c r="FZ310" s="296"/>
      <c r="GA310" s="296"/>
      <c r="GB310" s="296"/>
      <c r="GC310" s="296"/>
      <c r="GD310" s="296"/>
      <c r="GE310" s="296"/>
      <c r="GF310" s="296"/>
      <c r="GG310" s="296"/>
      <c r="GH310" s="296"/>
      <c r="GI310" s="296"/>
      <c r="GJ310" s="296"/>
      <c r="GK310" s="296"/>
      <c r="GL310" s="296"/>
      <c r="GM310" s="296"/>
      <c r="GN310" s="296"/>
      <c r="GO310" s="205"/>
      <c r="GP310" s="87"/>
      <c r="GQ310" s="87"/>
    </row>
    <row r="311" spans="9:199" ht="2.25" customHeight="1" x14ac:dyDescent="0.15">
      <c r="I311" s="131"/>
      <c r="J311" s="131"/>
      <c r="K311" s="131"/>
      <c r="L311" s="136"/>
      <c r="M311" s="136"/>
      <c r="N311" s="138"/>
      <c r="O311" s="296"/>
      <c r="P311" s="296"/>
      <c r="Q311" s="296"/>
      <c r="R311" s="296"/>
      <c r="S311" s="296"/>
      <c r="T311" s="296"/>
      <c r="U311" s="296"/>
      <c r="V311" s="296"/>
      <c r="W311" s="296"/>
      <c r="X311" s="296"/>
      <c r="Y311" s="296"/>
      <c r="Z311" s="296"/>
      <c r="AA311" s="296"/>
      <c r="AB311" s="296"/>
      <c r="AC311" s="296"/>
      <c r="AD311" s="296"/>
      <c r="AE311" s="296"/>
      <c r="AF311" s="296"/>
      <c r="AG311" s="296"/>
      <c r="AH311" s="296"/>
      <c r="AI311" s="296"/>
      <c r="AJ311" s="296"/>
      <c r="AK311" s="296"/>
      <c r="AL311" s="296"/>
      <c r="AM311" s="296"/>
      <c r="AN311" s="296"/>
      <c r="AO311" s="296"/>
      <c r="AP311" s="296"/>
      <c r="AQ311" s="296"/>
      <c r="AR311" s="296"/>
      <c r="AS311" s="296"/>
      <c r="AT311" s="296"/>
      <c r="AU311" s="296"/>
      <c r="AV311" s="296"/>
      <c r="AW311" s="296"/>
      <c r="AX311" s="296"/>
      <c r="AY311" s="296"/>
      <c r="AZ311" s="296"/>
      <c r="BA311" s="296"/>
      <c r="BB311" s="296"/>
      <c r="BC311" s="296"/>
      <c r="BD311" s="296"/>
      <c r="BE311" s="296"/>
      <c r="BF311" s="296"/>
      <c r="BG311" s="296"/>
      <c r="BH311" s="296"/>
      <c r="BI311" s="296"/>
      <c r="BJ311" s="296"/>
      <c r="BK311" s="296"/>
      <c r="BL311" s="296"/>
      <c r="BM311" s="296"/>
      <c r="BN311" s="296"/>
      <c r="BO311" s="296"/>
      <c r="BP311" s="296"/>
      <c r="BQ311" s="296"/>
      <c r="BR311" s="296"/>
      <c r="BS311" s="296"/>
      <c r="BT311" s="296"/>
      <c r="BU311" s="296"/>
      <c r="BV311" s="296"/>
      <c r="BW311" s="296"/>
      <c r="BX311" s="296"/>
      <c r="BY311" s="296"/>
      <c r="BZ311" s="296"/>
      <c r="CA311" s="296"/>
      <c r="CB311" s="296"/>
      <c r="CC311" s="296"/>
      <c r="CD311" s="296"/>
      <c r="CE311" s="296"/>
      <c r="CF311" s="296"/>
      <c r="CG311" s="296"/>
      <c r="CH311" s="296"/>
      <c r="CI311" s="296"/>
      <c r="CJ311" s="296"/>
      <c r="CK311" s="296"/>
      <c r="CL311" s="296"/>
      <c r="CM311" s="296"/>
      <c r="CN311" s="296"/>
      <c r="CO311" s="296"/>
      <c r="CP311" s="296"/>
      <c r="CQ311" s="296"/>
      <c r="CR311" s="296"/>
      <c r="CS311" s="296"/>
      <c r="CT311" s="296"/>
      <c r="CU311" s="296"/>
      <c r="CV311" s="296"/>
      <c r="CW311" s="296"/>
      <c r="CX311" s="296"/>
      <c r="CY311" s="296"/>
      <c r="CZ311" s="296"/>
      <c r="DA311" s="296"/>
      <c r="DB311" s="296"/>
      <c r="DC311" s="296"/>
      <c r="DD311" s="296"/>
      <c r="DE311" s="296"/>
      <c r="DF311" s="296"/>
      <c r="DG311" s="296"/>
      <c r="DH311" s="296"/>
      <c r="DI311" s="296"/>
      <c r="DJ311" s="296"/>
      <c r="DK311" s="296"/>
      <c r="DL311" s="296"/>
      <c r="DM311" s="296"/>
      <c r="DN311" s="296"/>
      <c r="DO311" s="296"/>
      <c r="DP311" s="296"/>
      <c r="DQ311" s="296"/>
      <c r="DR311" s="296"/>
      <c r="DS311" s="296"/>
      <c r="DT311" s="296"/>
      <c r="DU311" s="296"/>
      <c r="DV311" s="296"/>
      <c r="DW311" s="296"/>
      <c r="DX311" s="296"/>
      <c r="DY311" s="296"/>
      <c r="DZ311" s="296"/>
      <c r="EA311" s="296"/>
      <c r="EB311" s="296"/>
      <c r="EC311" s="296"/>
      <c r="ED311" s="296"/>
      <c r="EE311" s="296"/>
      <c r="EF311" s="296"/>
      <c r="EG311" s="296"/>
      <c r="EH311" s="296"/>
      <c r="EI311" s="296"/>
      <c r="EJ311" s="296"/>
      <c r="EK311" s="296"/>
      <c r="EL311" s="296"/>
      <c r="EM311" s="296"/>
      <c r="EN311" s="296"/>
      <c r="EO311" s="296"/>
      <c r="EP311" s="296"/>
      <c r="EQ311" s="296"/>
      <c r="ER311" s="296"/>
      <c r="ES311" s="296"/>
      <c r="ET311" s="296"/>
      <c r="EU311" s="296"/>
      <c r="EV311" s="296"/>
      <c r="EW311" s="296"/>
      <c r="EX311" s="296"/>
      <c r="EY311" s="296"/>
      <c r="EZ311" s="296"/>
      <c r="FA311" s="296"/>
      <c r="FB311" s="296"/>
      <c r="FC311" s="296"/>
      <c r="FD311" s="296"/>
      <c r="FE311" s="296"/>
      <c r="FF311" s="296"/>
      <c r="FG311" s="296"/>
      <c r="FH311" s="296"/>
      <c r="FI311" s="296"/>
      <c r="FJ311" s="296"/>
      <c r="FK311" s="296"/>
      <c r="FL311" s="296"/>
      <c r="FM311" s="296"/>
      <c r="FN311" s="296"/>
      <c r="FO311" s="296"/>
      <c r="FP311" s="296"/>
      <c r="FQ311" s="296"/>
      <c r="FR311" s="296"/>
      <c r="FS311" s="296"/>
      <c r="FT311" s="296"/>
      <c r="FU311" s="296"/>
      <c r="FV311" s="296"/>
      <c r="FW311" s="296"/>
      <c r="FX311" s="296"/>
      <c r="FY311" s="296"/>
      <c r="FZ311" s="296"/>
      <c r="GA311" s="296"/>
      <c r="GB311" s="296"/>
      <c r="GC311" s="296"/>
      <c r="GD311" s="296"/>
      <c r="GE311" s="296"/>
      <c r="GF311" s="296"/>
      <c r="GG311" s="296"/>
      <c r="GH311" s="296"/>
      <c r="GI311" s="296"/>
      <c r="GJ311" s="296"/>
      <c r="GK311" s="296"/>
      <c r="GL311" s="296"/>
      <c r="GM311" s="296"/>
      <c r="GN311" s="296"/>
      <c r="GO311" s="205"/>
      <c r="GP311" s="87"/>
      <c r="GQ311" s="87"/>
    </row>
    <row r="312" spans="9:199" ht="2.25" customHeight="1" x14ac:dyDescent="0.15">
      <c r="I312" s="131"/>
      <c r="J312" s="131"/>
      <c r="K312" s="131"/>
      <c r="L312" s="136"/>
      <c r="M312" s="136"/>
      <c r="N312" s="138"/>
      <c r="O312" s="294">
        <f>入力シート!A156</f>
        <v>0</v>
      </c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  <c r="AD312" s="295"/>
      <c r="AE312" s="295"/>
      <c r="AF312" s="295"/>
      <c r="AG312" s="295"/>
      <c r="AH312" s="295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5"/>
      <c r="AS312" s="295"/>
      <c r="AT312" s="295"/>
      <c r="AU312" s="295"/>
      <c r="AV312" s="295"/>
      <c r="AW312" s="295"/>
      <c r="AX312" s="295"/>
      <c r="AY312" s="295"/>
      <c r="AZ312" s="295"/>
      <c r="BA312" s="295"/>
      <c r="BB312" s="295"/>
      <c r="BC312" s="295"/>
      <c r="BD312" s="295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5"/>
      <c r="BO312" s="295"/>
      <c r="BP312" s="295"/>
      <c r="BQ312" s="295"/>
      <c r="BR312" s="295"/>
      <c r="BS312" s="295"/>
      <c r="BT312" s="295"/>
      <c r="BU312" s="295"/>
      <c r="BV312" s="295"/>
      <c r="BW312" s="295"/>
      <c r="BX312" s="295"/>
      <c r="BY312" s="295"/>
      <c r="BZ312" s="295"/>
      <c r="CA312" s="295"/>
      <c r="CB312" s="295"/>
      <c r="CC312" s="295"/>
      <c r="CD312" s="295"/>
      <c r="CE312" s="295"/>
      <c r="CF312" s="295"/>
      <c r="CG312" s="295"/>
      <c r="CH312" s="295"/>
      <c r="CI312" s="295"/>
      <c r="CJ312" s="295"/>
      <c r="CK312" s="295"/>
      <c r="CL312" s="295"/>
      <c r="CM312" s="295"/>
      <c r="CN312" s="295"/>
      <c r="CO312" s="295"/>
      <c r="CP312" s="295"/>
      <c r="CQ312" s="295"/>
      <c r="CR312" s="295"/>
      <c r="CS312" s="295"/>
      <c r="CT312" s="295"/>
      <c r="CU312" s="295"/>
      <c r="CV312" s="295"/>
      <c r="CW312" s="295"/>
      <c r="CX312" s="295"/>
      <c r="CY312" s="295"/>
      <c r="CZ312" s="295"/>
      <c r="DA312" s="295"/>
      <c r="DB312" s="295"/>
      <c r="DC312" s="295"/>
      <c r="DD312" s="295"/>
      <c r="DE312" s="295"/>
      <c r="DF312" s="295"/>
      <c r="DG312" s="295"/>
      <c r="DH312" s="295"/>
      <c r="DI312" s="295"/>
      <c r="DJ312" s="295"/>
      <c r="DK312" s="295"/>
      <c r="DL312" s="295"/>
      <c r="DM312" s="295"/>
      <c r="DN312" s="295"/>
      <c r="DO312" s="295"/>
      <c r="DP312" s="295"/>
      <c r="DQ312" s="295"/>
      <c r="DR312" s="295"/>
      <c r="DS312" s="295"/>
      <c r="DT312" s="295"/>
      <c r="DU312" s="295"/>
      <c r="DV312" s="295"/>
      <c r="DW312" s="295"/>
      <c r="DX312" s="295"/>
      <c r="DY312" s="295"/>
      <c r="DZ312" s="295"/>
      <c r="EA312" s="295"/>
      <c r="EB312" s="295"/>
      <c r="EC312" s="295"/>
      <c r="ED312" s="295"/>
      <c r="EE312" s="295"/>
      <c r="EF312" s="295"/>
      <c r="EG312" s="295"/>
      <c r="EH312" s="295"/>
      <c r="EI312" s="295"/>
      <c r="EJ312" s="295"/>
      <c r="EK312" s="295"/>
      <c r="EL312" s="295"/>
      <c r="EM312" s="295"/>
      <c r="EN312" s="295"/>
      <c r="EO312" s="295"/>
      <c r="EP312" s="295"/>
      <c r="EQ312" s="295"/>
      <c r="ER312" s="295"/>
      <c r="ES312" s="295"/>
      <c r="ET312" s="295"/>
      <c r="EU312" s="295"/>
      <c r="EV312" s="295"/>
      <c r="EW312" s="295"/>
      <c r="EX312" s="295"/>
      <c r="EY312" s="295"/>
      <c r="EZ312" s="295"/>
      <c r="FA312" s="295"/>
      <c r="FB312" s="295"/>
      <c r="FC312" s="295"/>
      <c r="FD312" s="295"/>
      <c r="FE312" s="295"/>
      <c r="FF312" s="295"/>
      <c r="FG312" s="295"/>
      <c r="FH312" s="295"/>
      <c r="FI312" s="295"/>
      <c r="FJ312" s="295"/>
      <c r="FK312" s="295"/>
      <c r="FL312" s="295"/>
      <c r="FM312" s="295"/>
      <c r="FN312" s="295"/>
      <c r="FO312" s="295"/>
      <c r="FP312" s="295"/>
      <c r="FQ312" s="295"/>
      <c r="FR312" s="295"/>
      <c r="FS312" s="295"/>
      <c r="FT312" s="295"/>
      <c r="FU312" s="295"/>
      <c r="FV312" s="295"/>
      <c r="FW312" s="295"/>
      <c r="FX312" s="295"/>
      <c r="FY312" s="295"/>
      <c r="FZ312" s="295"/>
      <c r="GA312" s="295"/>
      <c r="GB312" s="295"/>
      <c r="GC312" s="295"/>
      <c r="GD312" s="295"/>
      <c r="GE312" s="295"/>
      <c r="GF312" s="295"/>
      <c r="GG312" s="295"/>
      <c r="GH312" s="295"/>
      <c r="GI312" s="295"/>
      <c r="GJ312" s="295"/>
      <c r="GK312" s="295"/>
      <c r="GL312" s="295"/>
      <c r="GM312" s="295"/>
      <c r="GN312" s="295"/>
      <c r="GO312" s="205"/>
      <c r="GP312" s="87"/>
      <c r="GQ312" s="87"/>
    </row>
    <row r="313" spans="9:199" ht="2.25" customHeight="1" x14ac:dyDescent="0.15">
      <c r="I313" s="131"/>
      <c r="J313" s="131"/>
      <c r="K313" s="131"/>
      <c r="L313" s="136"/>
      <c r="M313" s="136"/>
      <c r="N313" s="138"/>
      <c r="O313" s="296"/>
      <c r="P313" s="296"/>
      <c r="Q313" s="296"/>
      <c r="R313" s="296"/>
      <c r="S313" s="296"/>
      <c r="T313" s="296"/>
      <c r="U313" s="296"/>
      <c r="V313" s="296"/>
      <c r="W313" s="296"/>
      <c r="X313" s="296"/>
      <c r="Y313" s="296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6"/>
      <c r="BO313" s="296"/>
      <c r="BP313" s="296"/>
      <c r="BQ313" s="296"/>
      <c r="BR313" s="296"/>
      <c r="BS313" s="296"/>
      <c r="BT313" s="296"/>
      <c r="BU313" s="296"/>
      <c r="BV313" s="296"/>
      <c r="BW313" s="296"/>
      <c r="BX313" s="296"/>
      <c r="BY313" s="296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/>
      <c r="CO313" s="296"/>
      <c r="CP313" s="296"/>
      <c r="CQ313" s="296"/>
      <c r="CR313" s="296"/>
      <c r="CS313" s="296"/>
      <c r="CT313" s="296"/>
      <c r="CU313" s="296"/>
      <c r="CV313" s="296"/>
      <c r="CW313" s="296"/>
      <c r="CX313" s="296"/>
      <c r="CY313" s="296"/>
      <c r="CZ313" s="296"/>
      <c r="DA313" s="296"/>
      <c r="DB313" s="296"/>
      <c r="DC313" s="296"/>
      <c r="DD313" s="296"/>
      <c r="DE313" s="296"/>
      <c r="DF313" s="296"/>
      <c r="DG313" s="296"/>
      <c r="DH313" s="296"/>
      <c r="DI313" s="296"/>
      <c r="DJ313" s="296"/>
      <c r="DK313" s="296"/>
      <c r="DL313" s="296"/>
      <c r="DM313" s="296"/>
      <c r="DN313" s="296"/>
      <c r="DO313" s="296"/>
      <c r="DP313" s="296"/>
      <c r="DQ313" s="296"/>
      <c r="DR313" s="296"/>
      <c r="DS313" s="296"/>
      <c r="DT313" s="296"/>
      <c r="DU313" s="296"/>
      <c r="DV313" s="296"/>
      <c r="DW313" s="296"/>
      <c r="DX313" s="296"/>
      <c r="DY313" s="296"/>
      <c r="DZ313" s="296"/>
      <c r="EA313" s="296"/>
      <c r="EB313" s="296"/>
      <c r="EC313" s="296"/>
      <c r="ED313" s="296"/>
      <c r="EE313" s="296"/>
      <c r="EF313" s="296"/>
      <c r="EG313" s="296"/>
      <c r="EH313" s="296"/>
      <c r="EI313" s="296"/>
      <c r="EJ313" s="296"/>
      <c r="EK313" s="296"/>
      <c r="EL313" s="296"/>
      <c r="EM313" s="296"/>
      <c r="EN313" s="296"/>
      <c r="EO313" s="296"/>
      <c r="EP313" s="296"/>
      <c r="EQ313" s="296"/>
      <c r="ER313" s="296"/>
      <c r="ES313" s="296"/>
      <c r="ET313" s="296"/>
      <c r="EU313" s="296"/>
      <c r="EV313" s="296"/>
      <c r="EW313" s="296"/>
      <c r="EX313" s="296"/>
      <c r="EY313" s="296"/>
      <c r="EZ313" s="296"/>
      <c r="FA313" s="296"/>
      <c r="FB313" s="296"/>
      <c r="FC313" s="296"/>
      <c r="FD313" s="296"/>
      <c r="FE313" s="296"/>
      <c r="FF313" s="296"/>
      <c r="FG313" s="296"/>
      <c r="FH313" s="296"/>
      <c r="FI313" s="296"/>
      <c r="FJ313" s="296"/>
      <c r="FK313" s="296"/>
      <c r="FL313" s="296"/>
      <c r="FM313" s="296"/>
      <c r="FN313" s="296"/>
      <c r="FO313" s="296"/>
      <c r="FP313" s="296"/>
      <c r="FQ313" s="296"/>
      <c r="FR313" s="296"/>
      <c r="FS313" s="296"/>
      <c r="FT313" s="296"/>
      <c r="FU313" s="296"/>
      <c r="FV313" s="296"/>
      <c r="FW313" s="296"/>
      <c r="FX313" s="296"/>
      <c r="FY313" s="296"/>
      <c r="FZ313" s="296"/>
      <c r="GA313" s="296"/>
      <c r="GB313" s="296"/>
      <c r="GC313" s="296"/>
      <c r="GD313" s="296"/>
      <c r="GE313" s="296"/>
      <c r="GF313" s="296"/>
      <c r="GG313" s="296"/>
      <c r="GH313" s="296"/>
      <c r="GI313" s="296"/>
      <c r="GJ313" s="296"/>
      <c r="GK313" s="296"/>
      <c r="GL313" s="296"/>
      <c r="GM313" s="296"/>
      <c r="GN313" s="296"/>
      <c r="GO313" s="205"/>
      <c r="GP313" s="87"/>
      <c r="GQ313" s="87"/>
    </row>
    <row r="314" spans="9:199" ht="2.25" customHeight="1" x14ac:dyDescent="0.15">
      <c r="I314" s="131"/>
      <c r="J314" s="131"/>
      <c r="K314" s="131"/>
      <c r="L314" s="136"/>
      <c r="M314" s="136"/>
      <c r="N314" s="138"/>
      <c r="O314" s="296"/>
      <c r="P314" s="296"/>
      <c r="Q314" s="296"/>
      <c r="R314" s="296"/>
      <c r="S314" s="296"/>
      <c r="T314" s="296"/>
      <c r="U314" s="296"/>
      <c r="V314" s="296"/>
      <c r="W314" s="296"/>
      <c r="X314" s="296"/>
      <c r="Y314" s="296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6"/>
      <c r="BO314" s="296"/>
      <c r="BP314" s="296"/>
      <c r="BQ314" s="296"/>
      <c r="BR314" s="296"/>
      <c r="BS314" s="296"/>
      <c r="BT314" s="296"/>
      <c r="BU314" s="296"/>
      <c r="BV314" s="296"/>
      <c r="BW314" s="296"/>
      <c r="BX314" s="296"/>
      <c r="BY314" s="296"/>
      <c r="BZ314" s="296"/>
      <c r="CA314" s="296"/>
      <c r="CB314" s="296"/>
      <c r="CC314" s="296"/>
      <c r="CD314" s="296"/>
      <c r="CE314" s="296"/>
      <c r="CF314" s="296"/>
      <c r="CG314" s="296"/>
      <c r="CH314" s="296"/>
      <c r="CI314" s="296"/>
      <c r="CJ314" s="296"/>
      <c r="CK314" s="296"/>
      <c r="CL314" s="296"/>
      <c r="CM314" s="296"/>
      <c r="CN314" s="296"/>
      <c r="CO314" s="296"/>
      <c r="CP314" s="296"/>
      <c r="CQ314" s="296"/>
      <c r="CR314" s="296"/>
      <c r="CS314" s="296"/>
      <c r="CT314" s="296"/>
      <c r="CU314" s="296"/>
      <c r="CV314" s="296"/>
      <c r="CW314" s="296"/>
      <c r="CX314" s="296"/>
      <c r="CY314" s="296"/>
      <c r="CZ314" s="296"/>
      <c r="DA314" s="296"/>
      <c r="DB314" s="296"/>
      <c r="DC314" s="296"/>
      <c r="DD314" s="296"/>
      <c r="DE314" s="296"/>
      <c r="DF314" s="296"/>
      <c r="DG314" s="296"/>
      <c r="DH314" s="296"/>
      <c r="DI314" s="296"/>
      <c r="DJ314" s="296"/>
      <c r="DK314" s="296"/>
      <c r="DL314" s="296"/>
      <c r="DM314" s="296"/>
      <c r="DN314" s="296"/>
      <c r="DO314" s="296"/>
      <c r="DP314" s="296"/>
      <c r="DQ314" s="296"/>
      <c r="DR314" s="296"/>
      <c r="DS314" s="296"/>
      <c r="DT314" s="296"/>
      <c r="DU314" s="296"/>
      <c r="DV314" s="296"/>
      <c r="DW314" s="296"/>
      <c r="DX314" s="296"/>
      <c r="DY314" s="296"/>
      <c r="DZ314" s="296"/>
      <c r="EA314" s="296"/>
      <c r="EB314" s="296"/>
      <c r="EC314" s="296"/>
      <c r="ED314" s="296"/>
      <c r="EE314" s="296"/>
      <c r="EF314" s="296"/>
      <c r="EG314" s="296"/>
      <c r="EH314" s="296"/>
      <c r="EI314" s="296"/>
      <c r="EJ314" s="296"/>
      <c r="EK314" s="296"/>
      <c r="EL314" s="296"/>
      <c r="EM314" s="296"/>
      <c r="EN314" s="296"/>
      <c r="EO314" s="296"/>
      <c r="EP314" s="296"/>
      <c r="EQ314" s="296"/>
      <c r="ER314" s="296"/>
      <c r="ES314" s="296"/>
      <c r="ET314" s="296"/>
      <c r="EU314" s="296"/>
      <c r="EV314" s="296"/>
      <c r="EW314" s="296"/>
      <c r="EX314" s="296"/>
      <c r="EY314" s="296"/>
      <c r="EZ314" s="296"/>
      <c r="FA314" s="296"/>
      <c r="FB314" s="296"/>
      <c r="FC314" s="296"/>
      <c r="FD314" s="296"/>
      <c r="FE314" s="296"/>
      <c r="FF314" s="296"/>
      <c r="FG314" s="296"/>
      <c r="FH314" s="296"/>
      <c r="FI314" s="296"/>
      <c r="FJ314" s="296"/>
      <c r="FK314" s="296"/>
      <c r="FL314" s="296"/>
      <c r="FM314" s="296"/>
      <c r="FN314" s="296"/>
      <c r="FO314" s="296"/>
      <c r="FP314" s="296"/>
      <c r="FQ314" s="296"/>
      <c r="FR314" s="296"/>
      <c r="FS314" s="296"/>
      <c r="FT314" s="296"/>
      <c r="FU314" s="296"/>
      <c r="FV314" s="296"/>
      <c r="FW314" s="296"/>
      <c r="FX314" s="296"/>
      <c r="FY314" s="296"/>
      <c r="FZ314" s="296"/>
      <c r="GA314" s="296"/>
      <c r="GB314" s="296"/>
      <c r="GC314" s="296"/>
      <c r="GD314" s="296"/>
      <c r="GE314" s="296"/>
      <c r="GF314" s="296"/>
      <c r="GG314" s="296"/>
      <c r="GH314" s="296"/>
      <c r="GI314" s="296"/>
      <c r="GJ314" s="296"/>
      <c r="GK314" s="296"/>
      <c r="GL314" s="296"/>
      <c r="GM314" s="296"/>
      <c r="GN314" s="296"/>
      <c r="GO314" s="205"/>
      <c r="GP314" s="87"/>
      <c r="GQ314" s="87"/>
    </row>
    <row r="315" spans="9:199" ht="2.25" customHeight="1" x14ac:dyDescent="0.15">
      <c r="I315" s="131"/>
      <c r="J315" s="131"/>
      <c r="K315" s="131"/>
      <c r="L315" s="136"/>
      <c r="M315" s="136"/>
      <c r="N315" s="138"/>
      <c r="O315" s="296"/>
      <c r="P315" s="296"/>
      <c r="Q315" s="296"/>
      <c r="R315" s="296"/>
      <c r="S315" s="296"/>
      <c r="T315" s="296"/>
      <c r="U315" s="296"/>
      <c r="V315" s="296"/>
      <c r="W315" s="296"/>
      <c r="X315" s="296"/>
      <c r="Y315" s="296"/>
      <c r="Z315" s="296"/>
      <c r="AA315" s="296"/>
      <c r="AB315" s="296"/>
      <c r="AC315" s="296"/>
      <c r="AD315" s="296"/>
      <c r="AE315" s="296"/>
      <c r="AF315" s="296"/>
      <c r="AG315" s="296"/>
      <c r="AH315" s="296"/>
      <c r="AI315" s="296"/>
      <c r="AJ315" s="296"/>
      <c r="AK315" s="296"/>
      <c r="AL315" s="296"/>
      <c r="AM315" s="296"/>
      <c r="AN315" s="296"/>
      <c r="AO315" s="296"/>
      <c r="AP315" s="296"/>
      <c r="AQ315" s="296"/>
      <c r="AR315" s="296"/>
      <c r="AS315" s="296"/>
      <c r="AT315" s="296"/>
      <c r="AU315" s="296"/>
      <c r="AV315" s="296"/>
      <c r="AW315" s="296"/>
      <c r="AX315" s="296"/>
      <c r="AY315" s="296"/>
      <c r="AZ315" s="296"/>
      <c r="BA315" s="296"/>
      <c r="BB315" s="296"/>
      <c r="BC315" s="296"/>
      <c r="BD315" s="296"/>
      <c r="BE315" s="296"/>
      <c r="BF315" s="296"/>
      <c r="BG315" s="296"/>
      <c r="BH315" s="296"/>
      <c r="BI315" s="296"/>
      <c r="BJ315" s="296"/>
      <c r="BK315" s="296"/>
      <c r="BL315" s="296"/>
      <c r="BM315" s="296"/>
      <c r="BN315" s="296"/>
      <c r="BO315" s="296"/>
      <c r="BP315" s="296"/>
      <c r="BQ315" s="296"/>
      <c r="BR315" s="296"/>
      <c r="BS315" s="296"/>
      <c r="BT315" s="296"/>
      <c r="BU315" s="296"/>
      <c r="BV315" s="296"/>
      <c r="BW315" s="296"/>
      <c r="BX315" s="296"/>
      <c r="BY315" s="296"/>
      <c r="BZ315" s="296"/>
      <c r="CA315" s="296"/>
      <c r="CB315" s="296"/>
      <c r="CC315" s="296"/>
      <c r="CD315" s="296"/>
      <c r="CE315" s="296"/>
      <c r="CF315" s="296"/>
      <c r="CG315" s="296"/>
      <c r="CH315" s="296"/>
      <c r="CI315" s="296"/>
      <c r="CJ315" s="296"/>
      <c r="CK315" s="296"/>
      <c r="CL315" s="296"/>
      <c r="CM315" s="296"/>
      <c r="CN315" s="296"/>
      <c r="CO315" s="296"/>
      <c r="CP315" s="296"/>
      <c r="CQ315" s="296"/>
      <c r="CR315" s="296"/>
      <c r="CS315" s="296"/>
      <c r="CT315" s="296"/>
      <c r="CU315" s="296"/>
      <c r="CV315" s="296"/>
      <c r="CW315" s="296"/>
      <c r="CX315" s="296"/>
      <c r="CY315" s="296"/>
      <c r="CZ315" s="296"/>
      <c r="DA315" s="296"/>
      <c r="DB315" s="296"/>
      <c r="DC315" s="296"/>
      <c r="DD315" s="296"/>
      <c r="DE315" s="296"/>
      <c r="DF315" s="296"/>
      <c r="DG315" s="296"/>
      <c r="DH315" s="296"/>
      <c r="DI315" s="296"/>
      <c r="DJ315" s="296"/>
      <c r="DK315" s="296"/>
      <c r="DL315" s="296"/>
      <c r="DM315" s="296"/>
      <c r="DN315" s="296"/>
      <c r="DO315" s="296"/>
      <c r="DP315" s="296"/>
      <c r="DQ315" s="296"/>
      <c r="DR315" s="296"/>
      <c r="DS315" s="296"/>
      <c r="DT315" s="296"/>
      <c r="DU315" s="296"/>
      <c r="DV315" s="296"/>
      <c r="DW315" s="296"/>
      <c r="DX315" s="296"/>
      <c r="DY315" s="296"/>
      <c r="DZ315" s="296"/>
      <c r="EA315" s="296"/>
      <c r="EB315" s="296"/>
      <c r="EC315" s="296"/>
      <c r="ED315" s="296"/>
      <c r="EE315" s="296"/>
      <c r="EF315" s="296"/>
      <c r="EG315" s="296"/>
      <c r="EH315" s="296"/>
      <c r="EI315" s="296"/>
      <c r="EJ315" s="296"/>
      <c r="EK315" s="296"/>
      <c r="EL315" s="296"/>
      <c r="EM315" s="296"/>
      <c r="EN315" s="296"/>
      <c r="EO315" s="296"/>
      <c r="EP315" s="296"/>
      <c r="EQ315" s="296"/>
      <c r="ER315" s="296"/>
      <c r="ES315" s="296"/>
      <c r="ET315" s="296"/>
      <c r="EU315" s="296"/>
      <c r="EV315" s="296"/>
      <c r="EW315" s="296"/>
      <c r="EX315" s="296"/>
      <c r="EY315" s="296"/>
      <c r="EZ315" s="296"/>
      <c r="FA315" s="296"/>
      <c r="FB315" s="296"/>
      <c r="FC315" s="296"/>
      <c r="FD315" s="296"/>
      <c r="FE315" s="296"/>
      <c r="FF315" s="296"/>
      <c r="FG315" s="296"/>
      <c r="FH315" s="296"/>
      <c r="FI315" s="296"/>
      <c r="FJ315" s="296"/>
      <c r="FK315" s="296"/>
      <c r="FL315" s="296"/>
      <c r="FM315" s="296"/>
      <c r="FN315" s="296"/>
      <c r="FO315" s="296"/>
      <c r="FP315" s="296"/>
      <c r="FQ315" s="296"/>
      <c r="FR315" s="296"/>
      <c r="FS315" s="296"/>
      <c r="FT315" s="296"/>
      <c r="FU315" s="296"/>
      <c r="FV315" s="296"/>
      <c r="FW315" s="296"/>
      <c r="FX315" s="296"/>
      <c r="FY315" s="296"/>
      <c r="FZ315" s="296"/>
      <c r="GA315" s="296"/>
      <c r="GB315" s="296"/>
      <c r="GC315" s="296"/>
      <c r="GD315" s="296"/>
      <c r="GE315" s="296"/>
      <c r="GF315" s="296"/>
      <c r="GG315" s="296"/>
      <c r="GH315" s="296"/>
      <c r="GI315" s="296"/>
      <c r="GJ315" s="296"/>
      <c r="GK315" s="296"/>
      <c r="GL315" s="296"/>
      <c r="GM315" s="296"/>
      <c r="GN315" s="296"/>
      <c r="GO315" s="205"/>
      <c r="GP315" s="87"/>
      <c r="GQ315" s="87"/>
    </row>
    <row r="316" spans="9:199" ht="2.25" customHeight="1" x14ac:dyDescent="0.15">
      <c r="I316" s="131"/>
      <c r="J316" s="131"/>
      <c r="K316" s="131"/>
      <c r="L316" s="136"/>
      <c r="M316" s="136"/>
      <c r="N316" s="138"/>
      <c r="O316" s="296"/>
      <c r="P316" s="296"/>
      <c r="Q316" s="296"/>
      <c r="R316" s="296"/>
      <c r="S316" s="296"/>
      <c r="T316" s="296"/>
      <c r="U316" s="296"/>
      <c r="V316" s="296"/>
      <c r="W316" s="296"/>
      <c r="X316" s="296"/>
      <c r="Y316" s="296"/>
      <c r="Z316" s="296"/>
      <c r="AA316" s="296"/>
      <c r="AB316" s="296"/>
      <c r="AC316" s="296"/>
      <c r="AD316" s="296"/>
      <c r="AE316" s="296"/>
      <c r="AF316" s="296"/>
      <c r="AG316" s="296"/>
      <c r="AH316" s="296"/>
      <c r="AI316" s="296"/>
      <c r="AJ316" s="296"/>
      <c r="AK316" s="296"/>
      <c r="AL316" s="296"/>
      <c r="AM316" s="296"/>
      <c r="AN316" s="296"/>
      <c r="AO316" s="296"/>
      <c r="AP316" s="296"/>
      <c r="AQ316" s="296"/>
      <c r="AR316" s="296"/>
      <c r="AS316" s="296"/>
      <c r="AT316" s="296"/>
      <c r="AU316" s="296"/>
      <c r="AV316" s="296"/>
      <c r="AW316" s="296"/>
      <c r="AX316" s="296"/>
      <c r="AY316" s="296"/>
      <c r="AZ316" s="296"/>
      <c r="BA316" s="296"/>
      <c r="BB316" s="296"/>
      <c r="BC316" s="296"/>
      <c r="BD316" s="296"/>
      <c r="BE316" s="296"/>
      <c r="BF316" s="296"/>
      <c r="BG316" s="296"/>
      <c r="BH316" s="296"/>
      <c r="BI316" s="296"/>
      <c r="BJ316" s="296"/>
      <c r="BK316" s="296"/>
      <c r="BL316" s="296"/>
      <c r="BM316" s="296"/>
      <c r="BN316" s="296"/>
      <c r="BO316" s="296"/>
      <c r="BP316" s="296"/>
      <c r="BQ316" s="296"/>
      <c r="BR316" s="296"/>
      <c r="BS316" s="296"/>
      <c r="BT316" s="296"/>
      <c r="BU316" s="296"/>
      <c r="BV316" s="296"/>
      <c r="BW316" s="296"/>
      <c r="BX316" s="296"/>
      <c r="BY316" s="296"/>
      <c r="BZ316" s="296"/>
      <c r="CA316" s="296"/>
      <c r="CB316" s="296"/>
      <c r="CC316" s="296"/>
      <c r="CD316" s="296"/>
      <c r="CE316" s="296"/>
      <c r="CF316" s="296"/>
      <c r="CG316" s="296"/>
      <c r="CH316" s="296"/>
      <c r="CI316" s="296"/>
      <c r="CJ316" s="296"/>
      <c r="CK316" s="296"/>
      <c r="CL316" s="296"/>
      <c r="CM316" s="296"/>
      <c r="CN316" s="296"/>
      <c r="CO316" s="296"/>
      <c r="CP316" s="296"/>
      <c r="CQ316" s="296"/>
      <c r="CR316" s="296"/>
      <c r="CS316" s="296"/>
      <c r="CT316" s="296"/>
      <c r="CU316" s="296"/>
      <c r="CV316" s="296"/>
      <c r="CW316" s="296"/>
      <c r="CX316" s="296"/>
      <c r="CY316" s="296"/>
      <c r="CZ316" s="296"/>
      <c r="DA316" s="296"/>
      <c r="DB316" s="296"/>
      <c r="DC316" s="296"/>
      <c r="DD316" s="296"/>
      <c r="DE316" s="296"/>
      <c r="DF316" s="296"/>
      <c r="DG316" s="296"/>
      <c r="DH316" s="296"/>
      <c r="DI316" s="296"/>
      <c r="DJ316" s="296"/>
      <c r="DK316" s="296"/>
      <c r="DL316" s="296"/>
      <c r="DM316" s="296"/>
      <c r="DN316" s="296"/>
      <c r="DO316" s="296"/>
      <c r="DP316" s="296"/>
      <c r="DQ316" s="296"/>
      <c r="DR316" s="296"/>
      <c r="DS316" s="296"/>
      <c r="DT316" s="296"/>
      <c r="DU316" s="296"/>
      <c r="DV316" s="296"/>
      <c r="DW316" s="296"/>
      <c r="DX316" s="296"/>
      <c r="DY316" s="296"/>
      <c r="DZ316" s="296"/>
      <c r="EA316" s="296"/>
      <c r="EB316" s="296"/>
      <c r="EC316" s="296"/>
      <c r="ED316" s="296"/>
      <c r="EE316" s="296"/>
      <c r="EF316" s="296"/>
      <c r="EG316" s="296"/>
      <c r="EH316" s="296"/>
      <c r="EI316" s="296"/>
      <c r="EJ316" s="296"/>
      <c r="EK316" s="296"/>
      <c r="EL316" s="296"/>
      <c r="EM316" s="296"/>
      <c r="EN316" s="296"/>
      <c r="EO316" s="296"/>
      <c r="EP316" s="296"/>
      <c r="EQ316" s="296"/>
      <c r="ER316" s="296"/>
      <c r="ES316" s="296"/>
      <c r="ET316" s="296"/>
      <c r="EU316" s="296"/>
      <c r="EV316" s="296"/>
      <c r="EW316" s="296"/>
      <c r="EX316" s="296"/>
      <c r="EY316" s="296"/>
      <c r="EZ316" s="296"/>
      <c r="FA316" s="296"/>
      <c r="FB316" s="296"/>
      <c r="FC316" s="296"/>
      <c r="FD316" s="296"/>
      <c r="FE316" s="296"/>
      <c r="FF316" s="296"/>
      <c r="FG316" s="296"/>
      <c r="FH316" s="296"/>
      <c r="FI316" s="296"/>
      <c r="FJ316" s="296"/>
      <c r="FK316" s="296"/>
      <c r="FL316" s="296"/>
      <c r="FM316" s="296"/>
      <c r="FN316" s="296"/>
      <c r="FO316" s="296"/>
      <c r="FP316" s="296"/>
      <c r="FQ316" s="296"/>
      <c r="FR316" s="296"/>
      <c r="FS316" s="296"/>
      <c r="FT316" s="296"/>
      <c r="FU316" s="296"/>
      <c r="FV316" s="296"/>
      <c r="FW316" s="296"/>
      <c r="FX316" s="296"/>
      <c r="FY316" s="296"/>
      <c r="FZ316" s="296"/>
      <c r="GA316" s="296"/>
      <c r="GB316" s="296"/>
      <c r="GC316" s="296"/>
      <c r="GD316" s="296"/>
      <c r="GE316" s="296"/>
      <c r="GF316" s="296"/>
      <c r="GG316" s="296"/>
      <c r="GH316" s="296"/>
      <c r="GI316" s="296"/>
      <c r="GJ316" s="296"/>
      <c r="GK316" s="296"/>
      <c r="GL316" s="296"/>
      <c r="GM316" s="296"/>
      <c r="GN316" s="296"/>
      <c r="GO316" s="205"/>
      <c r="GP316" s="87"/>
      <c r="GQ316" s="87"/>
    </row>
    <row r="317" spans="9:199" ht="2.25" customHeight="1" x14ac:dyDescent="0.15">
      <c r="I317" s="131"/>
      <c r="J317" s="131"/>
      <c r="K317" s="131"/>
      <c r="L317" s="136"/>
      <c r="M317" s="136"/>
      <c r="N317" s="138"/>
      <c r="O317" s="296"/>
      <c r="P317" s="296"/>
      <c r="Q317" s="296"/>
      <c r="R317" s="296"/>
      <c r="S317" s="296"/>
      <c r="T317" s="296"/>
      <c r="U317" s="296"/>
      <c r="V317" s="296"/>
      <c r="W317" s="296"/>
      <c r="X317" s="296"/>
      <c r="Y317" s="296"/>
      <c r="Z317" s="296"/>
      <c r="AA317" s="296"/>
      <c r="AB317" s="296"/>
      <c r="AC317" s="296"/>
      <c r="AD317" s="296"/>
      <c r="AE317" s="296"/>
      <c r="AF317" s="296"/>
      <c r="AG317" s="296"/>
      <c r="AH317" s="296"/>
      <c r="AI317" s="296"/>
      <c r="AJ317" s="296"/>
      <c r="AK317" s="296"/>
      <c r="AL317" s="296"/>
      <c r="AM317" s="296"/>
      <c r="AN317" s="296"/>
      <c r="AO317" s="296"/>
      <c r="AP317" s="296"/>
      <c r="AQ317" s="296"/>
      <c r="AR317" s="296"/>
      <c r="AS317" s="296"/>
      <c r="AT317" s="296"/>
      <c r="AU317" s="296"/>
      <c r="AV317" s="296"/>
      <c r="AW317" s="296"/>
      <c r="AX317" s="296"/>
      <c r="AY317" s="296"/>
      <c r="AZ317" s="296"/>
      <c r="BA317" s="296"/>
      <c r="BB317" s="296"/>
      <c r="BC317" s="296"/>
      <c r="BD317" s="296"/>
      <c r="BE317" s="296"/>
      <c r="BF317" s="296"/>
      <c r="BG317" s="296"/>
      <c r="BH317" s="296"/>
      <c r="BI317" s="296"/>
      <c r="BJ317" s="296"/>
      <c r="BK317" s="296"/>
      <c r="BL317" s="296"/>
      <c r="BM317" s="296"/>
      <c r="BN317" s="296"/>
      <c r="BO317" s="296"/>
      <c r="BP317" s="296"/>
      <c r="BQ317" s="296"/>
      <c r="BR317" s="296"/>
      <c r="BS317" s="296"/>
      <c r="BT317" s="296"/>
      <c r="BU317" s="296"/>
      <c r="BV317" s="296"/>
      <c r="BW317" s="296"/>
      <c r="BX317" s="296"/>
      <c r="BY317" s="296"/>
      <c r="BZ317" s="296"/>
      <c r="CA317" s="296"/>
      <c r="CB317" s="296"/>
      <c r="CC317" s="296"/>
      <c r="CD317" s="296"/>
      <c r="CE317" s="296"/>
      <c r="CF317" s="296"/>
      <c r="CG317" s="296"/>
      <c r="CH317" s="296"/>
      <c r="CI317" s="296"/>
      <c r="CJ317" s="296"/>
      <c r="CK317" s="296"/>
      <c r="CL317" s="296"/>
      <c r="CM317" s="296"/>
      <c r="CN317" s="296"/>
      <c r="CO317" s="296"/>
      <c r="CP317" s="296"/>
      <c r="CQ317" s="296"/>
      <c r="CR317" s="296"/>
      <c r="CS317" s="296"/>
      <c r="CT317" s="296"/>
      <c r="CU317" s="296"/>
      <c r="CV317" s="296"/>
      <c r="CW317" s="296"/>
      <c r="CX317" s="296"/>
      <c r="CY317" s="296"/>
      <c r="CZ317" s="296"/>
      <c r="DA317" s="296"/>
      <c r="DB317" s="296"/>
      <c r="DC317" s="296"/>
      <c r="DD317" s="296"/>
      <c r="DE317" s="296"/>
      <c r="DF317" s="296"/>
      <c r="DG317" s="296"/>
      <c r="DH317" s="296"/>
      <c r="DI317" s="296"/>
      <c r="DJ317" s="296"/>
      <c r="DK317" s="296"/>
      <c r="DL317" s="296"/>
      <c r="DM317" s="296"/>
      <c r="DN317" s="296"/>
      <c r="DO317" s="296"/>
      <c r="DP317" s="296"/>
      <c r="DQ317" s="296"/>
      <c r="DR317" s="296"/>
      <c r="DS317" s="296"/>
      <c r="DT317" s="296"/>
      <c r="DU317" s="296"/>
      <c r="DV317" s="296"/>
      <c r="DW317" s="296"/>
      <c r="DX317" s="296"/>
      <c r="DY317" s="296"/>
      <c r="DZ317" s="296"/>
      <c r="EA317" s="296"/>
      <c r="EB317" s="296"/>
      <c r="EC317" s="296"/>
      <c r="ED317" s="296"/>
      <c r="EE317" s="296"/>
      <c r="EF317" s="296"/>
      <c r="EG317" s="296"/>
      <c r="EH317" s="296"/>
      <c r="EI317" s="296"/>
      <c r="EJ317" s="296"/>
      <c r="EK317" s="296"/>
      <c r="EL317" s="296"/>
      <c r="EM317" s="296"/>
      <c r="EN317" s="296"/>
      <c r="EO317" s="296"/>
      <c r="EP317" s="296"/>
      <c r="EQ317" s="296"/>
      <c r="ER317" s="296"/>
      <c r="ES317" s="296"/>
      <c r="ET317" s="296"/>
      <c r="EU317" s="296"/>
      <c r="EV317" s="296"/>
      <c r="EW317" s="296"/>
      <c r="EX317" s="296"/>
      <c r="EY317" s="296"/>
      <c r="EZ317" s="296"/>
      <c r="FA317" s="296"/>
      <c r="FB317" s="296"/>
      <c r="FC317" s="296"/>
      <c r="FD317" s="296"/>
      <c r="FE317" s="296"/>
      <c r="FF317" s="296"/>
      <c r="FG317" s="296"/>
      <c r="FH317" s="296"/>
      <c r="FI317" s="296"/>
      <c r="FJ317" s="296"/>
      <c r="FK317" s="296"/>
      <c r="FL317" s="296"/>
      <c r="FM317" s="296"/>
      <c r="FN317" s="296"/>
      <c r="FO317" s="296"/>
      <c r="FP317" s="296"/>
      <c r="FQ317" s="296"/>
      <c r="FR317" s="296"/>
      <c r="FS317" s="296"/>
      <c r="FT317" s="296"/>
      <c r="FU317" s="296"/>
      <c r="FV317" s="296"/>
      <c r="FW317" s="296"/>
      <c r="FX317" s="296"/>
      <c r="FY317" s="296"/>
      <c r="FZ317" s="296"/>
      <c r="GA317" s="296"/>
      <c r="GB317" s="296"/>
      <c r="GC317" s="296"/>
      <c r="GD317" s="296"/>
      <c r="GE317" s="296"/>
      <c r="GF317" s="296"/>
      <c r="GG317" s="296"/>
      <c r="GH317" s="296"/>
      <c r="GI317" s="296"/>
      <c r="GJ317" s="296"/>
      <c r="GK317" s="296"/>
      <c r="GL317" s="296"/>
      <c r="GM317" s="296"/>
      <c r="GN317" s="296"/>
      <c r="GO317" s="205"/>
      <c r="GP317" s="87"/>
      <c r="GQ317" s="87"/>
    </row>
    <row r="318" spans="9:199" ht="2.25" customHeight="1" x14ac:dyDescent="0.15">
      <c r="I318" s="131"/>
      <c r="J318" s="131"/>
      <c r="K318" s="131"/>
      <c r="L318" s="136"/>
      <c r="M318" s="136"/>
      <c r="N318" s="138"/>
      <c r="O318" s="296"/>
      <c r="P318" s="296"/>
      <c r="Q318" s="296"/>
      <c r="R318" s="296"/>
      <c r="S318" s="296"/>
      <c r="T318" s="296"/>
      <c r="U318" s="296"/>
      <c r="V318" s="296"/>
      <c r="W318" s="296"/>
      <c r="X318" s="296"/>
      <c r="Y318" s="296"/>
      <c r="Z318" s="296"/>
      <c r="AA318" s="296"/>
      <c r="AB318" s="296"/>
      <c r="AC318" s="296"/>
      <c r="AD318" s="296"/>
      <c r="AE318" s="296"/>
      <c r="AF318" s="296"/>
      <c r="AG318" s="296"/>
      <c r="AH318" s="296"/>
      <c r="AI318" s="296"/>
      <c r="AJ318" s="296"/>
      <c r="AK318" s="296"/>
      <c r="AL318" s="296"/>
      <c r="AM318" s="296"/>
      <c r="AN318" s="296"/>
      <c r="AO318" s="296"/>
      <c r="AP318" s="296"/>
      <c r="AQ318" s="296"/>
      <c r="AR318" s="296"/>
      <c r="AS318" s="296"/>
      <c r="AT318" s="296"/>
      <c r="AU318" s="296"/>
      <c r="AV318" s="296"/>
      <c r="AW318" s="296"/>
      <c r="AX318" s="296"/>
      <c r="AY318" s="296"/>
      <c r="AZ318" s="296"/>
      <c r="BA318" s="296"/>
      <c r="BB318" s="296"/>
      <c r="BC318" s="296"/>
      <c r="BD318" s="296"/>
      <c r="BE318" s="296"/>
      <c r="BF318" s="296"/>
      <c r="BG318" s="296"/>
      <c r="BH318" s="296"/>
      <c r="BI318" s="296"/>
      <c r="BJ318" s="296"/>
      <c r="BK318" s="296"/>
      <c r="BL318" s="296"/>
      <c r="BM318" s="296"/>
      <c r="BN318" s="296"/>
      <c r="BO318" s="296"/>
      <c r="BP318" s="296"/>
      <c r="BQ318" s="296"/>
      <c r="BR318" s="296"/>
      <c r="BS318" s="296"/>
      <c r="BT318" s="296"/>
      <c r="BU318" s="296"/>
      <c r="BV318" s="296"/>
      <c r="BW318" s="296"/>
      <c r="BX318" s="296"/>
      <c r="BY318" s="296"/>
      <c r="BZ318" s="296"/>
      <c r="CA318" s="296"/>
      <c r="CB318" s="296"/>
      <c r="CC318" s="296"/>
      <c r="CD318" s="296"/>
      <c r="CE318" s="296"/>
      <c r="CF318" s="296"/>
      <c r="CG318" s="296"/>
      <c r="CH318" s="296"/>
      <c r="CI318" s="296"/>
      <c r="CJ318" s="296"/>
      <c r="CK318" s="296"/>
      <c r="CL318" s="296"/>
      <c r="CM318" s="296"/>
      <c r="CN318" s="296"/>
      <c r="CO318" s="296"/>
      <c r="CP318" s="296"/>
      <c r="CQ318" s="296"/>
      <c r="CR318" s="296"/>
      <c r="CS318" s="296"/>
      <c r="CT318" s="296"/>
      <c r="CU318" s="296"/>
      <c r="CV318" s="296"/>
      <c r="CW318" s="296"/>
      <c r="CX318" s="296"/>
      <c r="CY318" s="296"/>
      <c r="CZ318" s="296"/>
      <c r="DA318" s="296"/>
      <c r="DB318" s="296"/>
      <c r="DC318" s="296"/>
      <c r="DD318" s="296"/>
      <c r="DE318" s="296"/>
      <c r="DF318" s="296"/>
      <c r="DG318" s="296"/>
      <c r="DH318" s="296"/>
      <c r="DI318" s="296"/>
      <c r="DJ318" s="296"/>
      <c r="DK318" s="296"/>
      <c r="DL318" s="296"/>
      <c r="DM318" s="296"/>
      <c r="DN318" s="296"/>
      <c r="DO318" s="296"/>
      <c r="DP318" s="296"/>
      <c r="DQ318" s="296"/>
      <c r="DR318" s="296"/>
      <c r="DS318" s="296"/>
      <c r="DT318" s="296"/>
      <c r="DU318" s="296"/>
      <c r="DV318" s="296"/>
      <c r="DW318" s="296"/>
      <c r="DX318" s="296"/>
      <c r="DY318" s="296"/>
      <c r="DZ318" s="296"/>
      <c r="EA318" s="296"/>
      <c r="EB318" s="296"/>
      <c r="EC318" s="296"/>
      <c r="ED318" s="296"/>
      <c r="EE318" s="296"/>
      <c r="EF318" s="296"/>
      <c r="EG318" s="296"/>
      <c r="EH318" s="296"/>
      <c r="EI318" s="296"/>
      <c r="EJ318" s="296"/>
      <c r="EK318" s="296"/>
      <c r="EL318" s="296"/>
      <c r="EM318" s="296"/>
      <c r="EN318" s="296"/>
      <c r="EO318" s="296"/>
      <c r="EP318" s="296"/>
      <c r="EQ318" s="296"/>
      <c r="ER318" s="296"/>
      <c r="ES318" s="296"/>
      <c r="ET318" s="296"/>
      <c r="EU318" s="296"/>
      <c r="EV318" s="296"/>
      <c r="EW318" s="296"/>
      <c r="EX318" s="296"/>
      <c r="EY318" s="296"/>
      <c r="EZ318" s="296"/>
      <c r="FA318" s="296"/>
      <c r="FB318" s="296"/>
      <c r="FC318" s="296"/>
      <c r="FD318" s="296"/>
      <c r="FE318" s="296"/>
      <c r="FF318" s="296"/>
      <c r="FG318" s="296"/>
      <c r="FH318" s="296"/>
      <c r="FI318" s="296"/>
      <c r="FJ318" s="296"/>
      <c r="FK318" s="296"/>
      <c r="FL318" s="296"/>
      <c r="FM318" s="296"/>
      <c r="FN318" s="296"/>
      <c r="FO318" s="296"/>
      <c r="FP318" s="296"/>
      <c r="FQ318" s="296"/>
      <c r="FR318" s="296"/>
      <c r="FS318" s="296"/>
      <c r="FT318" s="296"/>
      <c r="FU318" s="296"/>
      <c r="FV318" s="296"/>
      <c r="FW318" s="296"/>
      <c r="FX318" s="296"/>
      <c r="FY318" s="296"/>
      <c r="FZ318" s="296"/>
      <c r="GA318" s="296"/>
      <c r="GB318" s="296"/>
      <c r="GC318" s="296"/>
      <c r="GD318" s="296"/>
      <c r="GE318" s="296"/>
      <c r="GF318" s="296"/>
      <c r="GG318" s="296"/>
      <c r="GH318" s="296"/>
      <c r="GI318" s="296"/>
      <c r="GJ318" s="296"/>
      <c r="GK318" s="296"/>
      <c r="GL318" s="296"/>
      <c r="GM318" s="296"/>
      <c r="GN318" s="296"/>
      <c r="GO318" s="205"/>
      <c r="GP318" s="87"/>
      <c r="GQ318" s="87"/>
    </row>
    <row r="319" spans="9:199" ht="2.25" customHeight="1" x14ac:dyDescent="0.15">
      <c r="I319" s="131"/>
      <c r="J319" s="131"/>
      <c r="K319" s="131"/>
      <c r="L319" s="136"/>
      <c r="M319" s="136"/>
      <c r="N319" s="138"/>
      <c r="O319" s="296"/>
      <c r="P319" s="296"/>
      <c r="Q319" s="296"/>
      <c r="R319" s="296"/>
      <c r="S319" s="296"/>
      <c r="T319" s="296"/>
      <c r="U319" s="296"/>
      <c r="V319" s="296"/>
      <c r="W319" s="296"/>
      <c r="X319" s="296"/>
      <c r="Y319" s="296"/>
      <c r="Z319" s="296"/>
      <c r="AA319" s="296"/>
      <c r="AB319" s="296"/>
      <c r="AC319" s="296"/>
      <c r="AD319" s="296"/>
      <c r="AE319" s="296"/>
      <c r="AF319" s="296"/>
      <c r="AG319" s="296"/>
      <c r="AH319" s="296"/>
      <c r="AI319" s="296"/>
      <c r="AJ319" s="296"/>
      <c r="AK319" s="296"/>
      <c r="AL319" s="296"/>
      <c r="AM319" s="296"/>
      <c r="AN319" s="296"/>
      <c r="AO319" s="296"/>
      <c r="AP319" s="296"/>
      <c r="AQ319" s="296"/>
      <c r="AR319" s="296"/>
      <c r="AS319" s="296"/>
      <c r="AT319" s="296"/>
      <c r="AU319" s="296"/>
      <c r="AV319" s="296"/>
      <c r="AW319" s="296"/>
      <c r="AX319" s="296"/>
      <c r="AY319" s="296"/>
      <c r="AZ319" s="296"/>
      <c r="BA319" s="296"/>
      <c r="BB319" s="296"/>
      <c r="BC319" s="296"/>
      <c r="BD319" s="296"/>
      <c r="BE319" s="296"/>
      <c r="BF319" s="296"/>
      <c r="BG319" s="296"/>
      <c r="BH319" s="296"/>
      <c r="BI319" s="296"/>
      <c r="BJ319" s="296"/>
      <c r="BK319" s="296"/>
      <c r="BL319" s="296"/>
      <c r="BM319" s="296"/>
      <c r="BN319" s="296"/>
      <c r="BO319" s="296"/>
      <c r="BP319" s="296"/>
      <c r="BQ319" s="296"/>
      <c r="BR319" s="296"/>
      <c r="BS319" s="296"/>
      <c r="BT319" s="296"/>
      <c r="BU319" s="296"/>
      <c r="BV319" s="296"/>
      <c r="BW319" s="296"/>
      <c r="BX319" s="296"/>
      <c r="BY319" s="296"/>
      <c r="BZ319" s="296"/>
      <c r="CA319" s="296"/>
      <c r="CB319" s="296"/>
      <c r="CC319" s="296"/>
      <c r="CD319" s="296"/>
      <c r="CE319" s="296"/>
      <c r="CF319" s="296"/>
      <c r="CG319" s="296"/>
      <c r="CH319" s="296"/>
      <c r="CI319" s="296"/>
      <c r="CJ319" s="296"/>
      <c r="CK319" s="296"/>
      <c r="CL319" s="296"/>
      <c r="CM319" s="296"/>
      <c r="CN319" s="296"/>
      <c r="CO319" s="296"/>
      <c r="CP319" s="296"/>
      <c r="CQ319" s="296"/>
      <c r="CR319" s="296"/>
      <c r="CS319" s="296"/>
      <c r="CT319" s="296"/>
      <c r="CU319" s="296"/>
      <c r="CV319" s="296"/>
      <c r="CW319" s="296"/>
      <c r="CX319" s="296"/>
      <c r="CY319" s="296"/>
      <c r="CZ319" s="296"/>
      <c r="DA319" s="296"/>
      <c r="DB319" s="296"/>
      <c r="DC319" s="296"/>
      <c r="DD319" s="296"/>
      <c r="DE319" s="296"/>
      <c r="DF319" s="296"/>
      <c r="DG319" s="296"/>
      <c r="DH319" s="296"/>
      <c r="DI319" s="296"/>
      <c r="DJ319" s="296"/>
      <c r="DK319" s="296"/>
      <c r="DL319" s="296"/>
      <c r="DM319" s="296"/>
      <c r="DN319" s="296"/>
      <c r="DO319" s="296"/>
      <c r="DP319" s="296"/>
      <c r="DQ319" s="296"/>
      <c r="DR319" s="296"/>
      <c r="DS319" s="296"/>
      <c r="DT319" s="296"/>
      <c r="DU319" s="296"/>
      <c r="DV319" s="296"/>
      <c r="DW319" s="296"/>
      <c r="DX319" s="296"/>
      <c r="DY319" s="296"/>
      <c r="DZ319" s="296"/>
      <c r="EA319" s="296"/>
      <c r="EB319" s="296"/>
      <c r="EC319" s="296"/>
      <c r="ED319" s="296"/>
      <c r="EE319" s="296"/>
      <c r="EF319" s="296"/>
      <c r="EG319" s="296"/>
      <c r="EH319" s="296"/>
      <c r="EI319" s="296"/>
      <c r="EJ319" s="296"/>
      <c r="EK319" s="296"/>
      <c r="EL319" s="296"/>
      <c r="EM319" s="296"/>
      <c r="EN319" s="296"/>
      <c r="EO319" s="296"/>
      <c r="EP319" s="296"/>
      <c r="EQ319" s="296"/>
      <c r="ER319" s="296"/>
      <c r="ES319" s="296"/>
      <c r="ET319" s="296"/>
      <c r="EU319" s="296"/>
      <c r="EV319" s="296"/>
      <c r="EW319" s="296"/>
      <c r="EX319" s="296"/>
      <c r="EY319" s="296"/>
      <c r="EZ319" s="296"/>
      <c r="FA319" s="296"/>
      <c r="FB319" s="296"/>
      <c r="FC319" s="296"/>
      <c r="FD319" s="296"/>
      <c r="FE319" s="296"/>
      <c r="FF319" s="296"/>
      <c r="FG319" s="296"/>
      <c r="FH319" s="296"/>
      <c r="FI319" s="296"/>
      <c r="FJ319" s="296"/>
      <c r="FK319" s="296"/>
      <c r="FL319" s="296"/>
      <c r="FM319" s="296"/>
      <c r="FN319" s="296"/>
      <c r="FO319" s="296"/>
      <c r="FP319" s="296"/>
      <c r="FQ319" s="296"/>
      <c r="FR319" s="296"/>
      <c r="FS319" s="296"/>
      <c r="FT319" s="296"/>
      <c r="FU319" s="296"/>
      <c r="FV319" s="296"/>
      <c r="FW319" s="296"/>
      <c r="FX319" s="296"/>
      <c r="FY319" s="296"/>
      <c r="FZ319" s="296"/>
      <c r="GA319" s="296"/>
      <c r="GB319" s="296"/>
      <c r="GC319" s="296"/>
      <c r="GD319" s="296"/>
      <c r="GE319" s="296"/>
      <c r="GF319" s="296"/>
      <c r="GG319" s="296"/>
      <c r="GH319" s="296"/>
      <c r="GI319" s="296"/>
      <c r="GJ319" s="296"/>
      <c r="GK319" s="296"/>
      <c r="GL319" s="296"/>
      <c r="GM319" s="296"/>
      <c r="GN319" s="296"/>
      <c r="GO319" s="205"/>
      <c r="GP319" s="87"/>
      <c r="GQ319" s="87"/>
    </row>
    <row r="320" spans="9:199" ht="2.25" customHeight="1" x14ac:dyDescent="0.15">
      <c r="I320" s="131"/>
      <c r="J320" s="131"/>
      <c r="K320" s="131"/>
      <c r="L320" s="136"/>
      <c r="M320" s="136"/>
      <c r="N320" s="138"/>
      <c r="O320" s="294">
        <f>入力シート!A157</f>
        <v>0</v>
      </c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  <c r="AH320" s="295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5"/>
      <c r="AS320" s="295"/>
      <c r="AT320" s="295"/>
      <c r="AU320" s="295"/>
      <c r="AV320" s="295"/>
      <c r="AW320" s="295"/>
      <c r="AX320" s="295"/>
      <c r="AY320" s="295"/>
      <c r="AZ320" s="295"/>
      <c r="BA320" s="295"/>
      <c r="BB320" s="295"/>
      <c r="BC320" s="295"/>
      <c r="BD320" s="295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5"/>
      <c r="BO320" s="295"/>
      <c r="BP320" s="295"/>
      <c r="BQ320" s="295"/>
      <c r="BR320" s="295"/>
      <c r="BS320" s="295"/>
      <c r="BT320" s="295"/>
      <c r="BU320" s="295"/>
      <c r="BV320" s="295"/>
      <c r="BW320" s="295"/>
      <c r="BX320" s="295"/>
      <c r="BY320" s="295"/>
      <c r="BZ320" s="295"/>
      <c r="CA320" s="295"/>
      <c r="CB320" s="295"/>
      <c r="CC320" s="295"/>
      <c r="CD320" s="295"/>
      <c r="CE320" s="295"/>
      <c r="CF320" s="295"/>
      <c r="CG320" s="295"/>
      <c r="CH320" s="295"/>
      <c r="CI320" s="295"/>
      <c r="CJ320" s="295"/>
      <c r="CK320" s="295"/>
      <c r="CL320" s="295"/>
      <c r="CM320" s="295"/>
      <c r="CN320" s="295"/>
      <c r="CO320" s="295"/>
      <c r="CP320" s="295"/>
      <c r="CQ320" s="295"/>
      <c r="CR320" s="295"/>
      <c r="CS320" s="295"/>
      <c r="CT320" s="295"/>
      <c r="CU320" s="295"/>
      <c r="CV320" s="295"/>
      <c r="CW320" s="295"/>
      <c r="CX320" s="295"/>
      <c r="CY320" s="295"/>
      <c r="CZ320" s="295"/>
      <c r="DA320" s="295"/>
      <c r="DB320" s="295"/>
      <c r="DC320" s="295"/>
      <c r="DD320" s="295"/>
      <c r="DE320" s="295"/>
      <c r="DF320" s="295"/>
      <c r="DG320" s="295"/>
      <c r="DH320" s="295"/>
      <c r="DI320" s="295"/>
      <c r="DJ320" s="295"/>
      <c r="DK320" s="295"/>
      <c r="DL320" s="295"/>
      <c r="DM320" s="295"/>
      <c r="DN320" s="295"/>
      <c r="DO320" s="295"/>
      <c r="DP320" s="295"/>
      <c r="DQ320" s="295"/>
      <c r="DR320" s="295"/>
      <c r="DS320" s="295"/>
      <c r="DT320" s="295"/>
      <c r="DU320" s="295"/>
      <c r="DV320" s="295"/>
      <c r="DW320" s="295"/>
      <c r="DX320" s="295"/>
      <c r="DY320" s="295"/>
      <c r="DZ320" s="295"/>
      <c r="EA320" s="295"/>
      <c r="EB320" s="295"/>
      <c r="EC320" s="295"/>
      <c r="ED320" s="295"/>
      <c r="EE320" s="295"/>
      <c r="EF320" s="295"/>
      <c r="EG320" s="295"/>
      <c r="EH320" s="295"/>
      <c r="EI320" s="295"/>
      <c r="EJ320" s="295"/>
      <c r="EK320" s="295"/>
      <c r="EL320" s="295"/>
      <c r="EM320" s="295"/>
      <c r="EN320" s="295"/>
      <c r="EO320" s="295"/>
      <c r="EP320" s="295"/>
      <c r="EQ320" s="295"/>
      <c r="ER320" s="295"/>
      <c r="ES320" s="295"/>
      <c r="ET320" s="295"/>
      <c r="EU320" s="295"/>
      <c r="EV320" s="295"/>
      <c r="EW320" s="295"/>
      <c r="EX320" s="295"/>
      <c r="EY320" s="295"/>
      <c r="EZ320" s="295"/>
      <c r="FA320" s="295"/>
      <c r="FB320" s="295"/>
      <c r="FC320" s="295"/>
      <c r="FD320" s="295"/>
      <c r="FE320" s="295"/>
      <c r="FF320" s="295"/>
      <c r="FG320" s="295"/>
      <c r="FH320" s="295"/>
      <c r="FI320" s="295"/>
      <c r="FJ320" s="295"/>
      <c r="FK320" s="295"/>
      <c r="FL320" s="295"/>
      <c r="FM320" s="295"/>
      <c r="FN320" s="295"/>
      <c r="FO320" s="295"/>
      <c r="FP320" s="295"/>
      <c r="FQ320" s="295"/>
      <c r="FR320" s="295"/>
      <c r="FS320" s="295"/>
      <c r="FT320" s="295"/>
      <c r="FU320" s="295"/>
      <c r="FV320" s="295"/>
      <c r="FW320" s="295"/>
      <c r="FX320" s="295"/>
      <c r="FY320" s="295"/>
      <c r="FZ320" s="295"/>
      <c r="GA320" s="295"/>
      <c r="GB320" s="295"/>
      <c r="GC320" s="295"/>
      <c r="GD320" s="295"/>
      <c r="GE320" s="295"/>
      <c r="GF320" s="295"/>
      <c r="GG320" s="295"/>
      <c r="GH320" s="295"/>
      <c r="GI320" s="295"/>
      <c r="GJ320" s="295"/>
      <c r="GK320" s="295"/>
      <c r="GL320" s="295"/>
      <c r="GM320" s="295"/>
      <c r="GN320" s="295"/>
      <c r="GO320" s="205"/>
      <c r="GP320" s="87"/>
      <c r="GQ320" s="87"/>
    </row>
    <row r="321" spans="9:199" ht="2.25" customHeight="1" x14ac:dyDescent="0.15">
      <c r="I321" s="131"/>
      <c r="J321" s="131"/>
      <c r="K321" s="131"/>
      <c r="L321" s="136"/>
      <c r="M321" s="136"/>
      <c r="N321" s="138"/>
      <c r="O321" s="296"/>
      <c r="P321" s="296"/>
      <c r="Q321" s="296"/>
      <c r="R321" s="296"/>
      <c r="S321" s="296"/>
      <c r="T321" s="296"/>
      <c r="U321" s="296"/>
      <c r="V321" s="296"/>
      <c r="W321" s="296"/>
      <c r="X321" s="296"/>
      <c r="Y321" s="296"/>
      <c r="Z321" s="296"/>
      <c r="AA321" s="296"/>
      <c r="AB321" s="296"/>
      <c r="AC321" s="296"/>
      <c r="AD321" s="296"/>
      <c r="AE321" s="296"/>
      <c r="AF321" s="296"/>
      <c r="AG321" s="296"/>
      <c r="AH321" s="296"/>
      <c r="AI321" s="296"/>
      <c r="AJ321" s="296"/>
      <c r="AK321" s="296"/>
      <c r="AL321" s="296"/>
      <c r="AM321" s="296"/>
      <c r="AN321" s="296"/>
      <c r="AO321" s="296"/>
      <c r="AP321" s="296"/>
      <c r="AQ321" s="296"/>
      <c r="AR321" s="296"/>
      <c r="AS321" s="296"/>
      <c r="AT321" s="296"/>
      <c r="AU321" s="296"/>
      <c r="AV321" s="296"/>
      <c r="AW321" s="296"/>
      <c r="AX321" s="296"/>
      <c r="AY321" s="296"/>
      <c r="AZ321" s="296"/>
      <c r="BA321" s="296"/>
      <c r="BB321" s="296"/>
      <c r="BC321" s="296"/>
      <c r="BD321" s="296"/>
      <c r="BE321" s="296"/>
      <c r="BF321" s="296"/>
      <c r="BG321" s="296"/>
      <c r="BH321" s="296"/>
      <c r="BI321" s="296"/>
      <c r="BJ321" s="296"/>
      <c r="BK321" s="296"/>
      <c r="BL321" s="296"/>
      <c r="BM321" s="296"/>
      <c r="BN321" s="296"/>
      <c r="BO321" s="296"/>
      <c r="BP321" s="296"/>
      <c r="BQ321" s="296"/>
      <c r="BR321" s="296"/>
      <c r="BS321" s="296"/>
      <c r="BT321" s="296"/>
      <c r="BU321" s="296"/>
      <c r="BV321" s="296"/>
      <c r="BW321" s="296"/>
      <c r="BX321" s="296"/>
      <c r="BY321" s="296"/>
      <c r="BZ321" s="296"/>
      <c r="CA321" s="296"/>
      <c r="CB321" s="296"/>
      <c r="CC321" s="296"/>
      <c r="CD321" s="296"/>
      <c r="CE321" s="296"/>
      <c r="CF321" s="296"/>
      <c r="CG321" s="296"/>
      <c r="CH321" s="296"/>
      <c r="CI321" s="296"/>
      <c r="CJ321" s="296"/>
      <c r="CK321" s="296"/>
      <c r="CL321" s="296"/>
      <c r="CM321" s="296"/>
      <c r="CN321" s="296"/>
      <c r="CO321" s="296"/>
      <c r="CP321" s="296"/>
      <c r="CQ321" s="296"/>
      <c r="CR321" s="296"/>
      <c r="CS321" s="296"/>
      <c r="CT321" s="296"/>
      <c r="CU321" s="296"/>
      <c r="CV321" s="296"/>
      <c r="CW321" s="296"/>
      <c r="CX321" s="296"/>
      <c r="CY321" s="296"/>
      <c r="CZ321" s="296"/>
      <c r="DA321" s="296"/>
      <c r="DB321" s="296"/>
      <c r="DC321" s="296"/>
      <c r="DD321" s="296"/>
      <c r="DE321" s="296"/>
      <c r="DF321" s="296"/>
      <c r="DG321" s="296"/>
      <c r="DH321" s="296"/>
      <c r="DI321" s="296"/>
      <c r="DJ321" s="296"/>
      <c r="DK321" s="296"/>
      <c r="DL321" s="296"/>
      <c r="DM321" s="296"/>
      <c r="DN321" s="296"/>
      <c r="DO321" s="296"/>
      <c r="DP321" s="296"/>
      <c r="DQ321" s="296"/>
      <c r="DR321" s="296"/>
      <c r="DS321" s="296"/>
      <c r="DT321" s="296"/>
      <c r="DU321" s="296"/>
      <c r="DV321" s="296"/>
      <c r="DW321" s="296"/>
      <c r="DX321" s="296"/>
      <c r="DY321" s="296"/>
      <c r="DZ321" s="296"/>
      <c r="EA321" s="296"/>
      <c r="EB321" s="296"/>
      <c r="EC321" s="296"/>
      <c r="ED321" s="296"/>
      <c r="EE321" s="296"/>
      <c r="EF321" s="296"/>
      <c r="EG321" s="296"/>
      <c r="EH321" s="296"/>
      <c r="EI321" s="296"/>
      <c r="EJ321" s="296"/>
      <c r="EK321" s="296"/>
      <c r="EL321" s="296"/>
      <c r="EM321" s="296"/>
      <c r="EN321" s="296"/>
      <c r="EO321" s="296"/>
      <c r="EP321" s="296"/>
      <c r="EQ321" s="296"/>
      <c r="ER321" s="296"/>
      <c r="ES321" s="296"/>
      <c r="ET321" s="296"/>
      <c r="EU321" s="296"/>
      <c r="EV321" s="296"/>
      <c r="EW321" s="296"/>
      <c r="EX321" s="296"/>
      <c r="EY321" s="296"/>
      <c r="EZ321" s="296"/>
      <c r="FA321" s="296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96"/>
      <c r="FW321" s="296"/>
      <c r="FX321" s="296"/>
      <c r="FY321" s="296"/>
      <c r="FZ321" s="296"/>
      <c r="GA321" s="296"/>
      <c r="GB321" s="296"/>
      <c r="GC321" s="296"/>
      <c r="GD321" s="296"/>
      <c r="GE321" s="296"/>
      <c r="GF321" s="296"/>
      <c r="GG321" s="296"/>
      <c r="GH321" s="296"/>
      <c r="GI321" s="296"/>
      <c r="GJ321" s="296"/>
      <c r="GK321" s="296"/>
      <c r="GL321" s="296"/>
      <c r="GM321" s="296"/>
      <c r="GN321" s="296"/>
      <c r="GO321" s="205"/>
      <c r="GP321" s="87"/>
      <c r="GQ321" s="87"/>
    </row>
    <row r="322" spans="9:199" ht="2.25" customHeight="1" x14ac:dyDescent="0.15">
      <c r="I322" s="131"/>
      <c r="J322" s="131"/>
      <c r="K322" s="131"/>
      <c r="L322" s="136"/>
      <c r="M322" s="136"/>
      <c r="N322" s="138"/>
      <c r="O322" s="296"/>
      <c r="P322" s="296"/>
      <c r="Q322" s="296"/>
      <c r="R322" s="296"/>
      <c r="S322" s="296"/>
      <c r="T322" s="296"/>
      <c r="U322" s="296"/>
      <c r="V322" s="296"/>
      <c r="W322" s="296"/>
      <c r="X322" s="296"/>
      <c r="Y322" s="296"/>
      <c r="Z322" s="296"/>
      <c r="AA322" s="296"/>
      <c r="AB322" s="296"/>
      <c r="AC322" s="296"/>
      <c r="AD322" s="296"/>
      <c r="AE322" s="296"/>
      <c r="AF322" s="296"/>
      <c r="AG322" s="296"/>
      <c r="AH322" s="296"/>
      <c r="AI322" s="296"/>
      <c r="AJ322" s="296"/>
      <c r="AK322" s="296"/>
      <c r="AL322" s="296"/>
      <c r="AM322" s="296"/>
      <c r="AN322" s="296"/>
      <c r="AO322" s="296"/>
      <c r="AP322" s="296"/>
      <c r="AQ322" s="296"/>
      <c r="AR322" s="296"/>
      <c r="AS322" s="296"/>
      <c r="AT322" s="296"/>
      <c r="AU322" s="296"/>
      <c r="AV322" s="296"/>
      <c r="AW322" s="296"/>
      <c r="AX322" s="296"/>
      <c r="AY322" s="296"/>
      <c r="AZ322" s="296"/>
      <c r="BA322" s="296"/>
      <c r="BB322" s="296"/>
      <c r="BC322" s="296"/>
      <c r="BD322" s="296"/>
      <c r="BE322" s="296"/>
      <c r="BF322" s="296"/>
      <c r="BG322" s="296"/>
      <c r="BH322" s="296"/>
      <c r="BI322" s="296"/>
      <c r="BJ322" s="296"/>
      <c r="BK322" s="296"/>
      <c r="BL322" s="296"/>
      <c r="BM322" s="296"/>
      <c r="BN322" s="296"/>
      <c r="BO322" s="296"/>
      <c r="BP322" s="296"/>
      <c r="BQ322" s="296"/>
      <c r="BR322" s="296"/>
      <c r="BS322" s="296"/>
      <c r="BT322" s="296"/>
      <c r="BU322" s="296"/>
      <c r="BV322" s="296"/>
      <c r="BW322" s="296"/>
      <c r="BX322" s="296"/>
      <c r="BY322" s="296"/>
      <c r="BZ322" s="296"/>
      <c r="CA322" s="296"/>
      <c r="CB322" s="296"/>
      <c r="CC322" s="296"/>
      <c r="CD322" s="296"/>
      <c r="CE322" s="296"/>
      <c r="CF322" s="296"/>
      <c r="CG322" s="296"/>
      <c r="CH322" s="296"/>
      <c r="CI322" s="296"/>
      <c r="CJ322" s="296"/>
      <c r="CK322" s="296"/>
      <c r="CL322" s="296"/>
      <c r="CM322" s="296"/>
      <c r="CN322" s="296"/>
      <c r="CO322" s="296"/>
      <c r="CP322" s="296"/>
      <c r="CQ322" s="296"/>
      <c r="CR322" s="296"/>
      <c r="CS322" s="296"/>
      <c r="CT322" s="296"/>
      <c r="CU322" s="296"/>
      <c r="CV322" s="296"/>
      <c r="CW322" s="296"/>
      <c r="CX322" s="296"/>
      <c r="CY322" s="296"/>
      <c r="CZ322" s="296"/>
      <c r="DA322" s="296"/>
      <c r="DB322" s="296"/>
      <c r="DC322" s="296"/>
      <c r="DD322" s="296"/>
      <c r="DE322" s="296"/>
      <c r="DF322" s="296"/>
      <c r="DG322" s="296"/>
      <c r="DH322" s="296"/>
      <c r="DI322" s="296"/>
      <c r="DJ322" s="296"/>
      <c r="DK322" s="296"/>
      <c r="DL322" s="296"/>
      <c r="DM322" s="296"/>
      <c r="DN322" s="296"/>
      <c r="DO322" s="296"/>
      <c r="DP322" s="296"/>
      <c r="DQ322" s="296"/>
      <c r="DR322" s="296"/>
      <c r="DS322" s="296"/>
      <c r="DT322" s="296"/>
      <c r="DU322" s="296"/>
      <c r="DV322" s="296"/>
      <c r="DW322" s="296"/>
      <c r="DX322" s="296"/>
      <c r="DY322" s="296"/>
      <c r="DZ322" s="296"/>
      <c r="EA322" s="296"/>
      <c r="EB322" s="296"/>
      <c r="EC322" s="296"/>
      <c r="ED322" s="296"/>
      <c r="EE322" s="296"/>
      <c r="EF322" s="296"/>
      <c r="EG322" s="296"/>
      <c r="EH322" s="296"/>
      <c r="EI322" s="296"/>
      <c r="EJ322" s="296"/>
      <c r="EK322" s="296"/>
      <c r="EL322" s="296"/>
      <c r="EM322" s="296"/>
      <c r="EN322" s="296"/>
      <c r="EO322" s="296"/>
      <c r="EP322" s="296"/>
      <c r="EQ322" s="296"/>
      <c r="ER322" s="296"/>
      <c r="ES322" s="296"/>
      <c r="ET322" s="296"/>
      <c r="EU322" s="296"/>
      <c r="EV322" s="296"/>
      <c r="EW322" s="296"/>
      <c r="EX322" s="296"/>
      <c r="EY322" s="296"/>
      <c r="EZ322" s="296"/>
      <c r="FA322" s="296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96"/>
      <c r="FW322" s="296"/>
      <c r="FX322" s="296"/>
      <c r="FY322" s="296"/>
      <c r="FZ322" s="296"/>
      <c r="GA322" s="296"/>
      <c r="GB322" s="296"/>
      <c r="GC322" s="296"/>
      <c r="GD322" s="296"/>
      <c r="GE322" s="296"/>
      <c r="GF322" s="296"/>
      <c r="GG322" s="296"/>
      <c r="GH322" s="296"/>
      <c r="GI322" s="296"/>
      <c r="GJ322" s="296"/>
      <c r="GK322" s="296"/>
      <c r="GL322" s="296"/>
      <c r="GM322" s="296"/>
      <c r="GN322" s="296"/>
      <c r="GO322" s="205"/>
      <c r="GP322" s="87"/>
      <c r="GQ322" s="87"/>
    </row>
    <row r="323" spans="9:199" ht="2.25" customHeight="1" x14ac:dyDescent="0.15">
      <c r="I323" s="131"/>
      <c r="J323" s="131"/>
      <c r="K323" s="131"/>
      <c r="L323" s="136"/>
      <c r="M323" s="136"/>
      <c r="N323" s="138"/>
      <c r="O323" s="296"/>
      <c r="P323" s="296"/>
      <c r="Q323" s="296"/>
      <c r="R323" s="296"/>
      <c r="S323" s="296"/>
      <c r="T323" s="296"/>
      <c r="U323" s="296"/>
      <c r="V323" s="296"/>
      <c r="W323" s="296"/>
      <c r="X323" s="296"/>
      <c r="Y323" s="296"/>
      <c r="Z323" s="296"/>
      <c r="AA323" s="296"/>
      <c r="AB323" s="296"/>
      <c r="AC323" s="296"/>
      <c r="AD323" s="296"/>
      <c r="AE323" s="296"/>
      <c r="AF323" s="296"/>
      <c r="AG323" s="296"/>
      <c r="AH323" s="296"/>
      <c r="AI323" s="296"/>
      <c r="AJ323" s="296"/>
      <c r="AK323" s="296"/>
      <c r="AL323" s="296"/>
      <c r="AM323" s="296"/>
      <c r="AN323" s="296"/>
      <c r="AO323" s="296"/>
      <c r="AP323" s="296"/>
      <c r="AQ323" s="296"/>
      <c r="AR323" s="296"/>
      <c r="AS323" s="296"/>
      <c r="AT323" s="296"/>
      <c r="AU323" s="296"/>
      <c r="AV323" s="296"/>
      <c r="AW323" s="296"/>
      <c r="AX323" s="296"/>
      <c r="AY323" s="296"/>
      <c r="AZ323" s="296"/>
      <c r="BA323" s="296"/>
      <c r="BB323" s="296"/>
      <c r="BC323" s="296"/>
      <c r="BD323" s="296"/>
      <c r="BE323" s="296"/>
      <c r="BF323" s="296"/>
      <c r="BG323" s="296"/>
      <c r="BH323" s="296"/>
      <c r="BI323" s="296"/>
      <c r="BJ323" s="296"/>
      <c r="BK323" s="296"/>
      <c r="BL323" s="296"/>
      <c r="BM323" s="296"/>
      <c r="BN323" s="296"/>
      <c r="BO323" s="296"/>
      <c r="BP323" s="296"/>
      <c r="BQ323" s="296"/>
      <c r="BR323" s="296"/>
      <c r="BS323" s="296"/>
      <c r="BT323" s="296"/>
      <c r="BU323" s="296"/>
      <c r="BV323" s="296"/>
      <c r="BW323" s="296"/>
      <c r="BX323" s="296"/>
      <c r="BY323" s="296"/>
      <c r="BZ323" s="296"/>
      <c r="CA323" s="296"/>
      <c r="CB323" s="296"/>
      <c r="CC323" s="296"/>
      <c r="CD323" s="296"/>
      <c r="CE323" s="296"/>
      <c r="CF323" s="296"/>
      <c r="CG323" s="296"/>
      <c r="CH323" s="296"/>
      <c r="CI323" s="296"/>
      <c r="CJ323" s="296"/>
      <c r="CK323" s="296"/>
      <c r="CL323" s="296"/>
      <c r="CM323" s="296"/>
      <c r="CN323" s="296"/>
      <c r="CO323" s="296"/>
      <c r="CP323" s="296"/>
      <c r="CQ323" s="296"/>
      <c r="CR323" s="296"/>
      <c r="CS323" s="296"/>
      <c r="CT323" s="296"/>
      <c r="CU323" s="296"/>
      <c r="CV323" s="296"/>
      <c r="CW323" s="296"/>
      <c r="CX323" s="296"/>
      <c r="CY323" s="296"/>
      <c r="CZ323" s="296"/>
      <c r="DA323" s="296"/>
      <c r="DB323" s="296"/>
      <c r="DC323" s="296"/>
      <c r="DD323" s="296"/>
      <c r="DE323" s="296"/>
      <c r="DF323" s="296"/>
      <c r="DG323" s="296"/>
      <c r="DH323" s="296"/>
      <c r="DI323" s="296"/>
      <c r="DJ323" s="296"/>
      <c r="DK323" s="296"/>
      <c r="DL323" s="296"/>
      <c r="DM323" s="296"/>
      <c r="DN323" s="296"/>
      <c r="DO323" s="296"/>
      <c r="DP323" s="296"/>
      <c r="DQ323" s="296"/>
      <c r="DR323" s="296"/>
      <c r="DS323" s="296"/>
      <c r="DT323" s="296"/>
      <c r="DU323" s="296"/>
      <c r="DV323" s="296"/>
      <c r="DW323" s="296"/>
      <c r="DX323" s="296"/>
      <c r="DY323" s="296"/>
      <c r="DZ323" s="296"/>
      <c r="EA323" s="296"/>
      <c r="EB323" s="296"/>
      <c r="EC323" s="296"/>
      <c r="ED323" s="296"/>
      <c r="EE323" s="296"/>
      <c r="EF323" s="296"/>
      <c r="EG323" s="296"/>
      <c r="EH323" s="296"/>
      <c r="EI323" s="296"/>
      <c r="EJ323" s="296"/>
      <c r="EK323" s="296"/>
      <c r="EL323" s="296"/>
      <c r="EM323" s="296"/>
      <c r="EN323" s="296"/>
      <c r="EO323" s="296"/>
      <c r="EP323" s="296"/>
      <c r="EQ323" s="296"/>
      <c r="ER323" s="296"/>
      <c r="ES323" s="296"/>
      <c r="ET323" s="296"/>
      <c r="EU323" s="296"/>
      <c r="EV323" s="296"/>
      <c r="EW323" s="296"/>
      <c r="EX323" s="296"/>
      <c r="EY323" s="296"/>
      <c r="EZ323" s="296"/>
      <c r="FA323" s="296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96"/>
      <c r="FW323" s="296"/>
      <c r="FX323" s="296"/>
      <c r="FY323" s="296"/>
      <c r="FZ323" s="296"/>
      <c r="GA323" s="296"/>
      <c r="GB323" s="296"/>
      <c r="GC323" s="296"/>
      <c r="GD323" s="296"/>
      <c r="GE323" s="296"/>
      <c r="GF323" s="296"/>
      <c r="GG323" s="296"/>
      <c r="GH323" s="296"/>
      <c r="GI323" s="296"/>
      <c r="GJ323" s="296"/>
      <c r="GK323" s="296"/>
      <c r="GL323" s="296"/>
      <c r="GM323" s="296"/>
      <c r="GN323" s="296"/>
      <c r="GO323" s="205"/>
      <c r="GP323" s="87"/>
      <c r="GQ323" s="87"/>
    </row>
    <row r="324" spans="9:199" ht="2.25" customHeight="1" x14ac:dyDescent="0.15">
      <c r="I324" s="131"/>
      <c r="J324" s="131"/>
      <c r="K324" s="131"/>
      <c r="L324" s="136"/>
      <c r="M324" s="136"/>
      <c r="N324" s="138"/>
      <c r="O324" s="296"/>
      <c r="P324" s="296"/>
      <c r="Q324" s="296"/>
      <c r="R324" s="296"/>
      <c r="S324" s="296"/>
      <c r="T324" s="296"/>
      <c r="U324" s="296"/>
      <c r="V324" s="296"/>
      <c r="W324" s="296"/>
      <c r="X324" s="296"/>
      <c r="Y324" s="296"/>
      <c r="Z324" s="296"/>
      <c r="AA324" s="296"/>
      <c r="AB324" s="296"/>
      <c r="AC324" s="296"/>
      <c r="AD324" s="296"/>
      <c r="AE324" s="296"/>
      <c r="AF324" s="296"/>
      <c r="AG324" s="296"/>
      <c r="AH324" s="296"/>
      <c r="AI324" s="296"/>
      <c r="AJ324" s="296"/>
      <c r="AK324" s="296"/>
      <c r="AL324" s="296"/>
      <c r="AM324" s="296"/>
      <c r="AN324" s="296"/>
      <c r="AO324" s="296"/>
      <c r="AP324" s="296"/>
      <c r="AQ324" s="296"/>
      <c r="AR324" s="296"/>
      <c r="AS324" s="296"/>
      <c r="AT324" s="296"/>
      <c r="AU324" s="296"/>
      <c r="AV324" s="296"/>
      <c r="AW324" s="296"/>
      <c r="AX324" s="296"/>
      <c r="AY324" s="296"/>
      <c r="AZ324" s="296"/>
      <c r="BA324" s="296"/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6"/>
      <c r="BR324" s="296"/>
      <c r="BS324" s="296"/>
      <c r="BT324" s="296"/>
      <c r="BU324" s="296"/>
      <c r="BV324" s="296"/>
      <c r="BW324" s="296"/>
      <c r="BX324" s="296"/>
      <c r="BY324" s="296"/>
      <c r="BZ324" s="296"/>
      <c r="CA324" s="296"/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6"/>
      <c r="CL324" s="296"/>
      <c r="CM324" s="296"/>
      <c r="CN324" s="296"/>
      <c r="CO324" s="296"/>
      <c r="CP324" s="296"/>
      <c r="CQ324" s="296"/>
      <c r="CR324" s="296"/>
      <c r="CS324" s="296"/>
      <c r="CT324" s="296"/>
      <c r="CU324" s="296"/>
      <c r="CV324" s="296"/>
      <c r="CW324" s="296"/>
      <c r="CX324" s="296"/>
      <c r="CY324" s="296"/>
      <c r="CZ324" s="296"/>
      <c r="DA324" s="296"/>
      <c r="DB324" s="296"/>
      <c r="DC324" s="296"/>
      <c r="DD324" s="296"/>
      <c r="DE324" s="296"/>
      <c r="DF324" s="296"/>
      <c r="DG324" s="296"/>
      <c r="DH324" s="296"/>
      <c r="DI324" s="296"/>
      <c r="DJ324" s="296"/>
      <c r="DK324" s="296"/>
      <c r="DL324" s="296"/>
      <c r="DM324" s="296"/>
      <c r="DN324" s="296"/>
      <c r="DO324" s="296"/>
      <c r="DP324" s="296"/>
      <c r="DQ324" s="296"/>
      <c r="DR324" s="296"/>
      <c r="DS324" s="296"/>
      <c r="DT324" s="296"/>
      <c r="DU324" s="296"/>
      <c r="DV324" s="296"/>
      <c r="DW324" s="296"/>
      <c r="DX324" s="296"/>
      <c r="DY324" s="296"/>
      <c r="DZ324" s="296"/>
      <c r="EA324" s="296"/>
      <c r="EB324" s="296"/>
      <c r="EC324" s="296"/>
      <c r="ED324" s="296"/>
      <c r="EE324" s="296"/>
      <c r="EF324" s="296"/>
      <c r="EG324" s="296"/>
      <c r="EH324" s="296"/>
      <c r="EI324" s="296"/>
      <c r="EJ324" s="296"/>
      <c r="EK324" s="296"/>
      <c r="EL324" s="296"/>
      <c r="EM324" s="296"/>
      <c r="EN324" s="296"/>
      <c r="EO324" s="296"/>
      <c r="EP324" s="296"/>
      <c r="EQ324" s="296"/>
      <c r="ER324" s="296"/>
      <c r="ES324" s="296"/>
      <c r="ET324" s="296"/>
      <c r="EU324" s="296"/>
      <c r="EV324" s="296"/>
      <c r="EW324" s="296"/>
      <c r="EX324" s="296"/>
      <c r="EY324" s="296"/>
      <c r="EZ324" s="296"/>
      <c r="FA324" s="296"/>
      <c r="FB324" s="296"/>
      <c r="FC324" s="296"/>
      <c r="FD324" s="296"/>
      <c r="FE324" s="296"/>
      <c r="FF324" s="296"/>
      <c r="FG324" s="296"/>
      <c r="FH324" s="296"/>
      <c r="FI324" s="296"/>
      <c r="FJ324" s="296"/>
      <c r="FK324" s="296"/>
      <c r="FL324" s="296"/>
      <c r="FM324" s="296"/>
      <c r="FN324" s="296"/>
      <c r="FO324" s="296"/>
      <c r="FP324" s="296"/>
      <c r="FQ324" s="296"/>
      <c r="FR324" s="296"/>
      <c r="FS324" s="296"/>
      <c r="FT324" s="296"/>
      <c r="FU324" s="296"/>
      <c r="FV324" s="296"/>
      <c r="FW324" s="296"/>
      <c r="FX324" s="296"/>
      <c r="FY324" s="296"/>
      <c r="FZ324" s="296"/>
      <c r="GA324" s="296"/>
      <c r="GB324" s="296"/>
      <c r="GC324" s="296"/>
      <c r="GD324" s="296"/>
      <c r="GE324" s="296"/>
      <c r="GF324" s="296"/>
      <c r="GG324" s="296"/>
      <c r="GH324" s="296"/>
      <c r="GI324" s="296"/>
      <c r="GJ324" s="296"/>
      <c r="GK324" s="296"/>
      <c r="GL324" s="296"/>
      <c r="GM324" s="296"/>
      <c r="GN324" s="296"/>
      <c r="GO324" s="205"/>
      <c r="GP324" s="87"/>
      <c r="GQ324" s="87"/>
    </row>
    <row r="325" spans="9:199" ht="2.25" customHeight="1" x14ac:dyDescent="0.15">
      <c r="I325" s="131"/>
      <c r="J325" s="131"/>
      <c r="K325" s="131"/>
      <c r="L325" s="136"/>
      <c r="M325" s="136"/>
      <c r="N325" s="138"/>
      <c r="O325" s="296"/>
      <c r="P325" s="296"/>
      <c r="Q325" s="296"/>
      <c r="R325" s="296"/>
      <c r="S325" s="296"/>
      <c r="T325" s="296"/>
      <c r="U325" s="296"/>
      <c r="V325" s="296"/>
      <c r="W325" s="296"/>
      <c r="X325" s="296"/>
      <c r="Y325" s="296"/>
      <c r="Z325" s="296"/>
      <c r="AA325" s="296"/>
      <c r="AB325" s="296"/>
      <c r="AC325" s="296"/>
      <c r="AD325" s="296"/>
      <c r="AE325" s="296"/>
      <c r="AF325" s="296"/>
      <c r="AG325" s="296"/>
      <c r="AH325" s="296"/>
      <c r="AI325" s="296"/>
      <c r="AJ325" s="296"/>
      <c r="AK325" s="296"/>
      <c r="AL325" s="296"/>
      <c r="AM325" s="296"/>
      <c r="AN325" s="296"/>
      <c r="AO325" s="296"/>
      <c r="AP325" s="296"/>
      <c r="AQ325" s="296"/>
      <c r="AR325" s="296"/>
      <c r="AS325" s="296"/>
      <c r="AT325" s="296"/>
      <c r="AU325" s="296"/>
      <c r="AV325" s="296"/>
      <c r="AW325" s="296"/>
      <c r="AX325" s="296"/>
      <c r="AY325" s="296"/>
      <c r="AZ325" s="296"/>
      <c r="BA325" s="296"/>
      <c r="BB325" s="296"/>
      <c r="BC325" s="296"/>
      <c r="BD325" s="296"/>
      <c r="BE325" s="296"/>
      <c r="BF325" s="296"/>
      <c r="BG325" s="296"/>
      <c r="BH325" s="296"/>
      <c r="BI325" s="296"/>
      <c r="BJ325" s="296"/>
      <c r="BK325" s="296"/>
      <c r="BL325" s="296"/>
      <c r="BM325" s="296"/>
      <c r="BN325" s="296"/>
      <c r="BO325" s="296"/>
      <c r="BP325" s="296"/>
      <c r="BQ325" s="296"/>
      <c r="BR325" s="296"/>
      <c r="BS325" s="296"/>
      <c r="BT325" s="296"/>
      <c r="BU325" s="296"/>
      <c r="BV325" s="296"/>
      <c r="BW325" s="296"/>
      <c r="BX325" s="296"/>
      <c r="BY325" s="296"/>
      <c r="BZ325" s="296"/>
      <c r="CA325" s="296"/>
      <c r="CB325" s="296"/>
      <c r="CC325" s="296"/>
      <c r="CD325" s="296"/>
      <c r="CE325" s="296"/>
      <c r="CF325" s="296"/>
      <c r="CG325" s="296"/>
      <c r="CH325" s="296"/>
      <c r="CI325" s="296"/>
      <c r="CJ325" s="296"/>
      <c r="CK325" s="296"/>
      <c r="CL325" s="296"/>
      <c r="CM325" s="296"/>
      <c r="CN325" s="296"/>
      <c r="CO325" s="296"/>
      <c r="CP325" s="296"/>
      <c r="CQ325" s="296"/>
      <c r="CR325" s="296"/>
      <c r="CS325" s="296"/>
      <c r="CT325" s="296"/>
      <c r="CU325" s="296"/>
      <c r="CV325" s="296"/>
      <c r="CW325" s="296"/>
      <c r="CX325" s="296"/>
      <c r="CY325" s="296"/>
      <c r="CZ325" s="296"/>
      <c r="DA325" s="296"/>
      <c r="DB325" s="296"/>
      <c r="DC325" s="296"/>
      <c r="DD325" s="296"/>
      <c r="DE325" s="296"/>
      <c r="DF325" s="296"/>
      <c r="DG325" s="296"/>
      <c r="DH325" s="296"/>
      <c r="DI325" s="296"/>
      <c r="DJ325" s="296"/>
      <c r="DK325" s="296"/>
      <c r="DL325" s="296"/>
      <c r="DM325" s="296"/>
      <c r="DN325" s="296"/>
      <c r="DO325" s="296"/>
      <c r="DP325" s="296"/>
      <c r="DQ325" s="296"/>
      <c r="DR325" s="296"/>
      <c r="DS325" s="296"/>
      <c r="DT325" s="296"/>
      <c r="DU325" s="296"/>
      <c r="DV325" s="296"/>
      <c r="DW325" s="296"/>
      <c r="DX325" s="296"/>
      <c r="DY325" s="296"/>
      <c r="DZ325" s="296"/>
      <c r="EA325" s="296"/>
      <c r="EB325" s="296"/>
      <c r="EC325" s="296"/>
      <c r="ED325" s="296"/>
      <c r="EE325" s="296"/>
      <c r="EF325" s="296"/>
      <c r="EG325" s="296"/>
      <c r="EH325" s="296"/>
      <c r="EI325" s="296"/>
      <c r="EJ325" s="296"/>
      <c r="EK325" s="296"/>
      <c r="EL325" s="296"/>
      <c r="EM325" s="296"/>
      <c r="EN325" s="296"/>
      <c r="EO325" s="296"/>
      <c r="EP325" s="296"/>
      <c r="EQ325" s="296"/>
      <c r="ER325" s="296"/>
      <c r="ES325" s="296"/>
      <c r="ET325" s="296"/>
      <c r="EU325" s="296"/>
      <c r="EV325" s="296"/>
      <c r="EW325" s="296"/>
      <c r="EX325" s="296"/>
      <c r="EY325" s="296"/>
      <c r="EZ325" s="296"/>
      <c r="FA325" s="296"/>
      <c r="FB325" s="296"/>
      <c r="FC325" s="296"/>
      <c r="FD325" s="296"/>
      <c r="FE325" s="296"/>
      <c r="FF325" s="296"/>
      <c r="FG325" s="296"/>
      <c r="FH325" s="296"/>
      <c r="FI325" s="296"/>
      <c r="FJ325" s="296"/>
      <c r="FK325" s="296"/>
      <c r="FL325" s="296"/>
      <c r="FM325" s="296"/>
      <c r="FN325" s="296"/>
      <c r="FO325" s="296"/>
      <c r="FP325" s="296"/>
      <c r="FQ325" s="296"/>
      <c r="FR325" s="296"/>
      <c r="FS325" s="296"/>
      <c r="FT325" s="296"/>
      <c r="FU325" s="296"/>
      <c r="FV325" s="296"/>
      <c r="FW325" s="296"/>
      <c r="FX325" s="296"/>
      <c r="FY325" s="296"/>
      <c r="FZ325" s="296"/>
      <c r="GA325" s="296"/>
      <c r="GB325" s="296"/>
      <c r="GC325" s="296"/>
      <c r="GD325" s="296"/>
      <c r="GE325" s="296"/>
      <c r="GF325" s="296"/>
      <c r="GG325" s="296"/>
      <c r="GH325" s="296"/>
      <c r="GI325" s="296"/>
      <c r="GJ325" s="296"/>
      <c r="GK325" s="296"/>
      <c r="GL325" s="296"/>
      <c r="GM325" s="296"/>
      <c r="GN325" s="296"/>
      <c r="GO325" s="205"/>
      <c r="GP325" s="87"/>
      <c r="GQ325" s="87"/>
    </row>
    <row r="326" spans="9:199" ht="2.25" customHeight="1" x14ac:dyDescent="0.15">
      <c r="I326" s="131"/>
      <c r="J326" s="131"/>
      <c r="K326" s="131"/>
      <c r="L326" s="136"/>
      <c r="M326" s="136"/>
      <c r="N326" s="138"/>
      <c r="O326" s="296"/>
      <c r="P326" s="296"/>
      <c r="Q326" s="296"/>
      <c r="R326" s="296"/>
      <c r="S326" s="296"/>
      <c r="T326" s="296"/>
      <c r="U326" s="296"/>
      <c r="V326" s="296"/>
      <c r="W326" s="296"/>
      <c r="X326" s="296"/>
      <c r="Y326" s="296"/>
      <c r="Z326" s="296"/>
      <c r="AA326" s="296"/>
      <c r="AB326" s="296"/>
      <c r="AC326" s="296"/>
      <c r="AD326" s="296"/>
      <c r="AE326" s="296"/>
      <c r="AF326" s="296"/>
      <c r="AG326" s="296"/>
      <c r="AH326" s="296"/>
      <c r="AI326" s="296"/>
      <c r="AJ326" s="296"/>
      <c r="AK326" s="296"/>
      <c r="AL326" s="296"/>
      <c r="AM326" s="296"/>
      <c r="AN326" s="296"/>
      <c r="AO326" s="296"/>
      <c r="AP326" s="296"/>
      <c r="AQ326" s="296"/>
      <c r="AR326" s="296"/>
      <c r="AS326" s="296"/>
      <c r="AT326" s="296"/>
      <c r="AU326" s="296"/>
      <c r="AV326" s="296"/>
      <c r="AW326" s="296"/>
      <c r="AX326" s="296"/>
      <c r="AY326" s="296"/>
      <c r="AZ326" s="296"/>
      <c r="BA326" s="296"/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296"/>
      <c r="BM326" s="296"/>
      <c r="BN326" s="296"/>
      <c r="BO326" s="296"/>
      <c r="BP326" s="296"/>
      <c r="BQ326" s="296"/>
      <c r="BR326" s="296"/>
      <c r="BS326" s="296"/>
      <c r="BT326" s="296"/>
      <c r="BU326" s="296"/>
      <c r="BV326" s="296"/>
      <c r="BW326" s="296"/>
      <c r="BX326" s="296"/>
      <c r="BY326" s="296"/>
      <c r="BZ326" s="296"/>
      <c r="CA326" s="296"/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6"/>
      <c r="CL326" s="296"/>
      <c r="CM326" s="296"/>
      <c r="CN326" s="296"/>
      <c r="CO326" s="296"/>
      <c r="CP326" s="296"/>
      <c r="CQ326" s="296"/>
      <c r="CR326" s="296"/>
      <c r="CS326" s="296"/>
      <c r="CT326" s="296"/>
      <c r="CU326" s="296"/>
      <c r="CV326" s="296"/>
      <c r="CW326" s="296"/>
      <c r="CX326" s="296"/>
      <c r="CY326" s="296"/>
      <c r="CZ326" s="296"/>
      <c r="DA326" s="296"/>
      <c r="DB326" s="296"/>
      <c r="DC326" s="296"/>
      <c r="DD326" s="296"/>
      <c r="DE326" s="296"/>
      <c r="DF326" s="296"/>
      <c r="DG326" s="296"/>
      <c r="DH326" s="296"/>
      <c r="DI326" s="296"/>
      <c r="DJ326" s="296"/>
      <c r="DK326" s="296"/>
      <c r="DL326" s="296"/>
      <c r="DM326" s="296"/>
      <c r="DN326" s="296"/>
      <c r="DO326" s="296"/>
      <c r="DP326" s="296"/>
      <c r="DQ326" s="296"/>
      <c r="DR326" s="296"/>
      <c r="DS326" s="296"/>
      <c r="DT326" s="296"/>
      <c r="DU326" s="296"/>
      <c r="DV326" s="296"/>
      <c r="DW326" s="296"/>
      <c r="DX326" s="296"/>
      <c r="DY326" s="296"/>
      <c r="DZ326" s="296"/>
      <c r="EA326" s="296"/>
      <c r="EB326" s="296"/>
      <c r="EC326" s="296"/>
      <c r="ED326" s="296"/>
      <c r="EE326" s="296"/>
      <c r="EF326" s="296"/>
      <c r="EG326" s="296"/>
      <c r="EH326" s="296"/>
      <c r="EI326" s="296"/>
      <c r="EJ326" s="296"/>
      <c r="EK326" s="296"/>
      <c r="EL326" s="296"/>
      <c r="EM326" s="296"/>
      <c r="EN326" s="296"/>
      <c r="EO326" s="296"/>
      <c r="EP326" s="296"/>
      <c r="EQ326" s="296"/>
      <c r="ER326" s="296"/>
      <c r="ES326" s="296"/>
      <c r="ET326" s="296"/>
      <c r="EU326" s="296"/>
      <c r="EV326" s="296"/>
      <c r="EW326" s="296"/>
      <c r="EX326" s="296"/>
      <c r="EY326" s="296"/>
      <c r="EZ326" s="296"/>
      <c r="FA326" s="296"/>
      <c r="FB326" s="296"/>
      <c r="FC326" s="296"/>
      <c r="FD326" s="296"/>
      <c r="FE326" s="296"/>
      <c r="FF326" s="296"/>
      <c r="FG326" s="296"/>
      <c r="FH326" s="296"/>
      <c r="FI326" s="296"/>
      <c r="FJ326" s="296"/>
      <c r="FK326" s="296"/>
      <c r="FL326" s="296"/>
      <c r="FM326" s="296"/>
      <c r="FN326" s="296"/>
      <c r="FO326" s="296"/>
      <c r="FP326" s="296"/>
      <c r="FQ326" s="296"/>
      <c r="FR326" s="296"/>
      <c r="FS326" s="296"/>
      <c r="FT326" s="296"/>
      <c r="FU326" s="296"/>
      <c r="FV326" s="296"/>
      <c r="FW326" s="296"/>
      <c r="FX326" s="296"/>
      <c r="FY326" s="296"/>
      <c r="FZ326" s="296"/>
      <c r="GA326" s="296"/>
      <c r="GB326" s="296"/>
      <c r="GC326" s="296"/>
      <c r="GD326" s="296"/>
      <c r="GE326" s="296"/>
      <c r="GF326" s="296"/>
      <c r="GG326" s="296"/>
      <c r="GH326" s="296"/>
      <c r="GI326" s="296"/>
      <c r="GJ326" s="296"/>
      <c r="GK326" s="296"/>
      <c r="GL326" s="296"/>
      <c r="GM326" s="296"/>
      <c r="GN326" s="296"/>
      <c r="GO326" s="205"/>
      <c r="GP326" s="87"/>
      <c r="GQ326" s="87"/>
    </row>
    <row r="327" spans="9:199" ht="2.25" customHeight="1" x14ac:dyDescent="0.15">
      <c r="I327" s="131"/>
      <c r="J327" s="131"/>
      <c r="K327" s="131"/>
      <c r="L327" s="136"/>
      <c r="M327" s="136"/>
      <c r="N327" s="138"/>
      <c r="O327" s="296"/>
      <c r="P327" s="296"/>
      <c r="Q327" s="296"/>
      <c r="R327" s="296"/>
      <c r="S327" s="296"/>
      <c r="T327" s="296"/>
      <c r="U327" s="296"/>
      <c r="V327" s="296"/>
      <c r="W327" s="296"/>
      <c r="X327" s="296"/>
      <c r="Y327" s="296"/>
      <c r="Z327" s="296"/>
      <c r="AA327" s="296"/>
      <c r="AB327" s="296"/>
      <c r="AC327" s="296"/>
      <c r="AD327" s="296"/>
      <c r="AE327" s="296"/>
      <c r="AF327" s="296"/>
      <c r="AG327" s="296"/>
      <c r="AH327" s="296"/>
      <c r="AI327" s="296"/>
      <c r="AJ327" s="296"/>
      <c r="AK327" s="296"/>
      <c r="AL327" s="296"/>
      <c r="AM327" s="296"/>
      <c r="AN327" s="296"/>
      <c r="AO327" s="296"/>
      <c r="AP327" s="296"/>
      <c r="AQ327" s="296"/>
      <c r="AR327" s="296"/>
      <c r="AS327" s="296"/>
      <c r="AT327" s="296"/>
      <c r="AU327" s="296"/>
      <c r="AV327" s="296"/>
      <c r="AW327" s="296"/>
      <c r="AX327" s="296"/>
      <c r="AY327" s="296"/>
      <c r="AZ327" s="296"/>
      <c r="BA327" s="296"/>
      <c r="BB327" s="296"/>
      <c r="BC327" s="296"/>
      <c r="BD327" s="296"/>
      <c r="BE327" s="296"/>
      <c r="BF327" s="296"/>
      <c r="BG327" s="296"/>
      <c r="BH327" s="296"/>
      <c r="BI327" s="296"/>
      <c r="BJ327" s="296"/>
      <c r="BK327" s="296"/>
      <c r="BL327" s="296"/>
      <c r="BM327" s="296"/>
      <c r="BN327" s="296"/>
      <c r="BO327" s="296"/>
      <c r="BP327" s="296"/>
      <c r="BQ327" s="296"/>
      <c r="BR327" s="296"/>
      <c r="BS327" s="296"/>
      <c r="BT327" s="296"/>
      <c r="BU327" s="296"/>
      <c r="BV327" s="296"/>
      <c r="BW327" s="296"/>
      <c r="BX327" s="296"/>
      <c r="BY327" s="296"/>
      <c r="BZ327" s="296"/>
      <c r="CA327" s="296"/>
      <c r="CB327" s="296"/>
      <c r="CC327" s="296"/>
      <c r="CD327" s="296"/>
      <c r="CE327" s="296"/>
      <c r="CF327" s="296"/>
      <c r="CG327" s="296"/>
      <c r="CH327" s="296"/>
      <c r="CI327" s="296"/>
      <c r="CJ327" s="296"/>
      <c r="CK327" s="296"/>
      <c r="CL327" s="296"/>
      <c r="CM327" s="296"/>
      <c r="CN327" s="296"/>
      <c r="CO327" s="296"/>
      <c r="CP327" s="296"/>
      <c r="CQ327" s="296"/>
      <c r="CR327" s="296"/>
      <c r="CS327" s="296"/>
      <c r="CT327" s="296"/>
      <c r="CU327" s="296"/>
      <c r="CV327" s="296"/>
      <c r="CW327" s="296"/>
      <c r="CX327" s="296"/>
      <c r="CY327" s="296"/>
      <c r="CZ327" s="296"/>
      <c r="DA327" s="296"/>
      <c r="DB327" s="296"/>
      <c r="DC327" s="296"/>
      <c r="DD327" s="296"/>
      <c r="DE327" s="296"/>
      <c r="DF327" s="296"/>
      <c r="DG327" s="296"/>
      <c r="DH327" s="296"/>
      <c r="DI327" s="296"/>
      <c r="DJ327" s="296"/>
      <c r="DK327" s="296"/>
      <c r="DL327" s="296"/>
      <c r="DM327" s="296"/>
      <c r="DN327" s="296"/>
      <c r="DO327" s="296"/>
      <c r="DP327" s="296"/>
      <c r="DQ327" s="296"/>
      <c r="DR327" s="296"/>
      <c r="DS327" s="296"/>
      <c r="DT327" s="296"/>
      <c r="DU327" s="296"/>
      <c r="DV327" s="296"/>
      <c r="DW327" s="296"/>
      <c r="DX327" s="296"/>
      <c r="DY327" s="296"/>
      <c r="DZ327" s="296"/>
      <c r="EA327" s="296"/>
      <c r="EB327" s="296"/>
      <c r="EC327" s="296"/>
      <c r="ED327" s="296"/>
      <c r="EE327" s="296"/>
      <c r="EF327" s="296"/>
      <c r="EG327" s="296"/>
      <c r="EH327" s="296"/>
      <c r="EI327" s="296"/>
      <c r="EJ327" s="296"/>
      <c r="EK327" s="296"/>
      <c r="EL327" s="296"/>
      <c r="EM327" s="296"/>
      <c r="EN327" s="296"/>
      <c r="EO327" s="296"/>
      <c r="EP327" s="296"/>
      <c r="EQ327" s="296"/>
      <c r="ER327" s="296"/>
      <c r="ES327" s="296"/>
      <c r="ET327" s="296"/>
      <c r="EU327" s="296"/>
      <c r="EV327" s="296"/>
      <c r="EW327" s="296"/>
      <c r="EX327" s="296"/>
      <c r="EY327" s="296"/>
      <c r="EZ327" s="296"/>
      <c r="FA327" s="296"/>
      <c r="FB327" s="296"/>
      <c r="FC327" s="296"/>
      <c r="FD327" s="296"/>
      <c r="FE327" s="296"/>
      <c r="FF327" s="296"/>
      <c r="FG327" s="296"/>
      <c r="FH327" s="296"/>
      <c r="FI327" s="296"/>
      <c r="FJ327" s="296"/>
      <c r="FK327" s="296"/>
      <c r="FL327" s="296"/>
      <c r="FM327" s="296"/>
      <c r="FN327" s="296"/>
      <c r="FO327" s="296"/>
      <c r="FP327" s="296"/>
      <c r="FQ327" s="296"/>
      <c r="FR327" s="296"/>
      <c r="FS327" s="296"/>
      <c r="FT327" s="296"/>
      <c r="FU327" s="296"/>
      <c r="FV327" s="296"/>
      <c r="FW327" s="296"/>
      <c r="FX327" s="296"/>
      <c r="FY327" s="296"/>
      <c r="FZ327" s="296"/>
      <c r="GA327" s="296"/>
      <c r="GB327" s="296"/>
      <c r="GC327" s="296"/>
      <c r="GD327" s="296"/>
      <c r="GE327" s="296"/>
      <c r="GF327" s="296"/>
      <c r="GG327" s="296"/>
      <c r="GH327" s="296"/>
      <c r="GI327" s="296"/>
      <c r="GJ327" s="296"/>
      <c r="GK327" s="296"/>
      <c r="GL327" s="296"/>
      <c r="GM327" s="296"/>
      <c r="GN327" s="296"/>
      <c r="GO327" s="205"/>
      <c r="GP327" s="87"/>
      <c r="GQ327" s="87"/>
    </row>
    <row r="328" spans="9:199" ht="2.25" customHeight="1" x14ac:dyDescent="0.15">
      <c r="I328" s="131"/>
      <c r="J328" s="131"/>
      <c r="K328" s="131"/>
      <c r="L328" s="136"/>
      <c r="M328" s="136"/>
      <c r="N328" s="138"/>
      <c r="O328" s="294">
        <f>入力シート!A158</f>
        <v>0</v>
      </c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  <c r="AD328" s="295"/>
      <c r="AE328" s="295"/>
      <c r="AF328" s="295"/>
      <c r="AG328" s="295"/>
      <c r="AH328" s="295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5"/>
      <c r="AS328" s="295"/>
      <c r="AT328" s="295"/>
      <c r="AU328" s="295"/>
      <c r="AV328" s="295"/>
      <c r="AW328" s="295"/>
      <c r="AX328" s="295"/>
      <c r="AY328" s="295"/>
      <c r="AZ328" s="295"/>
      <c r="BA328" s="295"/>
      <c r="BB328" s="295"/>
      <c r="BC328" s="295"/>
      <c r="BD328" s="295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5"/>
      <c r="BO328" s="295"/>
      <c r="BP328" s="295"/>
      <c r="BQ328" s="295"/>
      <c r="BR328" s="295"/>
      <c r="BS328" s="295"/>
      <c r="BT328" s="295"/>
      <c r="BU328" s="295"/>
      <c r="BV328" s="295"/>
      <c r="BW328" s="295"/>
      <c r="BX328" s="295"/>
      <c r="BY328" s="295"/>
      <c r="BZ328" s="295"/>
      <c r="CA328" s="295"/>
      <c r="CB328" s="295"/>
      <c r="CC328" s="295"/>
      <c r="CD328" s="295"/>
      <c r="CE328" s="295"/>
      <c r="CF328" s="295"/>
      <c r="CG328" s="295"/>
      <c r="CH328" s="295"/>
      <c r="CI328" s="295"/>
      <c r="CJ328" s="295"/>
      <c r="CK328" s="295"/>
      <c r="CL328" s="295"/>
      <c r="CM328" s="295"/>
      <c r="CN328" s="295"/>
      <c r="CO328" s="295"/>
      <c r="CP328" s="295"/>
      <c r="CQ328" s="295"/>
      <c r="CR328" s="295"/>
      <c r="CS328" s="295"/>
      <c r="CT328" s="295"/>
      <c r="CU328" s="295"/>
      <c r="CV328" s="295"/>
      <c r="CW328" s="295"/>
      <c r="CX328" s="295"/>
      <c r="CY328" s="295"/>
      <c r="CZ328" s="295"/>
      <c r="DA328" s="295"/>
      <c r="DB328" s="295"/>
      <c r="DC328" s="295"/>
      <c r="DD328" s="295"/>
      <c r="DE328" s="295"/>
      <c r="DF328" s="295"/>
      <c r="DG328" s="295"/>
      <c r="DH328" s="295"/>
      <c r="DI328" s="295"/>
      <c r="DJ328" s="295"/>
      <c r="DK328" s="295"/>
      <c r="DL328" s="295"/>
      <c r="DM328" s="295"/>
      <c r="DN328" s="295"/>
      <c r="DO328" s="295"/>
      <c r="DP328" s="295"/>
      <c r="DQ328" s="295"/>
      <c r="DR328" s="295"/>
      <c r="DS328" s="295"/>
      <c r="DT328" s="295"/>
      <c r="DU328" s="295"/>
      <c r="DV328" s="295"/>
      <c r="DW328" s="295"/>
      <c r="DX328" s="295"/>
      <c r="DY328" s="295"/>
      <c r="DZ328" s="295"/>
      <c r="EA328" s="295"/>
      <c r="EB328" s="295"/>
      <c r="EC328" s="295"/>
      <c r="ED328" s="295"/>
      <c r="EE328" s="295"/>
      <c r="EF328" s="295"/>
      <c r="EG328" s="295"/>
      <c r="EH328" s="295"/>
      <c r="EI328" s="295"/>
      <c r="EJ328" s="295"/>
      <c r="EK328" s="295"/>
      <c r="EL328" s="295"/>
      <c r="EM328" s="295"/>
      <c r="EN328" s="295"/>
      <c r="EO328" s="295"/>
      <c r="EP328" s="295"/>
      <c r="EQ328" s="295"/>
      <c r="ER328" s="295"/>
      <c r="ES328" s="295"/>
      <c r="ET328" s="295"/>
      <c r="EU328" s="295"/>
      <c r="EV328" s="295"/>
      <c r="EW328" s="295"/>
      <c r="EX328" s="295"/>
      <c r="EY328" s="295"/>
      <c r="EZ328" s="295"/>
      <c r="FA328" s="295"/>
      <c r="FB328" s="295"/>
      <c r="FC328" s="295"/>
      <c r="FD328" s="295"/>
      <c r="FE328" s="295"/>
      <c r="FF328" s="295"/>
      <c r="FG328" s="295"/>
      <c r="FH328" s="295"/>
      <c r="FI328" s="295"/>
      <c r="FJ328" s="295"/>
      <c r="FK328" s="295"/>
      <c r="FL328" s="295"/>
      <c r="FM328" s="295"/>
      <c r="FN328" s="295"/>
      <c r="FO328" s="295"/>
      <c r="FP328" s="295"/>
      <c r="FQ328" s="295"/>
      <c r="FR328" s="295"/>
      <c r="FS328" s="295"/>
      <c r="FT328" s="295"/>
      <c r="FU328" s="295"/>
      <c r="FV328" s="295"/>
      <c r="FW328" s="295"/>
      <c r="FX328" s="295"/>
      <c r="FY328" s="295"/>
      <c r="FZ328" s="295"/>
      <c r="GA328" s="295"/>
      <c r="GB328" s="295"/>
      <c r="GC328" s="295"/>
      <c r="GD328" s="295"/>
      <c r="GE328" s="295"/>
      <c r="GF328" s="295"/>
      <c r="GG328" s="295"/>
      <c r="GH328" s="295"/>
      <c r="GI328" s="295"/>
      <c r="GJ328" s="295"/>
      <c r="GK328" s="295"/>
      <c r="GL328" s="295"/>
      <c r="GM328" s="295"/>
      <c r="GN328" s="295"/>
      <c r="GO328" s="205"/>
      <c r="GP328" s="87"/>
      <c r="GQ328" s="87"/>
    </row>
    <row r="329" spans="9:199" ht="2.25" customHeight="1" x14ac:dyDescent="0.15">
      <c r="I329" s="131"/>
      <c r="J329" s="131"/>
      <c r="K329" s="131"/>
      <c r="L329" s="136"/>
      <c r="M329" s="136"/>
      <c r="N329" s="138"/>
      <c r="O329" s="296"/>
      <c r="P329" s="296"/>
      <c r="Q329" s="296"/>
      <c r="R329" s="296"/>
      <c r="S329" s="296"/>
      <c r="T329" s="296"/>
      <c r="U329" s="296"/>
      <c r="V329" s="296"/>
      <c r="W329" s="296"/>
      <c r="X329" s="296"/>
      <c r="Y329" s="296"/>
      <c r="Z329" s="296"/>
      <c r="AA329" s="296"/>
      <c r="AB329" s="296"/>
      <c r="AC329" s="296"/>
      <c r="AD329" s="296"/>
      <c r="AE329" s="296"/>
      <c r="AF329" s="296"/>
      <c r="AG329" s="296"/>
      <c r="AH329" s="296"/>
      <c r="AI329" s="296"/>
      <c r="AJ329" s="296"/>
      <c r="AK329" s="296"/>
      <c r="AL329" s="296"/>
      <c r="AM329" s="296"/>
      <c r="AN329" s="296"/>
      <c r="AO329" s="296"/>
      <c r="AP329" s="296"/>
      <c r="AQ329" s="296"/>
      <c r="AR329" s="296"/>
      <c r="AS329" s="296"/>
      <c r="AT329" s="296"/>
      <c r="AU329" s="296"/>
      <c r="AV329" s="296"/>
      <c r="AW329" s="296"/>
      <c r="AX329" s="296"/>
      <c r="AY329" s="296"/>
      <c r="AZ329" s="296"/>
      <c r="BA329" s="296"/>
      <c r="BB329" s="296"/>
      <c r="BC329" s="296"/>
      <c r="BD329" s="296"/>
      <c r="BE329" s="296"/>
      <c r="BF329" s="296"/>
      <c r="BG329" s="296"/>
      <c r="BH329" s="296"/>
      <c r="BI329" s="296"/>
      <c r="BJ329" s="296"/>
      <c r="BK329" s="296"/>
      <c r="BL329" s="296"/>
      <c r="BM329" s="296"/>
      <c r="BN329" s="296"/>
      <c r="BO329" s="296"/>
      <c r="BP329" s="296"/>
      <c r="BQ329" s="296"/>
      <c r="BR329" s="296"/>
      <c r="BS329" s="296"/>
      <c r="BT329" s="296"/>
      <c r="BU329" s="296"/>
      <c r="BV329" s="296"/>
      <c r="BW329" s="296"/>
      <c r="BX329" s="296"/>
      <c r="BY329" s="296"/>
      <c r="BZ329" s="296"/>
      <c r="CA329" s="296"/>
      <c r="CB329" s="296"/>
      <c r="CC329" s="296"/>
      <c r="CD329" s="296"/>
      <c r="CE329" s="296"/>
      <c r="CF329" s="296"/>
      <c r="CG329" s="296"/>
      <c r="CH329" s="296"/>
      <c r="CI329" s="296"/>
      <c r="CJ329" s="296"/>
      <c r="CK329" s="296"/>
      <c r="CL329" s="296"/>
      <c r="CM329" s="296"/>
      <c r="CN329" s="296"/>
      <c r="CO329" s="296"/>
      <c r="CP329" s="296"/>
      <c r="CQ329" s="296"/>
      <c r="CR329" s="296"/>
      <c r="CS329" s="296"/>
      <c r="CT329" s="296"/>
      <c r="CU329" s="296"/>
      <c r="CV329" s="296"/>
      <c r="CW329" s="296"/>
      <c r="CX329" s="296"/>
      <c r="CY329" s="296"/>
      <c r="CZ329" s="296"/>
      <c r="DA329" s="296"/>
      <c r="DB329" s="296"/>
      <c r="DC329" s="296"/>
      <c r="DD329" s="296"/>
      <c r="DE329" s="296"/>
      <c r="DF329" s="296"/>
      <c r="DG329" s="296"/>
      <c r="DH329" s="296"/>
      <c r="DI329" s="296"/>
      <c r="DJ329" s="296"/>
      <c r="DK329" s="296"/>
      <c r="DL329" s="296"/>
      <c r="DM329" s="296"/>
      <c r="DN329" s="296"/>
      <c r="DO329" s="296"/>
      <c r="DP329" s="296"/>
      <c r="DQ329" s="296"/>
      <c r="DR329" s="296"/>
      <c r="DS329" s="296"/>
      <c r="DT329" s="296"/>
      <c r="DU329" s="296"/>
      <c r="DV329" s="296"/>
      <c r="DW329" s="296"/>
      <c r="DX329" s="296"/>
      <c r="DY329" s="296"/>
      <c r="DZ329" s="296"/>
      <c r="EA329" s="296"/>
      <c r="EB329" s="296"/>
      <c r="EC329" s="296"/>
      <c r="ED329" s="296"/>
      <c r="EE329" s="296"/>
      <c r="EF329" s="296"/>
      <c r="EG329" s="296"/>
      <c r="EH329" s="296"/>
      <c r="EI329" s="296"/>
      <c r="EJ329" s="296"/>
      <c r="EK329" s="296"/>
      <c r="EL329" s="296"/>
      <c r="EM329" s="296"/>
      <c r="EN329" s="296"/>
      <c r="EO329" s="296"/>
      <c r="EP329" s="296"/>
      <c r="EQ329" s="296"/>
      <c r="ER329" s="296"/>
      <c r="ES329" s="296"/>
      <c r="ET329" s="296"/>
      <c r="EU329" s="296"/>
      <c r="EV329" s="296"/>
      <c r="EW329" s="296"/>
      <c r="EX329" s="296"/>
      <c r="EY329" s="296"/>
      <c r="EZ329" s="296"/>
      <c r="FA329" s="296"/>
      <c r="FB329" s="296"/>
      <c r="FC329" s="296"/>
      <c r="FD329" s="296"/>
      <c r="FE329" s="296"/>
      <c r="FF329" s="296"/>
      <c r="FG329" s="296"/>
      <c r="FH329" s="296"/>
      <c r="FI329" s="296"/>
      <c r="FJ329" s="296"/>
      <c r="FK329" s="296"/>
      <c r="FL329" s="296"/>
      <c r="FM329" s="296"/>
      <c r="FN329" s="296"/>
      <c r="FO329" s="296"/>
      <c r="FP329" s="296"/>
      <c r="FQ329" s="296"/>
      <c r="FR329" s="296"/>
      <c r="FS329" s="296"/>
      <c r="FT329" s="296"/>
      <c r="FU329" s="296"/>
      <c r="FV329" s="296"/>
      <c r="FW329" s="296"/>
      <c r="FX329" s="296"/>
      <c r="FY329" s="296"/>
      <c r="FZ329" s="296"/>
      <c r="GA329" s="296"/>
      <c r="GB329" s="296"/>
      <c r="GC329" s="296"/>
      <c r="GD329" s="296"/>
      <c r="GE329" s="296"/>
      <c r="GF329" s="296"/>
      <c r="GG329" s="296"/>
      <c r="GH329" s="296"/>
      <c r="GI329" s="296"/>
      <c r="GJ329" s="296"/>
      <c r="GK329" s="296"/>
      <c r="GL329" s="296"/>
      <c r="GM329" s="296"/>
      <c r="GN329" s="296"/>
      <c r="GO329" s="205"/>
      <c r="GP329" s="87"/>
      <c r="GQ329" s="87"/>
    </row>
    <row r="330" spans="9:199" ht="2.25" customHeight="1" x14ac:dyDescent="0.15">
      <c r="I330" s="131"/>
      <c r="J330" s="131"/>
      <c r="K330" s="131"/>
      <c r="L330" s="136"/>
      <c r="M330" s="136"/>
      <c r="N330" s="138"/>
      <c r="O330" s="296"/>
      <c r="P330" s="296"/>
      <c r="Q330" s="296"/>
      <c r="R330" s="296"/>
      <c r="S330" s="296"/>
      <c r="T330" s="296"/>
      <c r="U330" s="296"/>
      <c r="V330" s="296"/>
      <c r="W330" s="296"/>
      <c r="X330" s="296"/>
      <c r="Y330" s="296"/>
      <c r="Z330" s="296"/>
      <c r="AA330" s="296"/>
      <c r="AB330" s="296"/>
      <c r="AC330" s="296"/>
      <c r="AD330" s="296"/>
      <c r="AE330" s="296"/>
      <c r="AF330" s="296"/>
      <c r="AG330" s="296"/>
      <c r="AH330" s="296"/>
      <c r="AI330" s="296"/>
      <c r="AJ330" s="296"/>
      <c r="AK330" s="296"/>
      <c r="AL330" s="296"/>
      <c r="AM330" s="296"/>
      <c r="AN330" s="296"/>
      <c r="AO330" s="296"/>
      <c r="AP330" s="296"/>
      <c r="AQ330" s="296"/>
      <c r="AR330" s="296"/>
      <c r="AS330" s="296"/>
      <c r="AT330" s="296"/>
      <c r="AU330" s="296"/>
      <c r="AV330" s="296"/>
      <c r="AW330" s="296"/>
      <c r="AX330" s="296"/>
      <c r="AY330" s="296"/>
      <c r="AZ330" s="296"/>
      <c r="BA330" s="296"/>
      <c r="BB330" s="296"/>
      <c r="BC330" s="296"/>
      <c r="BD330" s="296"/>
      <c r="BE330" s="296"/>
      <c r="BF330" s="296"/>
      <c r="BG330" s="296"/>
      <c r="BH330" s="296"/>
      <c r="BI330" s="296"/>
      <c r="BJ330" s="296"/>
      <c r="BK330" s="296"/>
      <c r="BL330" s="296"/>
      <c r="BM330" s="296"/>
      <c r="BN330" s="296"/>
      <c r="BO330" s="296"/>
      <c r="BP330" s="296"/>
      <c r="BQ330" s="296"/>
      <c r="BR330" s="296"/>
      <c r="BS330" s="296"/>
      <c r="BT330" s="296"/>
      <c r="BU330" s="296"/>
      <c r="BV330" s="296"/>
      <c r="BW330" s="296"/>
      <c r="BX330" s="296"/>
      <c r="BY330" s="296"/>
      <c r="BZ330" s="296"/>
      <c r="CA330" s="296"/>
      <c r="CB330" s="296"/>
      <c r="CC330" s="296"/>
      <c r="CD330" s="296"/>
      <c r="CE330" s="296"/>
      <c r="CF330" s="296"/>
      <c r="CG330" s="296"/>
      <c r="CH330" s="296"/>
      <c r="CI330" s="296"/>
      <c r="CJ330" s="296"/>
      <c r="CK330" s="296"/>
      <c r="CL330" s="296"/>
      <c r="CM330" s="296"/>
      <c r="CN330" s="296"/>
      <c r="CO330" s="296"/>
      <c r="CP330" s="296"/>
      <c r="CQ330" s="296"/>
      <c r="CR330" s="296"/>
      <c r="CS330" s="296"/>
      <c r="CT330" s="296"/>
      <c r="CU330" s="296"/>
      <c r="CV330" s="296"/>
      <c r="CW330" s="296"/>
      <c r="CX330" s="296"/>
      <c r="CY330" s="296"/>
      <c r="CZ330" s="296"/>
      <c r="DA330" s="296"/>
      <c r="DB330" s="296"/>
      <c r="DC330" s="296"/>
      <c r="DD330" s="296"/>
      <c r="DE330" s="296"/>
      <c r="DF330" s="296"/>
      <c r="DG330" s="296"/>
      <c r="DH330" s="296"/>
      <c r="DI330" s="296"/>
      <c r="DJ330" s="296"/>
      <c r="DK330" s="296"/>
      <c r="DL330" s="296"/>
      <c r="DM330" s="296"/>
      <c r="DN330" s="296"/>
      <c r="DO330" s="296"/>
      <c r="DP330" s="296"/>
      <c r="DQ330" s="296"/>
      <c r="DR330" s="296"/>
      <c r="DS330" s="296"/>
      <c r="DT330" s="296"/>
      <c r="DU330" s="296"/>
      <c r="DV330" s="296"/>
      <c r="DW330" s="296"/>
      <c r="DX330" s="296"/>
      <c r="DY330" s="296"/>
      <c r="DZ330" s="296"/>
      <c r="EA330" s="296"/>
      <c r="EB330" s="296"/>
      <c r="EC330" s="296"/>
      <c r="ED330" s="296"/>
      <c r="EE330" s="296"/>
      <c r="EF330" s="296"/>
      <c r="EG330" s="296"/>
      <c r="EH330" s="296"/>
      <c r="EI330" s="296"/>
      <c r="EJ330" s="296"/>
      <c r="EK330" s="296"/>
      <c r="EL330" s="296"/>
      <c r="EM330" s="296"/>
      <c r="EN330" s="296"/>
      <c r="EO330" s="296"/>
      <c r="EP330" s="296"/>
      <c r="EQ330" s="296"/>
      <c r="ER330" s="296"/>
      <c r="ES330" s="296"/>
      <c r="ET330" s="296"/>
      <c r="EU330" s="296"/>
      <c r="EV330" s="296"/>
      <c r="EW330" s="296"/>
      <c r="EX330" s="296"/>
      <c r="EY330" s="296"/>
      <c r="EZ330" s="296"/>
      <c r="FA330" s="296"/>
      <c r="FB330" s="296"/>
      <c r="FC330" s="296"/>
      <c r="FD330" s="296"/>
      <c r="FE330" s="296"/>
      <c r="FF330" s="296"/>
      <c r="FG330" s="296"/>
      <c r="FH330" s="296"/>
      <c r="FI330" s="296"/>
      <c r="FJ330" s="296"/>
      <c r="FK330" s="296"/>
      <c r="FL330" s="296"/>
      <c r="FM330" s="296"/>
      <c r="FN330" s="296"/>
      <c r="FO330" s="296"/>
      <c r="FP330" s="296"/>
      <c r="FQ330" s="296"/>
      <c r="FR330" s="296"/>
      <c r="FS330" s="296"/>
      <c r="FT330" s="296"/>
      <c r="FU330" s="296"/>
      <c r="FV330" s="296"/>
      <c r="FW330" s="296"/>
      <c r="FX330" s="296"/>
      <c r="FY330" s="296"/>
      <c r="FZ330" s="296"/>
      <c r="GA330" s="296"/>
      <c r="GB330" s="296"/>
      <c r="GC330" s="296"/>
      <c r="GD330" s="296"/>
      <c r="GE330" s="296"/>
      <c r="GF330" s="296"/>
      <c r="GG330" s="296"/>
      <c r="GH330" s="296"/>
      <c r="GI330" s="296"/>
      <c r="GJ330" s="296"/>
      <c r="GK330" s="296"/>
      <c r="GL330" s="296"/>
      <c r="GM330" s="296"/>
      <c r="GN330" s="296"/>
      <c r="GO330" s="205"/>
      <c r="GP330" s="87"/>
      <c r="GQ330" s="87"/>
    </row>
    <row r="331" spans="9:199" ht="2.25" customHeight="1" x14ac:dyDescent="0.15">
      <c r="I331" s="131"/>
      <c r="J331" s="131"/>
      <c r="K331" s="131"/>
      <c r="L331" s="136"/>
      <c r="M331" s="136"/>
      <c r="N331" s="138"/>
      <c r="O331" s="296"/>
      <c r="P331" s="296"/>
      <c r="Q331" s="296"/>
      <c r="R331" s="296"/>
      <c r="S331" s="296"/>
      <c r="T331" s="296"/>
      <c r="U331" s="296"/>
      <c r="V331" s="296"/>
      <c r="W331" s="296"/>
      <c r="X331" s="296"/>
      <c r="Y331" s="296"/>
      <c r="Z331" s="296"/>
      <c r="AA331" s="296"/>
      <c r="AB331" s="296"/>
      <c r="AC331" s="296"/>
      <c r="AD331" s="296"/>
      <c r="AE331" s="296"/>
      <c r="AF331" s="296"/>
      <c r="AG331" s="296"/>
      <c r="AH331" s="296"/>
      <c r="AI331" s="296"/>
      <c r="AJ331" s="296"/>
      <c r="AK331" s="296"/>
      <c r="AL331" s="296"/>
      <c r="AM331" s="296"/>
      <c r="AN331" s="296"/>
      <c r="AO331" s="296"/>
      <c r="AP331" s="296"/>
      <c r="AQ331" s="296"/>
      <c r="AR331" s="296"/>
      <c r="AS331" s="296"/>
      <c r="AT331" s="296"/>
      <c r="AU331" s="296"/>
      <c r="AV331" s="296"/>
      <c r="AW331" s="296"/>
      <c r="AX331" s="296"/>
      <c r="AY331" s="296"/>
      <c r="AZ331" s="296"/>
      <c r="BA331" s="296"/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6"/>
      <c r="BR331" s="296"/>
      <c r="BS331" s="296"/>
      <c r="BT331" s="296"/>
      <c r="BU331" s="296"/>
      <c r="BV331" s="296"/>
      <c r="BW331" s="296"/>
      <c r="BX331" s="296"/>
      <c r="BY331" s="296"/>
      <c r="BZ331" s="296"/>
      <c r="CA331" s="296"/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6"/>
      <c r="CL331" s="296"/>
      <c r="CM331" s="296"/>
      <c r="CN331" s="296"/>
      <c r="CO331" s="296"/>
      <c r="CP331" s="296"/>
      <c r="CQ331" s="296"/>
      <c r="CR331" s="296"/>
      <c r="CS331" s="296"/>
      <c r="CT331" s="296"/>
      <c r="CU331" s="296"/>
      <c r="CV331" s="296"/>
      <c r="CW331" s="296"/>
      <c r="CX331" s="296"/>
      <c r="CY331" s="296"/>
      <c r="CZ331" s="296"/>
      <c r="DA331" s="296"/>
      <c r="DB331" s="296"/>
      <c r="DC331" s="296"/>
      <c r="DD331" s="296"/>
      <c r="DE331" s="296"/>
      <c r="DF331" s="296"/>
      <c r="DG331" s="296"/>
      <c r="DH331" s="296"/>
      <c r="DI331" s="296"/>
      <c r="DJ331" s="296"/>
      <c r="DK331" s="296"/>
      <c r="DL331" s="296"/>
      <c r="DM331" s="296"/>
      <c r="DN331" s="296"/>
      <c r="DO331" s="296"/>
      <c r="DP331" s="296"/>
      <c r="DQ331" s="296"/>
      <c r="DR331" s="296"/>
      <c r="DS331" s="296"/>
      <c r="DT331" s="296"/>
      <c r="DU331" s="296"/>
      <c r="DV331" s="296"/>
      <c r="DW331" s="296"/>
      <c r="DX331" s="296"/>
      <c r="DY331" s="296"/>
      <c r="DZ331" s="296"/>
      <c r="EA331" s="296"/>
      <c r="EB331" s="296"/>
      <c r="EC331" s="296"/>
      <c r="ED331" s="296"/>
      <c r="EE331" s="296"/>
      <c r="EF331" s="296"/>
      <c r="EG331" s="296"/>
      <c r="EH331" s="296"/>
      <c r="EI331" s="296"/>
      <c r="EJ331" s="296"/>
      <c r="EK331" s="296"/>
      <c r="EL331" s="296"/>
      <c r="EM331" s="296"/>
      <c r="EN331" s="296"/>
      <c r="EO331" s="296"/>
      <c r="EP331" s="296"/>
      <c r="EQ331" s="296"/>
      <c r="ER331" s="296"/>
      <c r="ES331" s="296"/>
      <c r="ET331" s="296"/>
      <c r="EU331" s="296"/>
      <c r="EV331" s="296"/>
      <c r="EW331" s="296"/>
      <c r="EX331" s="296"/>
      <c r="EY331" s="296"/>
      <c r="EZ331" s="296"/>
      <c r="FA331" s="296"/>
      <c r="FB331" s="296"/>
      <c r="FC331" s="296"/>
      <c r="FD331" s="296"/>
      <c r="FE331" s="296"/>
      <c r="FF331" s="296"/>
      <c r="FG331" s="296"/>
      <c r="FH331" s="296"/>
      <c r="FI331" s="296"/>
      <c r="FJ331" s="296"/>
      <c r="FK331" s="296"/>
      <c r="FL331" s="296"/>
      <c r="FM331" s="296"/>
      <c r="FN331" s="296"/>
      <c r="FO331" s="296"/>
      <c r="FP331" s="296"/>
      <c r="FQ331" s="296"/>
      <c r="FR331" s="296"/>
      <c r="FS331" s="296"/>
      <c r="FT331" s="296"/>
      <c r="FU331" s="296"/>
      <c r="FV331" s="296"/>
      <c r="FW331" s="296"/>
      <c r="FX331" s="296"/>
      <c r="FY331" s="296"/>
      <c r="FZ331" s="296"/>
      <c r="GA331" s="296"/>
      <c r="GB331" s="296"/>
      <c r="GC331" s="296"/>
      <c r="GD331" s="296"/>
      <c r="GE331" s="296"/>
      <c r="GF331" s="296"/>
      <c r="GG331" s="296"/>
      <c r="GH331" s="296"/>
      <c r="GI331" s="296"/>
      <c r="GJ331" s="296"/>
      <c r="GK331" s="296"/>
      <c r="GL331" s="296"/>
      <c r="GM331" s="296"/>
      <c r="GN331" s="296"/>
      <c r="GO331" s="205"/>
      <c r="GP331" s="87"/>
      <c r="GQ331" s="87"/>
    </row>
    <row r="332" spans="9:199" ht="2.25" customHeight="1" x14ac:dyDescent="0.15">
      <c r="I332" s="131"/>
      <c r="J332" s="131"/>
      <c r="K332" s="131"/>
      <c r="L332" s="136"/>
      <c r="M332" s="136"/>
      <c r="N332" s="138"/>
      <c r="O332" s="296"/>
      <c r="P332" s="296"/>
      <c r="Q332" s="296"/>
      <c r="R332" s="296"/>
      <c r="S332" s="296"/>
      <c r="T332" s="296"/>
      <c r="U332" s="296"/>
      <c r="V332" s="296"/>
      <c r="W332" s="296"/>
      <c r="X332" s="296"/>
      <c r="Y332" s="296"/>
      <c r="Z332" s="296"/>
      <c r="AA332" s="296"/>
      <c r="AB332" s="296"/>
      <c r="AC332" s="296"/>
      <c r="AD332" s="296"/>
      <c r="AE332" s="296"/>
      <c r="AF332" s="296"/>
      <c r="AG332" s="296"/>
      <c r="AH332" s="296"/>
      <c r="AI332" s="296"/>
      <c r="AJ332" s="296"/>
      <c r="AK332" s="296"/>
      <c r="AL332" s="296"/>
      <c r="AM332" s="296"/>
      <c r="AN332" s="296"/>
      <c r="AO332" s="296"/>
      <c r="AP332" s="296"/>
      <c r="AQ332" s="296"/>
      <c r="AR332" s="296"/>
      <c r="AS332" s="296"/>
      <c r="AT332" s="296"/>
      <c r="AU332" s="296"/>
      <c r="AV332" s="296"/>
      <c r="AW332" s="296"/>
      <c r="AX332" s="296"/>
      <c r="AY332" s="296"/>
      <c r="AZ332" s="296"/>
      <c r="BA332" s="296"/>
      <c r="BB332" s="296"/>
      <c r="BC332" s="296"/>
      <c r="BD332" s="296"/>
      <c r="BE332" s="296"/>
      <c r="BF332" s="296"/>
      <c r="BG332" s="296"/>
      <c r="BH332" s="296"/>
      <c r="BI332" s="296"/>
      <c r="BJ332" s="296"/>
      <c r="BK332" s="296"/>
      <c r="BL332" s="296"/>
      <c r="BM332" s="296"/>
      <c r="BN332" s="296"/>
      <c r="BO332" s="296"/>
      <c r="BP332" s="296"/>
      <c r="BQ332" s="296"/>
      <c r="BR332" s="296"/>
      <c r="BS332" s="296"/>
      <c r="BT332" s="296"/>
      <c r="BU332" s="296"/>
      <c r="BV332" s="296"/>
      <c r="BW332" s="296"/>
      <c r="BX332" s="296"/>
      <c r="BY332" s="296"/>
      <c r="BZ332" s="296"/>
      <c r="CA332" s="296"/>
      <c r="CB332" s="296"/>
      <c r="CC332" s="296"/>
      <c r="CD332" s="296"/>
      <c r="CE332" s="296"/>
      <c r="CF332" s="296"/>
      <c r="CG332" s="296"/>
      <c r="CH332" s="296"/>
      <c r="CI332" s="296"/>
      <c r="CJ332" s="296"/>
      <c r="CK332" s="296"/>
      <c r="CL332" s="296"/>
      <c r="CM332" s="296"/>
      <c r="CN332" s="296"/>
      <c r="CO332" s="296"/>
      <c r="CP332" s="296"/>
      <c r="CQ332" s="296"/>
      <c r="CR332" s="296"/>
      <c r="CS332" s="296"/>
      <c r="CT332" s="296"/>
      <c r="CU332" s="296"/>
      <c r="CV332" s="296"/>
      <c r="CW332" s="296"/>
      <c r="CX332" s="296"/>
      <c r="CY332" s="296"/>
      <c r="CZ332" s="296"/>
      <c r="DA332" s="296"/>
      <c r="DB332" s="296"/>
      <c r="DC332" s="296"/>
      <c r="DD332" s="296"/>
      <c r="DE332" s="296"/>
      <c r="DF332" s="296"/>
      <c r="DG332" s="296"/>
      <c r="DH332" s="296"/>
      <c r="DI332" s="296"/>
      <c r="DJ332" s="296"/>
      <c r="DK332" s="296"/>
      <c r="DL332" s="296"/>
      <c r="DM332" s="296"/>
      <c r="DN332" s="296"/>
      <c r="DO332" s="296"/>
      <c r="DP332" s="296"/>
      <c r="DQ332" s="296"/>
      <c r="DR332" s="296"/>
      <c r="DS332" s="296"/>
      <c r="DT332" s="296"/>
      <c r="DU332" s="296"/>
      <c r="DV332" s="296"/>
      <c r="DW332" s="296"/>
      <c r="DX332" s="296"/>
      <c r="DY332" s="296"/>
      <c r="DZ332" s="296"/>
      <c r="EA332" s="296"/>
      <c r="EB332" s="296"/>
      <c r="EC332" s="296"/>
      <c r="ED332" s="296"/>
      <c r="EE332" s="296"/>
      <c r="EF332" s="296"/>
      <c r="EG332" s="296"/>
      <c r="EH332" s="296"/>
      <c r="EI332" s="296"/>
      <c r="EJ332" s="296"/>
      <c r="EK332" s="296"/>
      <c r="EL332" s="296"/>
      <c r="EM332" s="296"/>
      <c r="EN332" s="296"/>
      <c r="EO332" s="296"/>
      <c r="EP332" s="296"/>
      <c r="EQ332" s="296"/>
      <c r="ER332" s="296"/>
      <c r="ES332" s="296"/>
      <c r="ET332" s="296"/>
      <c r="EU332" s="296"/>
      <c r="EV332" s="296"/>
      <c r="EW332" s="296"/>
      <c r="EX332" s="296"/>
      <c r="EY332" s="296"/>
      <c r="EZ332" s="296"/>
      <c r="FA332" s="296"/>
      <c r="FB332" s="296"/>
      <c r="FC332" s="296"/>
      <c r="FD332" s="296"/>
      <c r="FE332" s="296"/>
      <c r="FF332" s="296"/>
      <c r="FG332" s="296"/>
      <c r="FH332" s="296"/>
      <c r="FI332" s="296"/>
      <c r="FJ332" s="296"/>
      <c r="FK332" s="296"/>
      <c r="FL332" s="296"/>
      <c r="FM332" s="296"/>
      <c r="FN332" s="296"/>
      <c r="FO332" s="296"/>
      <c r="FP332" s="296"/>
      <c r="FQ332" s="296"/>
      <c r="FR332" s="296"/>
      <c r="FS332" s="296"/>
      <c r="FT332" s="296"/>
      <c r="FU332" s="296"/>
      <c r="FV332" s="296"/>
      <c r="FW332" s="296"/>
      <c r="FX332" s="296"/>
      <c r="FY332" s="296"/>
      <c r="FZ332" s="296"/>
      <c r="GA332" s="296"/>
      <c r="GB332" s="296"/>
      <c r="GC332" s="296"/>
      <c r="GD332" s="296"/>
      <c r="GE332" s="296"/>
      <c r="GF332" s="296"/>
      <c r="GG332" s="296"/>
      <c r="GH332" s="296"/>
      <c r="GI332" s="296"/>
      <c r="GJ332" s="296"/>
      <c r="GK332" s="296"/>
      <c r="GL332" s="296"/>
      <c r="GM332" s="296"/>
      <c r="GN332" s="296"/>
      <c r="GO332" s="205"/>
      <c r="GP332" s="87"/>
      <c r="GQ332" s="87"/>
    </row>
    <row r="333" spans="9:199" ht="2.25" customHeight="1" x14ac:dyDescent="0.15">
      <c r="I333" s="131"/>
      <c r="J333" s="131"/>
      <c r="K333" s="131"/>
      <c r="L333" s="136"/>
      <c r="M333" s="136"/>
      <c r="N333" s="138"/>
      <c r="O333" s="296"/>
      <c r="P333" s="296"/>
      <c r="Q333" s="296"/>
      <c r="R333" s="296"/>
      <c r="S333" s="296"/>
      <c r="T333" s="296"/>
      <c r="U333" s="296"/>
      <c r="V333" s="296"/>
      <c r="W333" s="296"/>
      <c r="X333" s="296"/>
      <c r="Y333" s="296"/>
      <c r="Z333" s="296"/>
      <c r="AA333" s="296"/>
      <c r="AB333" s="296"/>
      <c r="AC333" s="296"/>
      <c r="AD333" s="296"/>
      <c r="AE333" s="296"/>
      <c r="AF333" s="296"/>
      <c r="AG333" s="296"/>
      <c r="AH333" s="296"/>
      <c r="AI333" s="296"/>
      <c r="AJ333" s="296"/>
      <c r="AK333" s="296"/>
      <c r="AL333" s="296"/>
      <c r="AM333" s="296"/>
      <c r="AN333" s="296"/>
      <c r="AO333" s="296"/>
      <c r="AP333" s="296"/>
      <c r="AQ333" s="296"/>
      <c r="AR333" s="296"/>
      <c r="AS333" s="296"/>
      <c r="AT333" s="296"/>
      <c r="AU333" s="296"/>
      <c r="AV333" s="296"/>
      <c r="AW333" s="296"/>
      <c r="AX333" s="296"/>
      <c r="AY333" s="296"/>
      <c r="AZ333" s="296"/>
      <c r="BA333" s="296"/>
      <c r="BB333" s="296"/>
      <c r="BC333" s="296"/>
      <c r="BD333" s="296"/>
      <c r="BE333" s="296"/>
      <c r="BF333" s="296"/>
      <c r="BG333" s="296"/>
      <c r="BH333" s="296"/>
      <c r="BI333" s="296"/>
      <c r="BJ333" s="296"/>
      <c r="BK333" s="296"/>
      <c r="BL333" s="296"/>
      <c r="BM333" s="296"/>
      <c r="BN333" s="296"/>
      <c r="BO333" s="296"/>
      <c r="BP333" s="296"/>
      <c r="BQ333" s="296"/>
      <c r="BR333" s="296"/>
      <c r="BS333" s="296"/>
      <c r="BT333" s="296"/>
      <c r="BU333" s="296"/>
      <c r="BV333" s="296"/>
      <c r="BW333" s="296"/>
      <c r="BX333" s="296"/>
      <c r="BY333" s="296"/>
      <c r="BZ333" s="296"/>
      <c r="CA333" s="296"/>
      <c r="CB333" s="296"/>
      <c r="CC333" s="296"/>
      <c r="CD333" s="296"/>
      <c r="CE333" s="296"/>
      <c r="CF333" s="296"/>
      <c r="CG333" s="296"/>
      <c r="CH333" s="296"/>
      <c r="CI333" s="296"/>
      <c r="CJ333" s="296"/>
      <c r="CK333" s="296"/>
      <c r="CL333" s="296"/>
      <c r="CM333" s="296"/>
      <c r="CN333" s="296"/>
      <c r="CO333" s="296"/>
      <c r="CP333" s="296"/>
      <c r="CQ333" s="296"/>
      <c r="CR333" s="296"/>
      <c r="CS333" s="296"/>
      <c r="CT333" s="296"/>
      <c r="CU333" s="296"/>
      <c r="CV333" s="296"/>
      <c r="CW333" s="296"/>
      <c r="CX333" s="296"/>
      <c r="CY333" s="296"/>
      <c r="CZ333" s="296"/>
      <c r="DA333" s="296"/>
      <c r="DB333" s="296"/>
      <c r="DC333" s="296"/>
      <c r="DD333" s="296"/>
      <c r="DE333" s="296"/>
      <c r="DF333" s="296"/>
      <c r="DG333" s="296"/>
      <c r="DH333" s="296"/>
      <c r="DI333" s="296"/>
      <c r="DJ333" s="296"/>
      <c r="DK333" s="296"/>
      <c r="DL333" s="296"/>
      <c r="DM333" s="296"/>
      <c r="DN333" s="296"/>
      <c r="DO333" s="296"/>
      <c r="DP333" s="296"/>
      <c r="DQ333" s="296"/>
      <c r="DR333" s="296"/>
      <c r="DS333" s="296"/>
      <c r="DT333" s="296"/>
      <c r="DU333" s="296"/>
      <c r="DV333" s="296"/>
      <c r="DW333" s="296"/>
      <c r="DX333" s="296"/>
      <c r="DY333" s="296"/>
      <c r="DZ333" s="296"/>
      <c r="EA333" s="296"/>
      <c r="EB333" s="296"/>
      <c r="EC333" s="296"/>
      <c r="ED333" s="296"/>
      <c r="EE333" s="296"/>
      <c r="EF333" s="296"/>
      <c r="EG333" s="296"/>
      <c r="EH333" s="296"/>
      <c r="EI333" s="296"/>
      <c r="EJ333" s="296"/>
      <c r="EK333" s="296"/>
      <c r="EL333" s="296"/>
      <c r="EM333" s="296"/>
      <c r="EN333" s="296"/>
      <c r="EO333" s="296"/>
      <c r="EP333" s="296"/>
      <c r="EQ333" s="296"/>
      <c r="ER333" s="296"/>
      <c r="ES333" s="296"/>
      <c r="ET333" s="296"/>
      <c r="EU333" s="296"/>
      <c r="EV333" s="296"/>
      <c r="EW333" s="296"/>
      <c r="EX333" s="296"/>
      <c r="EY333" s="296"/>
      <c r="EZ333" s="296"/>
      <c r="FA333" s="296"/>
      <c r="FB333" s="296"/>
      <c r="FC333" s="296"/>
      <c r="FD333" s="296"/>
      <c r="FE333" s="296"/>
      <c r="FF333" s="296"/>
      <c r="FG333" s="296"/>
      <c r="FH333" s="296"/>
      <c r="FI333" s="296"/>
      <c r="FJ333" s="296"/>
      <c r="FK333" s="296"/>
      <c r="FL333" s="296"/>
      <c r="FM333" s="296"/>
      <c r="FN333" s="296"/>
      <c r="FO333" s="296"/>
      <c r="FP333" s="296"/>
      <c r="FQ333" s="296"/>
      <c r="FR333" s="296"/>
      <c r="FS333" s="296"/>
      <c r="FT333" s="296"/>
      <c r="FU333" s="296"/>
      <c r="FV333" s="296"/>
      <c r="FW333" s="296"/>
      <c r="FX333" s="296"/>
      <c r="FY333" s="296"/>
      <c r="FZ333" s="296"/>
      <c r="GA333" s="296"/>
      <c r="GB333" s="296"/>
      <c r="GC333" s="296"/>
      <c r="GD333" s="296"/>
      <c r="GE333" s="296"/>
      <c r="GF333" s="296"/>
      <c r="GG333" s="296"/>
      <c r="GH333" s="296"/>
      <c r="GI333" s="296"/>
      <c r="GJ333" s="296"/>
      <c r="GK333" s="296"/>
      <c r="GL333" s="296"/>
      <c r="GM333" s="296"/>
      <c r="GN333" s="296"/>
      <c r="GO333" s="205"/>
      <c r="GP333" s="87"/>
      <c r="GQ333" s="87"/>
    </row>
    <row r="334" spans="9:199" ht="2.25" customHeight="1" x14ac:dyDescent="0.15">
      <c r="I334" s="131"/>
      <c r="J334" s="131"/>
      <c r="K334" s="131"/>
      <c r="L334" s="136"/>
      <c r="M334" s="136"/>
      <c r="N334" s="138"/>
      <c r="O334" s="296"/>
      <c r="P334" s="296"/>
      <c r="Q334" s="296"/>
      <c r="R334" s="296"/>
      <c r="S334" s="296"/>
      <c r="T334" s="296"/>
      <c r="U334" s="296"/>
      <c r="V334" s="296"/>
      <c r="W334" s="296"/>
      <c r="X334" s="296"/>
      <c r="Y334" s="296"/>
      <c r="Z334" s="296"/>
      <c r="AA334" s="296"/>
      <c r="AB334" s="296"/>
      <c r="AC334" s="296"/>
      <c r="AD334" s="296"/>
      <c r="AE334" s="296"/>
      <c r="AF334" s="296"/>
      <c r="AG334" s="296"/>
      <c r="AH334" s="296"/>
      <c r="AI334" s="296"/>
      <c r="AJ334" s="296"/>
      <c r="AK334" s="296"/>
      <c r="AL334" s="296"/>
      <c r="AM334" s="296"/>
      <c r="AN334" s="296"/>
      <c r="AO334" s="296"/>
      <c r="AP334" s="296"/>
      <c r="AQ334" s="296"/>
      <c r="AR334" s="296"/>
      <c r="AS334" s="296"/>
      <c r="AT334" s="296"/>
      <c r="AU334" s="296"/>
      <c r="AV334" s="296"/>
      <c r="AW334" s="296"/>
      <c r="AX334" s="296"/>
      <c r="AY334" s="296"/>
      <c r="AZ334" s="296"/>
      <c r="BA334" s="296"/>
      <c r="BB334" s="296"/>
      <c r="BC334" s="296"/>
      <c r="BD334" s="296"/>
      <c r="BE334" s="296"/>
      <c r="BF334" s="296"/>
      <c r="BG334" s="296"/>
      <c r="BH334" s="296"/>
      <c r="BI334" s="296"/>
      <c r="BJ334" s="296"/>
      <c r="BK334" s="296"/>
      <c r="BL334" s="296"/>
      <c r="BM334" s="296"/>
      <c r="BN334" s="296"/>
      <c r="BO334" s="296"/>
      <c r="BP334" s="296"/>
      <c r="BQ334" s="296"/>
      <c r="BR334" s="296"/>
      <c r="BS334" s="296"/>
      <c r="BT334" s="296"/>
      <c r="BU334" s="296"/>
      <c r="BV334" s="296"/>
      <c r="BW334" s="296"/>
      <c r="BX334" s="296"/>
      <c r="BY334" s="296"/>
      <c r="BZ334" s="296"/>
      <c r="CA334" s="296"/>
      <c r="CB334" s="296"/>
      <c r="CC334" s="296"/>
      <c r="CD334" s="296"/>
      <c r="CE334" s="296"/>
      <c r="CF334" s="296"/>
      <c r="CG334" s="296"/>
      <c r="CH334" s="296"/>
      <c r="CI334" s="296"/>
      <c r="CJ334" s="296"/>
      <c r="CK334" s="296"/>
      <c r="CL334" s="296"/>
      <c r="CM334" s="296"/>
      <c r="CN334" s="296"/>
      <c r="CO334" s="296"/>
      <c r="CP334" s="296"/>
      <c r="CQ334" s="296"/>
      <c r="CR334" s="296"/>
      <c r="CS334" s="296"/>
      <c r="CT334" s="296"/>
      <c r="CU334" s="296"/>
      <c r="CV334" s="296"/>
      <c r="CW334" s="296"/>
      <c r="CX334" s="296"/>
      <c r="CY334" s="296"/>
      <c r="CZ334" s="296"/>
      <c r="DA334" s="296"/>
      <c r="DB334" s="296"/>
      <c r="DC334" s="296"/>
      <c r="DD334" s="296"/>
      <c r="DE334" s="296"/>
      <c r="DF334" s="296"/>
      <c r="DG334" s="296"/>
      <c r="DH334" s="296"/>
      <c r="DI334" s="296"/>
      <c r="DJ334" s="296"/>
      <c r="DK334" s="296"/>
      <c r="DL334" s="296"/>
      <c r="DM334" s="296"/>
      <c r="DN334" s="296"/>
      <c r="DO334" s="296"/>
      <c r="DP334" s="296"/>
      <c r="DQ334" s="296"/>
      <c r="DR334" s="296"/>
      <c r="DS334" s="296"/>
      <c r="DT334" s="296"/>
      <c r="DU334" s="296"/>
      <c r="DV334" s="296"/>
      <c r="DW334" s="296"/>
      <c r="DX334" s="296"/>
      <c r="DY334" s="296"/>
      <c r="DZ334" s="296"/>
      <c r="EA334" s="296"/>
      <c r="EB334" s="296"/>
      <c r="EC334" s="296"/>
      <c r="ED334" s="296"/>
      <c r="EE334" s="296"/>
      <c r="EF334" s="296"/>
      <c r="EG334" s="296"/>
      <c r="EH334" s="296"/>
      <c r="EI334" s="296"/>
      <c r="EJ334" s="296"/>
      <c r="EK334" s="296"/>
      <c r="EL334" s="296"/>
      <c r="EM334" s="296"/>
      <c r="EN334" s="296"/>
      <c r="EO334" s="296"/>
      <c r="EP334" s="296"/>
      <c r="EQ334" s="296"/>
      <c r="ER334" s="296"/>
      <c r="ES334" s="296"/>
      <c r="ET334" s="296"/>
      <c r="EU334" s="296"/>
      <c r="EV334" s="296"/>
      <c r="EW334" s="296"/>
      <c r="EX334" s="296"/>
      <c r="EY334" s="296"/>
      <c r="EZ334" s="296"/>
      <c r="FA334" s="296"/>
      <c r="FB334" s="296"/>
      <c r="FC334" s="296"/>
      <c r="FD334" s="296"/>
      <c r="FE334" s="296"/>
      <c r="FF334" s="296"/>
      <c r="FG334" s="296"/>
      <c r="FH334" s="296"/>
      <c r="FI334" s="296"/>
      <c r="FJ334" s="296"/>
      <c r="FK334" s="296"/>
      <c r="FL334" s="296"/>
      <c r="FM334" s="296"/>
      <c r="FN334" s="296"/>
      <c r="FO334" s="296"/>
      <c r="FP334" s="296"/>
      <c r="FQ334" s="296"/>
      <c r="FR334" s="296"/>
      <c r="FS334" s="296"/>
      <c r="FT334" s="296"/>
      <c r="FU334" s="296"/>
      <c r="FV334" s="296"/>
      <c r="FW334" s="296"/>
      <c r="FX334" s="296"/>
      <c r="FY334" s="296"/>
      <c r="FZ334" s="296"/>
      <c r="GA334" s="296"/>
      <c r="GB334" s="296"/>
      <c r="GC334" s="296"/>
      <c r="GD334" s="296"/>
      <c r="GE334" s="296"/>
      <c r="GF334" s="296"/>
      <c r="GG334" s="296"/>
      <c r="GH334" s="296"/>
      <c r="GI334" s="296"/>
      <c r="GJ334" s="296"/>
      <c r="GK334" s="296"/>
      <c r="GL334" s="296"/>
      <c r="GM334" s="296"/>
      <c r="GN334" s="296"/>
      <c r="GO334" s="205"/>
      <c r="GP334" s="87"/>
      <c r="GQ334" s="87"/>
    </row>
    <row r="335" spans="9:199" ht="2.25" customHeight="1" x14ac:dyDescent="0.15">
      <c r="I335" s="131"/>
      <c r="J335" s="131"/>
      <c r="K335" s="131"/>
      <c r="L335" s="136"/>
      <c r="M335" s="136"/>
      <c r="N335" s="138"/>
      <c r="O335" s="296"/>
      <c r="P335" s="296"/>
      <c r="Q335" s="296"/>
      <c r="R335" s="296"/>
      <c r="S335" s="296"/>
      <c r="T335" s="296"/>
      <c r="U335" s="296"/>
      <c r="V335" s="296"/>
      <c r="W335" s="296"/>
      <c r="X335" s="296"/>
      <c r="Y335" s="296"/>
      <c r="Z335" s="296"/>
      <c r="AA335" s="296"/>
      <c r="AB335" s="296"/>
      <c r="AC335" s="296"/>
      <c r="AD335" s="296"/>
      <c r="AE335" s="296"/>
      <c r="AF335" s="296"/>
      <c r="AG335" s="296"/>
      <c r="AH335" s="296"/>
      <c r="AI335" s="296"/>
      <c r="AJ335" s="296"/>
      <c r="AK335" s="296"/>
      <c r="AL335" s="296"/>
      <c r="AM335" s="296"/>
      <c r="AN335" s="296"/>
      <c r="AO335" s="296"/>
      <c r="AP335" s="296"/>
      <c r="AQ335" s="296"/>
      <c r="AR335" s="296"/>
      <c r="AS335" s="296"/>
      <c r="AT335" s="296"/>
      <c r="AU335" s="296"/>
      <c r="AV335" s="296"/>
      <c r="AW335" s="296"/>
      <c r="AX335" s="296"/>
      <c r="AY335" s="296"/>
      <c r="AZ335" s="296"/>
      <c r="BA335" s="296"/>
      <c r="BB335" s="296"/>
      <c r="BC335" s="296"/>
      <c r="BD335" s="296"/>
      <c r="BE335" s="296"/>
      <c r="BF335" s="296"/>
      <c r="BG335" s="296"/>
      <c r="BH335" s="296"/>
      <c r="BI335" s="296"/>
      <c r="BJ335" s="296"/>
      <c r="BK335" s="296"/>
      <c r="BL335" s="296"/>
      <c r="BM335" s="296"/>
      <c r="BN335" s="296"/>
      <c r="BO335" s="296"/>
      <c r="BP335" s="296"/>
      <c r="BQ335" s="296"/>
      <c r="BR335" s="296"/>
      <c r="BS335" s="296"/>
      <c r="BT335" s="296"/>
      <c r="BU335" s="296"/>
      <c r="BV335" s="296"/>
      <c r="BW335" s="296"/>
      <c r="BX335" s="296"/>
      <c r="BY335" s="296"/>
      <c r="BZ335" s="296"/>
      <c r="CA335" s="296"/>
      <c r="CB335" s="296"/>
      <c r="CC335" s="296"/>
      <c r="CD335" s="296"/>
      <c r="CE335" s="296"/>
      <c r="CF335" s="296"/>
      <c r="CG335" s="296"/>
      <c r="CH335" s="296"/>
      <c r="CI335" s="296"/>
      <c r="CJ335" s="296"/>
      <c r="CK335" s="296"/>
      <c r="CL335" s="296"/>
      <c r="CM335" s="296"/>
      <c r="CN335" s="296"/>
      <c r="CO335" s="296"/>
      <c r="CP335" s="296"/>
      <c r="CQ335" s="296"/>
      <c r="CR335" s="296"/>
      <c r="CS335" s="296"/>
      <c r="CT335" s="296"/>
      <c r="CU335" s="296"/>
      <c r="CV335" s="296"/>
      <c r="CW335" s="296"/>
      <c r="CX335" s="296"/>
      <c r="CY335" s="296"/>
      <c r="CZ335" s="296"/>
      <c r="DA335" s="296"/>
      <c r="DB335" s="296"/>
      <c r="DC335" s="296"/>
      <c r="DD335" s="296"/>
      <c r="DE335" s="296"/>
      <c r="DF335" s="296"/>
      <c r="DG335" s="296"/>
      <c r="DH335" s="296"/>
      <c r="DI335" s="296"/>
      <c r="DJ335" s="296"/>
      <c r="DK335" s="296"/>
      <c r="DL335" s="296"/>
      <c r="DM335" s="296"/>
      <c r="DN335" s="296"/>
      <c r="DO335" s="296"/>
      <c r="DP335" s="296"/>
      <c r="DQ335" s="296"/>
      <c r="DR335" s="296"/>
      <c r="DS335" s="296"/>
      <c r="DT335" s="296"/>
      <c r="DU335" s="296"/>
      <c r="DV335" s="296"/>
      <c r="DW335" s="296"/>
      <c r="DX335" s="296"/>
      <c r="DY335" s="296"/>
      <c r="DZ335" s="296"/>
      <c r="EA335" s="296"/>
      <c r="EB335" s="296"/>
      <c r="EC335" s="296"/>
      <c r="ED335" s="296"/>
      <c r="EE335" s="296"/>
      <c r="EF335" s="296"/>
      <c r="EG335" s="296"/>
      <c r="EH335" s="296"/>
      <c r="EI335" s="296"/>
      <c r="EJ335" s="296"/>
      <c r="EK335" s="296"/>
      <c r="EL335" s="296"/>
      <c r="EM335" s="296"/>
      <c r="EN335" s="296"/>
      <c r="EO335" s="296"/>
      <c r="EP335" s="296"/>
      <c r="EQ335" s="296"/>
      <c r="ER335" s="296"/>
      <c r="ES335" s="296"/>
      <c r="ET335" s="296"/>
      <c r="EU335" s="296"/>
      <c r="EV335" s="296"/>
      <c r="EW335" s="296"/>
      <c r="EX335" s="296"/>
      <c r="EY335" s="296"/>
      <c r="EZ335" s="296"/>
      <c r="FA335" s="296"/>
      <c r="FB335" s="296"/>
      <c r="FC335" s="296"/>
      <c r="FD335" s="296"/>
      <c r="FE335" s="296"/>
      <c r="FF335" s="296"/>
      <c r="FG335" s="296"/>
      <c r="FH335" s="296"/>
      <c r="FI335" s="296"/>
      <c r="FJ335" s="296"/>
      <c r="FK335" s="296"/>
      <c r="FL335" s="296"/>
      <c r="FM335" s="296"/>
      <c r="FN335" s="296"/>
      <c r="FO335" s="296"/>
      <c r="FP335" s="296"/>
      <c r="FQ335" s="296"/>
      <c r="FR335" s="296"/>
      <c r="FS335" s="296"/>
      <c r="FT335" s="296"/>
      <c r="FU335" s="296"/>
      <c r="FV335" s="296"/>
      <c r="FW335" s="296"/>
      <c r="FX335" s="296"/>
      <c r="FY335" s="296"/>
      <c r="FZ335" s="296"/>
      <c r="GA335" s="296"/>
      <c r="GB335" s="296"/>
      <c r="GC335" s="296"/>
      <c r="GD335" s="296"/>
      <c r="GE335" s="296"/>
      <c r="GF335" s="296"/>
      <c r="GG335" s="296"/>
      <c r="GH335" s="296"/>
      <c r="GI335" s="296"/>
      <c r="GJ335" s="296"/>
      <c r="GK335" s="296"/>
      <c r="GL335" s="296"/>
      <c r="GM335" s="296"/>
      <c r="GN335" s="296"/>
      <c r="GO335" s="205"/>
      <c r="GP335" s="87"/>
      <c r="GQ335" s="87"/>
    </row>
    <row r="336" spans="9:199" ht="2.25" customHeight="1" x14ac:dyDescent="0.15">
      <c r="I336" s="131"/>
      <c r="J336" s="131"/>
      <c r="K336" s="131"/>
      <c r="L336" s="136"/>
      <c r="M336" s="136"/>
      <c r="N336" s="138"/>
      <c r="O336" s="294">
        <f>入力シート!A159</f>
        <v>0</v>
      </c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  <c r="AD336" s="295"/>
      <c r="AE336" s="295"/>
      <c r="AF336" s="295"/>
      <c r="AG336" s="295"/>
      <c r="AH336" s="295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5"/>
      <c r="AS336" s="295"/>
      <c r="AT336" s="295"/>
      <c r="AU336" s="295"/>
      <c r="AV336" s="295"/>
      <c r="AW336" s="295"/>
      <c r="AX336" s="295"/>
      <c r="AY336" s="295"/>
      <c r="AZ336" s="295"/>
      <c r="BA336" s="295"/>
      <c r="BB336" s="295"/>
      <c r="BC336" s="295"/>
      <c r="BD336" s="295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5"/>
      <c r="BO336" s="295"/>
      <c r="BP336" s="295"/>
      <c r="BQ336" s="295"/>
      <c r="BR336" s="295"/>
      <c r="BS336" s="295"/>
      <c r="BT336" s="295"/>
      <c r="BU336" s="295"/>
      <c r="BV336" s="295"/>
      <c r="BW336" s="295"/>
      <c r="BX336" s="295"/>
      <c r="BY336" s="295"/>
      <c r="BZ336" s="295"/>
      <c r="CA336" s="295"/>
      <c r="CB336" s="295"/>
      <c r="CC336" s="295"/>
      <c r="CD336" s="295"/>
      <c r="CE336" s="295"/>
      <c r="CF336" s="295"/>
      <c r="CG336" s="295"/>
      <c r="CH336" s="295"/>
      <c r="CI336" s="295"/>
      <c r="CJ336" s="295"/>
      <c r="CK336" s="295"/>
      <c r="CL336" s="295"/>
      <c r="CM336" s="295"/>
      <c r="CN336" s="295"/>
      <c r="CO336" s="295"/>
      <c r="CP336" s="295"/>
      <c r="CQ336" s="295"/>
      <c r="CR336" s="295"/>
      <c r="CS336" s="295"/>
      <c r="CT336" s="295"/>
      <c r="CU336" s="295"/>
      <c r="CV336" s="295"/>
      <c r="CW336" s="295"/>
      <c r="CX336" s="295"/>
      <c r="CY336" s="295"/>
      <c r="CZ336" s="295"/>
      <c r="DA336" s="295"/>
      <c r="DB336" s="295"/>
      <c r="DC336" s="295"/>
      <c r="DD336" s="295"/>
      <c r="DE336" s="295"/>
      <c r="DF336" s="295"/>
      <c r="DG336" s="295"/>
      <c r="DH336" s="295"/>
      <c r="DI336" s="295"/>
      <c r="DJ336" s="295"/>
      <c r="DK336" s="295"/>
      <c r="DL336" s="295"/>
      <c r="DM336" s="295"/>
      <c r="DN336" s="295"/>
      <c r="DO336" s="295"/>
      <c r="DP336" s="295"/>
      <c r="DQ336" s="295"/>
      <c r="DR336" s="295"/>
      <c r="DS336" s="295"/>
      <c r="DT336" s="295"/>
      <c r="DU336" s="295"/>
      <c r="DV336" s="295"/>
      <c r="DW336" s="295"/>
      <c r="DX336" s="295"/>
      <c r="DY336" s="295"/>
      <c r="DZ336" s="295"/>
      <c r="EA336" s="295"/>
      <c r="EB336" s="295"/>
      <c r="EC336" s="295"/>
      <c r="ED336" s="295"/>
      <c r="EE336" s="295"/>
      <c r="EF336" s="295"/>
      <c r="EG336" s="295"/>
      <c r="EH336" s="295"/>
      <c r="EI336" s="295"/>
      <c r="EJ336" s="295"/>
      <c r="EK336" s="295"/>
      <c r="EL336" s="295"/>
      <c r="EM336" s="295"/>
      <c r="EN336" s="295"/>
      <c r="EO336" s="295"/>
      <c r="EP336" s="295"/>
      <c r="EQ336" s="295"/>
      <c r="ER336" s="295"/>
      <c r="ES336" s="295"/>
      <c r="ET336" s="295"/>
      <c r="EU336" s="295"/>
      <c r="EV336" s="295"/>
      <c r="EW336" s="295"/>
      <c r="EX336" s="295"/>
      <c r="EY336" s="295"/>
      <c r="EZ336" s="295"/>
      <c r="FA336" s="295"/>
      <c r="FB336" s="295"/>
      <c r="FC336" s="295"/>
      <c r="FD336" s="295"/>
      <c r="FE336" s="295"/>
      <c r="FF336" s="295"/>
      <c r="FG336" s="295"/>
      <c r="FH336" s="295"/>
      <c r="FI336" s="295"/>
      <c r="FJ336" s="295"/>
      <c r="FK336" s="295"/>
      <c r="FL336" s="295"/>
      <c r="FM336" s="295"/>
      <c r="FN336" s="295"/>
      <c r="FO336" s="295"/>
      <c r="FP336" s="295"/>
      <c r="FQ336" s="295"/>
      <c r="FR336" s="295"/>
      <c r="FS336" s="295"/>
      <c r="FT336" s="295"/>
      <c r="FU336" s="295"/>
      <c r="FV336" s="295"/>
      <c r="FW336" s="295"/>
      <c r="FX336" s="295"/>
      <c r="FY336" s="295"/>
      <c r="FZ336" s="295"/>
      <c r="GA336" s="295"/>
      <c r="GB336" s="295"/>
      <c r="GC336" s="295"/>
      <c r="GD336" s="295"/>
      <c r="GE336" s="295"/>
      <c r="GF336" s="295"/>
      <c r="GG336" s="295"/>
      <c r="GH336" s="295"/>
      <c r="GI336" s="295"/>
      <c r="GJ336" s="295"/>
      <c r="GK336" s="295"/>
      <c r="GL336" s="295"/>
      <c r="GM336" s="295"/>
      <c r="GN336" s="295"/>
      <c r="GO336" s="205"/>
      <c r="GP336" s="87"/>
      <c r="GQ336" s="87"/>
    </row>
    <row r="337" spans="9:199" ht="2.25" customHeight="1" x14ac:dyDescent="0.15">
      <c r="I337" s="131"/>
      <c r="J337" s="131"/>
      <c r="K337" s="131"/>
      <c r="L337" s="136"/>
      <c r="M337" s="136"/>
      <c r="N337" s="138"/>
      <c r="O337" s="296"/>
      <c r="P337" s="296"/>
      <c r="Q337" s="296"/>
      <c r="R337" s="296"/>
      <c r="S337" s="296"/>
      <c r="T337" s="296"/>
      <c r="U337" s="296"/>
      <c r="V337" s="296"/>
      <c r="W337" s="296"/>
      <c r="X337" s="296"/>
      <c r="Y337" s="296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6"/>
      <c r="AS337" s="296"/>
      <c r="AT337" s="296"/>
      <c r="AU337" s="296"/>
      <c r="AV337" s="296"/>
      <c r="AW337" s="296"/>
      <c r="AX337" s="296"/>
      <c r="AY337" s="296"/>
      <c r="AZ337" s="296"/>
      <c r="BA337" s="296"/>
      <c r="BB337" s="296"/>
      <c r="BC337" s="296"/>
      <c r="BD337" s="296"/>
      <c r="BE337" s="296"/>
      <c r="BF337" s="296"/>
      <c r="BG337" s="296"/>
      <c r="BH337" s="296"/>
      <c r="BI337" s="296"/>
      <c r="BJ337" s="296"/>
      <c r="BK337" s="296"/>
      <c r="BL337" s="296"/>
      <c r="BM337" s="296"/>
      <c r="BN337" s="296"/>
      <c r="BO337" s="296"/>
      <c r="BP337" s="296"/>
      <c r="BQ337" s="296"/>
      <c r="BR337" s="296"/>
      <c r="BS337" s="296"/>
      <c r="BT337" s="296"/>
      <c r="BU337" s="296"/>
      <c r="BV337" s="296"/>
      <c r="BW337" s="296"/>
      <c r="BX337" s="296"/>
      <c r="BY337" s="296"/>
      <c r="BZ337" s="296"/>
      <c r="CA337" s="296"/>
      <c r="CB337" s="296"/>
      <c r="CC337" s="296"/>
      <c r="CD337" s="296"/>
      <c r="CE337" s="296"/>
      <c r="CF337" s="296"/>
      <c r="CG337" s="296"/>
      <c r="CH337" s="296"/>
      <c r="CI337" s="296"/>
      <c r="CJ337" s="296"/>
      <c r="CK337" s="296"/>
      <c r="CL337" s="296"/>
      <c r="CM337" s="296"/>
      <c r="CN337" s="296"/>
      <c r="CO337" s="296"/>
      <c r="CP337" s="296"/>
      <c r="CQ337" s="296"/>
      <c r="CR337" s="296"/>
      <c r="CS337" s="296"/>
      <c r="CT337" s="296"/>
      <c r="CU337" s="296"/>
      <c r="CV337" s="296"/>
      <c r="CW337" s="296"/>
      <c r="CX337" s="296"/>
      <c r="CY337" s="296"/>
      <c r="CZ337" s="296"/>
      <c r="DA337" s="296"/>
      <c r="DB337" s="296"/>
      <c r="DC337" s="296"/>
      <c r="DD337" s="296"/>
      <c r="DE337" s="296"/>
      <c r="DF337" s="296"/>
      <c r="DG337" s="296"/>
      <c r="DH337" s="296"/>
      <c r="DI337" s="296"/>
      <c r="DJ337" s="296"/>
      <c r="DK337" s="296"/>
      <c r="DL337" s="296"/>
      <c r="DM337" s="296"/>
      <c r="DN337" s="296"/>
      <c r="DO337" s="296"/>
      <c r="DP337" s="296"/>
      <c r="DQ337" s="296"/>
      <c r="DR337" s="296"/>
      <c r="DS337" s="296"/>
      <c r="DT337" s="296"/>
      <c r="DU337" s="296"/>
      <c r="DV337" s="296"/>
      <c r="DW337" s="296"/>
      <c r="DX337" s="296"/>
      <c r="DY337" s="296"/>
      <c r="DZ337" s="296"/>
      <c r="EA337" s="296"/>
      <c r="EB337" s="296"/>
      <c r="EC337" s="296"/>
      <c r="ED337" s="296"/>
      <c r="EE337" s="296"/>
      <c r="EF337" s="296"/>
      <c r="EG337" s="296"/>
      <c r="EH337" s="296"/>
      <c r="EI337" s="296"/>
      <c r="EJ337" s="296"/>
      <c r="EK337" s="296"/>
      <c r="EL337" s="296"/>
      <c r="EM337" s="296"/>
      <c r="EN337" s="296"/>
      <c r="EO337" s="296"/>
      <c r="EP337" s="296"/>
      <c r="EQ337" s="296"/>
      <c r="ER337" s="296"/>
      <c r="ES337" s="296"/>
      <c r="ET337" s="296"/>
      <c r="EU337" s="296"/>
      <c r="EV337" s="296"/>
      <c r="EW337" s="296"/>
      <c r="EX337" s="296"/>
      <c r="EY337" s="296"/>
      <c r="EZ337" s="296"/>
      <c r="FA337" s="296"/>
      <c r="FB337" s="296"/>
      <c r="FC337" s="296"/>
      <c r="FD337" s="296"/>
      <c r="FE337" s="296"/>
      <c r="FF337" s="296"/>
      <c r="FG337" s="296"/>
      <c r="FH337" s="296"/>
      <c r="FI337" s="296"/>
      <c r="FJ337" s="296"/>
      <c r="FK337" s="296"/>
      <c r="FL337" s="296"/>
      <c r="FM337" s="296"/>
      <c r="FN337" s="296"/>
      <c r="FO337" s="296"/>
      <c r="FP337" s="296"/>
      <c r="FQ337" s="296"/>
      <c r="FR337" s="296"/>
      <c r="FS337" s="296"/>
      <c r="FT337" s="296"/>
      <c r="FU337" s="296"/>
      <c r="FV337" s="296"/>
      <c r="FW337" s="296"/>
      <c r="FX337" s="296"/>
      <c r="FY337" s="296"/>
      <c r="FZ337" s="296"/>
      <c r="GA337" s="296"/>
      <c r="GB337" s="296"/>
      <c r="GC337" s="296"/>
      <c r="GD337" s="296"/>
      <c r="GE337" s="296"/>
      <c r="GF337" s="296"/>
      <c r="GG337" s="296"/>
      <c r="GH337" s="296"/>
      <c r="GI337" s="296"/>
      <c r="GJ337" s="296"/>
      <c r="GK337" s="296"/>
      <c r="GL337" s="296"/>
      <c r="GM337" s="296"/>
      <c r="GN337" s="296"/>
      <c r="GO337" s="205"/>
      <c r="GP337" s="87"/>
      <c r="GQ337" s="87"/>
    </row>
    <row r="338" spans="9:199" ht="2.25" customHeight="1" x14ac:dyDescent="0.15">
      <c r="I338" s="131"/>
      <c r="J338" s="131"/>
      <c r="K338" s="131"/>
      <c r="L338" s="136"/>
      <c r="M338" s="136"/>
      <c r="N338" s="138"/>
      <c r="O338" s="296"/>
      <c r="P338" s="296"/>
      <c r="Q338" s="296"/>
      <c r="R338" s="296"/>
      <c r="S338" s="296"/>
      <c r="T338" s="296"/>
      <c r="U338" s="296"/>
      <c r="V338" s="296"/>
      <c r="W338" s="296"/>
      <c r="X338" s="296"/>
      <c r="Y338" s="296"/>
      <c r="Z338" s="296"/>
      <c r="AA338" s="296"/>
      <c r="AB338" s="296"/>
      <c r="AC338" s="296"/>
      <c r="AD338" s="296"/>
      <c r="AE338" s="296"/>
      <c r="AF338" s="296"/>
      <c r="AG338" s="296"/>
      <c r="AH338" s="296"/>
      <c r="AI338" s="296"/>
      <c r="AJ338" s="296"/>
      <c r="AK338" s="296"/>
      <c r="AL338" s="296"/>
      <c r="AM338" s="296"/>
      <c r="AN338" s="296"/>
      <c r="AO338" s="296"/>
      <c r="AP338" s="296"/>
      <c r="AQ338" s="296"/>
      <c r="AR338" s="296"/>
      <c r="AS338" s="296"/>
      <c r="AT338" s="296"/>
      <c r="AU338" s="296"/>
      <c r="AV338" s="296"/>
      <c r="AW338" s="296"/>
      <c r="AX338" s="296"/>
      <c r="AY338" s="296"/>
      <c r="AZ338" s="296"/>
      <c r="BA338" s="296"/>
      <c r="BB338" s="296"/>
      <c r="BC338" s="296"/>
      <c r="BD338" s="296"/>
      <c r="BE338" s="296"/>
      <c r="BF338" s="296"/>
      <c r="BG338" s="296"/>
      <c r="BH338" s="296"/>
      <c r="BI338" s="296"/>
      <c r="BJ338" s="296"/>
      <c r="BK338" s="296"/>
      <c r="BL338" s="296"/>
      <c r="BM338" s="296"/>
      <c r="BN338" s="296"/>
      <c r="BO338" s="296"/>
      <c r="BP338" s="296"/>
      <c r="BQ338" s="296"/>
      <c r="BR338" s="296"/>
      <c r="BS338" s="296"/>
      <c r="BT338" s="296"/>
      <c r="BU338" s="296"/>
      <c r="BV338" s="296"/>
      <c r="BW338" s="296"/>
      <c r="BX338" s="296"/>
      <c r="BY338" s="296"/>
      <c r="BZ338" s="296"/>
      <c r="CA338" s="296"/>
      <c r="CB338" s="296"/>
      <c r="CC338" s="296"/>
      <c r="CD338" s="296"/>
      <c r="CE338" s="296"/>
      <c r="CF338" s="296"/>
      <c r="CG338" s="296"/>
      <c r="CH338" s="296"/>
      <c r="CI338" s="296"/>
      <c r="CJ338" s="296"/>
      <c r="CK338" s="296"/>
      <c r="CL338" s="296"/>
      <c r="CM338" s="296"/>
      <c r="CN338" s="296"/>
      <c r="CO338" s="296"/>
      <c r="CP338" s="296"/>
      <c r="CQ338" s="296"/>
      <c r="CR338" s="296"/>
      <c r="CS338" s="296"/>
      <c r="CT338" s="296"/>
      <c r="CU338" s="296"/>
      <c r="CV338" s="296"/>
      <c r="CW338" s="296"/>
      <c r="CX338" s="296"/>
      <c r="CY338" s="296"/>
      <c r="CZ338" s="296"/>
      <c r="DA338" s="296"/>
      <c r="DB338" s="296"/>
      <c r="DC338" s="296"/>
      <c r="DD338" s="296"/>
      <c r="DE338" s="296"/>
      <c r="DF338" s="296"/>
      <c r="DG338" s="296"/>
      <c r="DH338" s="296"/>
      <c r="DI338" s="296"/>
      <c r="DJ338" s="296"/>
      <c r="DK338" s="296"/>
      <c r="DL338" s="296"/>
      <c r="DM338" s="296"/>
      <c r="DN338" s="296"/>
      <c r="DO338" s="296"/>
      <c r="DP338" s="296"/>
      <c r="DQ338" s="296"/>
      <c r="DR338" s="296"/>
      <c r="DS338" s="296"/>
      <c r="DT338" s="296"/>
      <c r="DU338" s="296"/>
      <c r="DV338" s="296"/>
      <c r="DW338" s="296"/>
      <c r="DX338" s="296"/>
      <c r="DY338" s="296"/>
      <c r="DZ338" s="296"/>
      <c r="EA338" s="296"/>
      <c r="EB338" s="296"/>
      <c r="EC338" s="296"/>
      <c r="ED338" s="296"/>
      <c r="EE338" s="296"/>
      <c r="EF338" s="296"/>
      <c r="EG338" s="296"/>
      <c r="EH338" s="296"/>
      <c r="EI338" s="296"/>
      <c r="EJ338" s="296"/>
      <c r="EK338" s="296"/>
      <c r="EL338" s="296"/>
      <c r="EM338" s="296"/>
      <c r="EN338" s="296"/>
      <c r="EO338" s="296"/>
      <c r="EP338" s="296"/>
      <c r="EQ338" s="296"/>
      <c r="ER338" s="296"/>
      <c r="ES338" s="296"/>
      <c r="ET338" s="296"/>
      <c r="EU338" s="296"/>
      <c r="EV338" s="296"/>
      <c r="EW338" s="296"/>
      <c r="EX338" s="296"/>
      <c r="EY338" s="296"/>
      <c r="EZ338" s="296"/>
      <c r="FA338" s="296"/>
      <c r="FB338" s="296"/>
      <c r="FC338" s="296"/>
      <c r="FD338" s="296"/>
      <c r="FE338" s="296"/>
      <c r="FF338" s="296"/>
      <c r="FG338" s="296"/>
      <c r="FH338" s="296"/>
      <c r="FI338" s="296"/>
      <c r="FJ338" s="296"/>
      <c r="FK338" s="296"/>
      <c r="FL338" s="296"/>
      <c r="FM338" s="296"/>
      <c r="FN338" s="296"/>
      <c r="FO338" s="296"/>
      <c r="FP338" s="296"/>
      <c r="FQ338" s="296"/>
      <c r="FR338" s="296"/>
      <c r="FS338" s="296"/>
      <c r="FT338" s="296"/>
      <c r="FU338" s="296"/>
      <c r="FV338" s="296"/>
      <c r="FW338" s="296"/>
      <c r="FX338" s="296"/>
      <c r="FY338" s="296"/>
      <c r="FZ338" s="296"/>
      <c r="GA338" s="296"/>
      <c r="GB338" s="296"/>
      <c r="GC338" s="296"/>
      <c r="GD338" s="296"/>
      <c r="GE338" s="296"/>
      <c r="GF338" s="296"/>
      <c r="GG338" s="296"/>
      <c r="GH338" s="296"/>
      <c r="GI338" s="296"/>
      <c r="GJ338" s="296"/>
      <c r="GK338" s="296"/>
      <c r="GL338" s="296"/>
      <c r="GM338" s="296"/>
      <c r="GN338" s="296"/>
      <c r="GO338" s="205"/>
      <c r="GP338" s="87"/>
      <c r="GQ338" s="87"/>
    </row>
    <row r="339" spans="9:199" ht="2.25" customHeight="1" x14ac:dyDescent="0.15">
      <c r="I339" s="131"/>
      <c r="J339" s="131"/>
      <c r="K339" s="131"/>
      <c r="L339" s="136"/>
      <c r="M339" s="136"/>
      <c r="N339" s="138"/>
      <c r="O339" s="296"/>
      <c r="P339" s="296"/>
      <c r="Q339" s="296"/>
      <c r="R339" s="296"/>
      <c r="S339" s="296"/>
      <c r="T339" s="296"/>
      <c r="U339" s="296"/>
      <c r="V339" s="296"/>
      <c r="W339" s="296"/>
      <c r="X339" s="296"/>
      <c r="Y339" s="296"/>
      <c r="Z339" s="296"/>
      <c r="AA339" s="296"/>
      <c r="AB339" s="296"/>
      <c r="AC339" s="296"/>
      <c r="AD339" s="296"/>
      <c r="AE339" s="296"/>
      <c r="AF339" s="296"/>
      <c r="AG339" s="296"/>
      <c r="AH339" s="296"/>
      <c r="AI339" s="296"/>
      <c r="AJ339" s="296"/>
      <c r="AK339" s="296"/>
      <c r="AL339" s="296"/>
      <c r="AM339" s="296"/>
      <c r="AN339" s="296"/>
      <c r="AO339" s="296"/>
      <c r="AP339" s="296"/>
      <c r="AQ339" s="296"/>
      <c r="AR339" s="296"/>
      <c r="AS339" s="296"/>
      <c r="AT339" s="296"/>
      <c r="AU339" s="296"/>
      <c r="AV339" s="296"/>
      <c r="AW339" s="296"/>
      <c r="AX339" s="296"/>
      <c r="AY339" s="296"/>
      <c r="AZ339" s="296"/>
      <c r="BA339" s="296"/>
      <c r="BB339" s="296"/>
      <c r="BC339" s="296"/>
      <c r="BD339" s="296"/>
      <c r="BE339" s="296"/>
      <c r="BF339" s="296"/>
      <c r="BG339" s="296"/>
      <c r="BH339" s="296"/>
      <c r="BI339" s="296"/>
      <c r="BJ339" s="296"/>
      <c r="BK339" s="296"/>
      <c r="BL339" s="296"/>
      <c r="BM339" s="296"/>
      <c r="BN339" s="296"/>
      <c r="BO339" s="296"/>
      <c r="BP339" s="296"/>
      <c r="BQ339" s="296"/>
      <c r="BR339" s="296"/>
      <c r="BS339" s="296"/>
      <c r="BT339" s="296"/>
      <c r="BU339" s="296"/>
      <c r="BV339" s="296"/>
      <c r="BW339" s="296"/>
      <c r="BX339" s="296"/>
      <c r="BY339" s="296"/>
      <c r="BZ339" s="296"/>
      <c r="CA339" s="296"/>
      <c r="CB339" s="296"/>
      <c r="CC339" s="296"/>
      <c r="CD339" s="296"/>
      <c r="CE339" s="296"/>
      <c r="CF339" s="296"/>
      <c r="CG339" s="296"/>
      <c r="CH339" s="296"/>
      <c r="CI339" s="296"/>
      <c r="CJ339" s="296"/>
      <c r="CK339" s="296"/>
      <c r="CL339" s="296"/>
      <c r="CM339" s="296"/>
      <c r="CN339" s="296"/>
      <c r="CO339" s="296"/>
      <c r="CP339" s="296"/>
      <c r="CQ339" s="296"/>
      <c r="CR339" s="296"/>
      <c r="CS339" s="296"/>
      <c r="CT339" s="296"/>
      <c r="CU339" s="296"/>
      <c r="CV339" s="296"/>
      <c r="CW339" s="296"/>
      <c r="CX339" s="296"/>
      <c r="CY339" s="296"/>
      <c r="CZ339" s="296"/>
      <c r="DA339" s="296"/>
      <c r="DB339" s="296"/>
      <c r="DC339" s="296"/>
      <c r="DD339" s="296"/>
      <c r="DE339" s="296"/>
      <c r="DF339" s="296"/>
      <c r="DG339" s="296"/>
      <c r="DH339" s="296"/>
      <c r="DI339" s="296"/>
      <c r="DJ339" s="296"/>
      <c r="DK339" s="296"/>
      <c r="DL339" s="296"/>
      <c r="DM339" s="296"/>
      <c r="DN339" s="296"/>
      <c r="DO339" s="296"/>
      <c r="DP339" s="296"/>
      <c r="DQ339" s="296"/>
      <c r="DR339" s="296"/>
      <c r="DS339" s="296"/>
      <c r="DT339" s="296"/>
      <c r="DU339" s="296"/>
      <c r="DV339" s="296"/>
      <c r="DW339" s="296"/>
      <c r="DX339" s="296"/>
      <c r="DY339" s="296"/>
      <c r="DZ339" s="296"/>
      <c r="EA339" s="296"/>
      <c r="EB339" s="296"/>
      <c r="EC339" s="296"/>
      <c r="ED339" s="296"/>
      <c r="EE339" s="296"/>
      <c r="EF339" s="296"/>
      <c r="EG339" s="296"/>
      <c r="EH339" s="296"/>
      <c r="EI339" s="296"/>
      <c r="EJ339" s="296"/>
      <c r="EK339" s="296"/>
      <c r="EL339" s="296"/>
      <c r="EM339" s="296"/>
      <c r="EN339" s="296"/>
      <c r="EO339" s="296"/>
      <c r="EP339" s="296"/>
      <c r="EQ339" s="296"/>
      <c r="ER339" s="296"/>
      <c r="ES339" s="296"/>
      <c r="ET339" s="296"/>
      <c r="EU339" s="296"/>
      <c r="EV339" s="296"/>
      <c r="EW339" s="296"/>
      <c r="EX339" s="296"/>
      <c r="EY339" s="296"/>
      <c r="EZ339" s="296"/>
      <c r="FA339" s="296"/>
      <c r="FB339" s="296"/>
      <c r="FC339" s="296"/>
      <c r="FD339" s="296"/>
      <c r="FE339" s="296"/>
      <c r="FF339" s="296"/>
      <c r="FG339" s="296"/>
      <c r="FH339" s="296"/>
      <c r="FI339" s="296"/>
      <c r="FJ339" s="296"/>
      <c r="FK339" s="296"/>
      <c r="FL339" s="296"/>
      <c r="FM339" s="296"/>
      <c r="FN339" s="296"/>
      <c r="FO339" s="296"/>
      <c r="FP339" s="296"/>
      <c r="FQ339" s="296"/>
      <c r="FR339" s="296"/>
      <c r="FS339" s="296"/>
      <c r="FT339" s="296"/>
      <c r="FU339" s="296"/>
      <c r="FV339" s="296"/>
      <c r="FW339" s="296"/>
      <c r="FX339" s="296"/>
      <c r="FY339" s="296"/>
      <c r="FZ339" s="296"/>
      <c r="GA339" s="296"/>
      <c r="GB339" s="296"/>
      <c r="GC339" s="296"/>
      <c r="GD339" s="296"/>
      <c r="GE339" s="296"/>
      <c r="GF339" s="296"/>
      <c r="GG339" s="296"/>
      <c r="GH339" s="296"/>
      <c r="GI339" s="296"/>
      <c r="GJ339" s="296"/>
      <c r="GK339" s="296"/>
      <c r="GL339" s="296"/>
      <c r="GM339" s="296"/>
      <c r="GN339" s="296"/>
      <c r="GO339" s="205"/>
      <c r="GP339" s="87"/>
      <c r="GQ339" s="87"/>
    </row>
    <row r="340" spans="9:199" ht="2.25" customHeight="1" x14ac:dyDescent="0.15">
      <c r="I340" s="131"/>
      <c r="J340" s="131"/>
      <c r="K340" s="131"/>
      <c r="L340" s="136"/>
      <c r="M340" s="136"/>
      <c r="N340" s="138"/>
      <c r="O340" s="296"/>
      <c r="P340" s="296"/>
      <c r="Q340" s="296"/>
      <c r="R340" s="296"/>
      <c r="S340" s="296"/>
      <c r="T340" s="296"/>
      <c r="U340" s="296"/>
      <c r="V340" s="296"/>
      <c r="W340" s="296"/>
      <c r="X340" s="296"/>
      <c r="Y340" s="296"/>
      <c r="Z340" s="296"/>
      <c r="AA340" s="296"/>
      <c r="AB340" s="296"/>
      <c r="AC340" s="296"/>
      <c r="AD340" s="296"/>
      <c r="AE340" s="296"/>
      <c r="AF340" s="296"/>
      <c r="AG340" s="296"/>
      <c r="AH340" s="296"/>
      <c r="AI340" s="296"/>
      <c r="AJ340" s="296"/>
      <c r="AK340" s="296"/>
      <c r="AL340" s="296"/>
      <c r="AM340" s="296"/>
      <c r="AN340" s="296"/>
      <c r="AO340" s="296"/>
      <c r="AP340" s="296"/>
      <c r="AQ340" s="296"/>
      <c r="AR340" s="296"/>
      <c r="AS340" s="296"/>
      <c r="AT340" s="296"/>
      <c r="AU340" s="296"/>
      <c r="AV340" s="296"/>
      <c r="AW340" s="296"/>
      <c r="AX340" s="296"/>
      <c r="AY340" s="296"/>
      <c r="AZ340" s="296"/>
      <c r="BA340" s="296"/>
      <c r="BB340" s="296"/>
      <c r="BC340" s="296"/>
      <c r="BD340" s="296"/>
      <c r="BE340" s="296"/>
      <c r="BF340" s="296"/>
      <c r="BG340" s="296"/>
      <c r="BH340" s="296"/>
      <c r="BI340" s="296"/>
      <c r="BJ340" s="296"/>
      <c r="BK340" s="296"/>
      <c r="BL340" s="296"/>
      <c r="BM340" s="296"/>
      <c r="BN340" s="296"/>
      <c r="BO340" s="296"/>
      <c r="BP340" s="296"/>
      <c r="BQ340" s="296"/>
      <c r="BR340" s="296"/>
      <c r="BS340" s="296"/>
      <c r="BT340" s="296"/>
      <c r="BU340" s="296"/>
      <c r="BV340" s="296"/>
      <c r="BW340" s="296"/>
      <c r="BX340" s="296"/>
      <c r="BY340" s="296"/>
      <c r="BZ340" s="296"/>
      <c r="CA340" s="296"/>
      <c r="CB340" s="296"/>
      <c r="CC340" s="296"/>
      <c r="CD340" s="296"/>
      <c r="CE340" s="296"/>
      <c r="CF340" s="296"/>
      <c r="CG340" s="296"/>
      <c r="CH340" s="296"/>
      <c r="CI340" s="296"/>
      <c r="CJ340" s="296"/>
      <c r="CK340" s="296"/>
      <c r="CL340" s="296"/>
      <c r="CM340" s="296"/>
      <c r="CN340" s="296"/>
      <c r="CO340" s="296"/>
      <c r="CP340" s="296"/>
      <c r="CQ340" s="296"/>
      <c r="CR340" s="296"/>
      <c r="CS340" s="296"/>
      <c r="CT340" s="296"/>
      <c r="CU340" s="296"/>
      <c r="CV340" s="296"/>
      <c r="CW340" s="296"/>
      <c r="CX340" s="296"/>
      <c r="CY340" s="296"/>
      <c r="CZ340" s="296"/>
      <c r="DA340" s="296"/>
      <c r="DB340" s="296"/>
      <c r="DC340" s="296"/>
      <c r="DD340" s="296"/>
      <c r="DE340" s="296"/>
      <c r="DF340" s="296"/>
      <c r="DG340" s="296"/>
      <c r="DH340" s="296"/>
      <c r="DI340" s="296"/>
      <c r="DJ340" s="296"/>
      <c r="DK340" s="296"/>
      <c r="DL340" s="296"/>
      <c r="DM340" s="296"/>
      <c r="DN340" s="296"/>
      <c r="DO340" s="296"/>
      <c r="DP340" s="296"/>
      <c r="DQ340" s="296"/>
      <c r="DR340" s="296"/>
      <c r="DS340" s="296"/>
      <c r="DT340" s="296"/>
      <c r="DU340" s="296"/>
      <c r="DV340" s="296"/>
      <c r="DW340" s="296"/>
      <c r="DX340" s="296"/>
      <c r="DY340" s="296"/>
      <c r="DZ340" s="296"/>
      <c r="EA340" s="296"/>
      <c r="EB340" s="296"/>
      <c r="EC340" s="296"/>
      <c r="ED340" s="296"/>
      <c r="EE340" s="296"/>
      <c r="EF340" s="296"/>
      <c r="EG340" s="296"/>
      <c r="EH340" s="296"/>
      <c r="EI340" s="296"/>
      <c r="EJ340" s="296"/>
      <c r="EK340" s="296"/>
      <c r="EL340" s="296"/>
      <c r="EM340" s="296"/>
      <c r="EN340" s="296"/>
      <c r="EO340" s="296"/>
      <c r="EP340" s="296"/>
      <c r="EQ340" s="296"/>
      <c r="ER340" s="296"/>
      <c r="ES340" s="296"/>
      <c r="ET340" s="296"/>
      <c r="EU340" s="296"/>
      <c r="EV340" s="296"/>
      <c r="EW340" s="296"/>
      <c r="EX340" s="296"/>
      <c r="EY340" s="296"/>
      <c r="EZ340" s="296"/>
      <c r="FA340" s="296"/>
      <c r="FB340" s="296"/>
      <c r="FC340" s="296"/>
      <c r="FD340" s="296"/>
      <c r="FE340" s="296"/>
      <c r="FF340" s="296"/>
      <c r="FG340" s="296"/>
      <c r="FH340" s="296"/>
      <c r="FI340" s="296"/>
      <c r="FJ340" s="296"/>
      <c r="FK340" s="296"/>
      <c r="FL340" s="296"/>
      <c r="FM340" s="296"/>
      <c r="FN340" s="296"/>
      <c r="FO340" s="296"/>
      <c r="FP340" s="296"/>
      <c r="FQ340" s="296"/>
      <c r="FR340" s="296"/>
      <c r="FS340" s="296"/>
      <c r="FT340" s="296"/>
      <c r="FU340" s="296"/>
      <c r="FV340" s="296"/>
      <c r="FW340" s="296"/>
      <c r="FX340" s="296"/>
      <c r="FY340" s="296"/>
      <c r="FZ340" s="296"/>
      <c r="GA340" s="296"/>
      <c r="GB340" s="296"/>
      <c r="GC340" s="296"/>
      <c r="GD340" s="296"/>
      <c r="GE340" s="296"/>
      <c r="GF340" s="296"/>
      <c r="GG340" s="296"/>
      <c r="GH340" s="296"/>
      <c r="GI340" s="296"/>
      <c r="GJ340" s="296"/>
      <c r="GK340" s="296"/>
      <c r="GL340" s="296"/>
      <c r="GM340" s="296"/>
      <c r="GN340" s="296"/>
      <c r="GO340" s="205"/>
      <c r="GP340" s="87"/>
      <c r="GQ340" s="87"/>
    </row>
    <row r="341" spans="9:199" ht="2.25" customHeight="1" x14ac:dyDescent="0.15">
      <c r="I341" s="131"/>
      <c r="J341" s="131"/>
      <c r="K341" s="131"/>
      <c r="L341" s="136"/>
      <c r="M341" s="136"/>
      <c r="N341" s="138"/>
      <c r="O341" s="296"/>
      <c r="P341" s="296"/>
      <c r="Q341" s="296"/>
      <c r="R341" s="296"/>
      <c r="S341" s="296"/>
      <c r="T341" s="296"/>
      <c r="U341" s="296"/>
      <c r="V341" s="296"/>
      <c r="W341" s="296"/>
      <c r="X341" s="296"/>
      <c r="Y341" s="296"/>
      <c r="Z341" s="296"/>
      <c r="AA341" s="296"/>
      <c r="AB341" s="296"/>
      <c r="AC341" s="296"/>
      <c r="AD341" s="296"/>
      <c r="AE341" s="296"/>
      <c r="AF341" s="296"/>
      <c r="AG341" s="296"/>
      <c r="AH341" s="296"/>
      <c r="AI341" s="296"/>
      <c r="AJ341" s="296"/>
      <c r="AK341" s="296"/>
      <c r="AL341" s="296"/>
      <c r="AM341" s="296"/>
      <c r="AN341" s="296"/>
      <c r="AO341" s="296"/>
      <c r="AP341" s="296"/>
      <c r="AQ341" s="296"/>
      <c r="AR341" s="296"/>
      <c r="AS341" s="296"/>
      <c r="AT341" s="296"/>
      <c r="AU341" s="296"/>
      <c r="AV341" s="296"/>
      <c r="AW341" s="296"/>
      <c r="AX341" s="296"/>
      <c r="AY341" s="296"/>
      <c r="AZ341" s="296"/>
      <c r="BA341" s="296"/>
      <c r="BB341" s="296"/>
      <c r="BC341" s="296"/>
      <c r="BD341" s="296"/>
      <c r="BE341" s="296"/>
      <c r="BF341" s="296"/>
      <c r="BG341" s="296"/>
      <c r="BH341" s="296"/>
      <c r="BI341" s="296"/>
      <c r="BJ341" s="296"/>
      <c r="BK341" s="296"/>
      <c r="BL341" s="296"/>
      <c r="BM341" s="296"/>
      <c r="BN341" s="296"/>
      <c r="BO341" s="296"/>
      <c r="BP341" s="296"/>
      <c r="BQ341" s="296"/>
      <c r="BR341" s="296"/>
      <c r="BS341" s="296"/>
      <c r="BT341" s="296"/>
      <c r="BU341" s="296"/>
      <c r="BV341" s="296"/>
      <c r="BW341" s="296"/>
      <c r="BX341" s="296"/>
      <c r="BY341" s="296"/>
      <c r="BZ341" s="296"/>
      <c r="CA341" s="296"/>
      <c r="CB341" s="296"/>
      <c r="CC341" s="296"/>
      <c r="CD341" s="296"/>
      <c r="CE341" s="296"/>
      <c r="CF341" s="296"/>
      <c r="CG341" s="296"/>
      <c r="CH341" s="296"/>
      <c r="CI341" s="296"/>
      <c r="CJ341" s="296"/>
      <c r="CK341" s="296"/>
      <c r="CL341" s="296"/>
      <c r="CM341" s="296"/>
      <c r="CN341" s="296"/>
      <c r="CO341" s="296"/>
      <c r="CP341" s="296"/>
      <c r="CQ341" s="296"/>
      <c r="CR341" s="296"/>
      <c r="CS341" s="296"/>
      <c r="CT341" s="296"/>
      <c r="CU341" s="296"/>
      <c r="CV341" s="296"/>
      <c r="CW341" s="296"/>
      <c r="CX341" s="296"/>
      <c r="CY341" s="296"/>
      <c r="CZ341" s="296"/>
      <c r="DA341" s="296"/>
      <c r="DB341" s="296"/>
      <c r="DC341" s="296"/>
      <c r="DD341" s="296"/>
      <c r="DE341" s="296"/>
      <c r="DF341" s="296"/>
      <c r="DG341" s="296"/>
      <c r="DH341" s="296"/>
      <c r="DI341" s="296"/>
      <c r="DJ341" s="296"/>
      <c r="DK341" s="296"/>
      <c r="DL341" s="296"/>
      <c r="DM341" s="296"/>
      <c r="DN341" s="296"/>
      <c r="DO341" s="296"/>
      <c r="DP341" s="296"/>
      <c r="DQ341" s="296"/>
      <c r="DR341" s="296"/>
      <c r="DS341" s="296"/>
      <c r="DT341" s="296"/>
      <c r="DU341" s="296"/>
      <c r="DV341" s="296"/>
      <c r="DW341" s="296"/>
      <c r="DX341" s="296"/>
      <c r="DY341" s="296"/>
      <c r="DZ341" s="296"/>
      <c r="EA341" s="296"/>
      <c r="EB341" s="296"/>
      <c r="EC341" s="296"/>
      <c r="ED341" s="296"/>
      <c r="EE341" s="296"/>
      <c r="EF341" s="296"/>
      <c r="EG341" s="296"/>
      <c r="EH341" s="296"/>
      <c r="EI341" s="296"/>
      <c r="EJ341" s="296"/>
      <c r="EK341" s="296"/>
      <c r="EL341" s="296"/>
      <c r="EM341" s="296"/>
      <c r="EN341" s="296"/>
      <c r="EO341" s="296"/>
      <c r="EP341" s="296"/>
      <c r="EQ341" s="296"/>
      <c r="ER341" s="296"/>
      <c r="ES341" s="296"/>
      <c r="ET341" s="296"/>
      <c r="EU341" s="296"/>
      <c r="EV341" s="296"/>
      <c r="EW341" s="296"/>
      <c r="EX341" s="296"/>
      <c r="EY341" s="296"/>
      <c r="EZ341" s="296"/>
      <c r="FA341" s="296"/>
      <c r="FB341" s="296"/>
      <c r="FC341" s="296"/>
      <c r="FD341" s="296"/>
      <c r="FE341" s="296"/>
      <c r="FF341" s="296"/>
      <c r="FG341" s="296"/>
      <c r="FH341" s="296"/>
      <c r="FI341" s="296"/>
      <c r="FJ341" s="296"/>
      <c r="FK341" s="296"/>
      <c r="FL341" s="296"/>
      <c r="FM341" s="296"/>
      <c r="FN341" s="296"/>
      <c r="FO341" s="296"/>
      <c r="FP341" s="296"/>
      <c r="FQ341" s="296"/>
      <c r="FR341" s="296"/>
      <c r="FS341" s="296"/>
      <c r="FT341" s="296"/>
      <c r="FU341" s="296"/>
      <c r="FV341" s="296"/>
      <c r="FW341" s="296"/>
      <c r="FX341" s="296"/>
      <c r="FY341" s="296"/>
      <c r="FZ341" s="296"/>
      <c r="GA341" s="296"/>
      <c r="GB341" s="296"/>
      <c r="GC341" s="296"/>
      <c r="GD341" s="296"/>
      <c r="GE341" s="296"/>
      <c r="GF341" s="296"/>
      <c r="GG341" s="296"/>
      <c r="GH341" s="296"/>
      <c r="GI341" s="296"/>
      <c r="GJ341" s="296"/>
      <c r="GK341" s="296"/>
      <c r="GL341" s="296"/>
      <c r="GM341" s="296"/>
      <c r="GN341" s="296"/>
      <c r="GO341" s="205"/>
      <c r="GP341" s="87"/>
      <c r="GQ341" s="87"/>
    </row>
    <row r="342" spans="9:199" ht="2.25" customHeight="1" x14ac:dyDescent="0.15">
      <c r="I342" s="131"/>
      <c r="J342" s="131"/>
      <c r="K342" s="131"/>
      <c r="L342" s="136"/>
      <c r="M342" s="136"/>
      <c r="N342" s="138"/>
      <c r="O342" s="296"/>
      <c r="P342" s="296"/>
      <c r="Q342" s="296"/>
      <c r="R342" s="296"/>
      <c r="S342" s="296"/>
      <c r="T342" s="296"/>
      <c r="U342" s="296"/>
      <c r="V342" s="296"/>
      <c r="W342" s="296"/>
      <c r="X342" s="296"/>
      <c r="Y342" s="296"/>
      <c r="Z342" s="296"/>
      <c r="AA342" s="296"/>
      <c r="AB342" s="296"/>
      <c r="AC342" s="296"/>
      <c r="AD342" s="296"/>
      <c r="AE342" s="296"/>
      <c r="AF342" s="296"/>
      <c r="AG342" s="296"/>
      <c r="AH342" s="296"/>
      <c r="AI342" s="296"/>
      <c r="AJ342" s="296"/>
      <c r="AK342" s="296"/>
      <c r="AL342" s="296"/>
      <c r="AM342" s="296"/>
      <c r="AN342" s="296"/>
      <c r="AO342" s="296"/>
      <c r="AP342" s="296"/>
      <c r="AQ342" s="296"/>
      <c r="AR342" s="296"/>
      <c r="AS342" s="296"/>
      <c r="AT342" s="296"/>
      <c r="AU342" s="296"/>
      <c r="AV342" s="296"/>
      <c r="AW342" s="296"/>
      <c r="AX342" s="296"/>
      <c r="AY342" s="296"/>
      <c r="AZ342" s="296"/>
      <c r="BA342" s="296"/>
      <c r="BB342" s="296"/>
      <c r="BC342" s="296"/>
      <c r="BD342" s="296"/>
      <c r="BE342" s="296"/>
      <c r="BF342" s="296"/>
      <c r="BG342" s="296"/>
      <c r="BH342" s="296"/>
      <c r="BI342" s="296"/>
      <c r="BJ342" s="296"/>
      <c r="BK342" s="296"/>
      <c r="BL342" s="296"/>
      <c r="BM342" s="296"/>
      <c r="BN342" s="296"/>
      <c r="BO342" s="296"/>
      <c r="BP342" s="296"/>
      <c r="BQ342" s="296"/>
      <c r="BR342" s="296"/>
      <c r="BS342" s="296"/>
      <c r="BT342" s="296"/>
      <c r="BU342" s="296"/>
      <c r="BV342" s="296"/>
      <c r="BW342" s="296"/>
      <c r="BX342" s="296"/>
      <c r="BY342" s="296"/>
      <c r="BZ342" s="296"/>
      <c r="CA342" s="296"/>
      <c r="CB342" s="296"/>
      <c r="CC342" s="296"/>
      <c r="CD342" s="296"/>
      <c r="CE342" s="296"/>
      <c r="CF342" s="296"/>
      <c r="CG342" s="296"/>
      <c r="CH342" s="296"/>
      <c r="CI342" s="296"/>
      <c r="CJ342" s="296"/>
      <c r="CK342" s="296"/>
      <c r="CL342" s="296"/>
      <c r="CM342" s="296"/>
      <c r="CN342" s="296"/>
      <c r="CO342" s="296"/>
      <c r="CP342" s="296"/>
      <c r="CQ342" s="296"/>
      <c r="CR342" s="296"/>
      <c r="CS342" s="296"/>
      <c r="CT342" s="296"/>
      <c r="CU342" s="296"/>
      <c r="CV342" s="296"/>
      <c r="CW342" s="296"/>
      <c r="CX342" s="296"/>
      <c r="CY342" s="296"/>
      <c r="CZ342" s="296"/>
      <c r="DA342" s="296"/>
      <c r="DB342" s="296"/>
      <c r="DC342" s="296"/>
      <c r="DD342" s="296"/>
      <c r="DE342" s="296"/>
      <c r="DF342" s="296"/>
      <c r="DG342" s="296"/>
      <c r="DH342" s="296"/>
      <c r="DI342" s="296"/>
      <c r="DJ342" s="296"/>
      <c r="DK342" s="296"/>
      <c r="DL342" s="296"/>
      <c r="DM342" s="296"/>
      <c r="DN342" s="296"/>
      <c r="DO342" s="296"/>
      <c r="DP342" s="296"/>
      <c r="DQ342" s="296"/>
      <c r="DR342" s="296"/>
      <c r="DS342" s="296"/>
      <c r="DT342" s="296"/>
      <c r="DU342" s="296"/>
      <c r="DV342" s="296"/>
      <c r="DW342" s="296"/>
      <c r="DX342" s="296"/>
      <c r="DY342" s="296"/>
      <c r="DZ342" s="296"/>
      <c r="EA342" s="296"/>
      <c r="EB342" s="296"/>
      <c r="EC342" s="296"/>
      <c r="ED342" s="296"/>
      <c r="EE342" s="296"/>
      <c r="EF342" s="296"/>
      <c r="EG342" s="296"/>
      <c r="EH342" s="296"/>
      <c r="EI342" s="296"/>
      <c r="EJ342" s="296"/>
      <c r="EK342" s="296"/>
      <c r="EL342" s="296"/>
      <c r="EM342" s="296"/>
      <c r="EN342" s="296"/>
      <c r="EO342" s="296"/>
      <c r="EP342" s="296"/>
      <c r="EQ342" s="296"/>
      <c r="ER342" s="296"/>
      <c r="ES342" s="296"/>
      <c r="ET342" s="296"/>
      <c r="EU342" s="296"/>
      <c r="EV342" s="296"/>
      <c r="EW342" s="296"/>
      <c r="EX342" s="296"/>
      <c r="EY342" s="296"/>
      <c r="EZ342" s="296"/>
      <c r="FA342" s="296"/>
      <c r="FB342" s="296"/>
      <c r="FC342" s="296"/>
      <c r="FD342" s="296"/>
      <c r="FE342" s="296"/>
      <c r="FF342" s="296"/>
      <c r="FG342" s="296"/>
      <c r="FH342" s="296"/>
      <c r="FI342" s="296"/>
      <c r="FJ342" s="296"/>
      <c r="FK342" s="296"/>
      <c r="FL342" s="296"/>
      <c r="FM342" s="296"/>
      <c r="FN342" s="296"/>
      <c r="FO342" s="296"/>
      <c r="FP342" s="296"/>
      <c r="FQ342" s="296"/>
      <c r="FR342" s="296"/>
      <c r="FS342" s="296"/>
      <c r="FT342" s="296"/>
      <c r="FU342" s="296"/>
      <c r="FV342" s="296"/>
      <c r="FW342" s="296"/>
      <c r="FX342" s="296"/>
      <c r="FY342" s="296"/>
      <c r="FZ342" s="296"/>
      <c r="GA342" s="296"/>
      <c r="GB342" s="296"/>
      <c r="GC342" s="296"/>
      <c r="GD342" s="296"/>
      <c r="GE342" s="296"/>
      <c r="GF342" s="296"/>
      <c r="GG342" s="296"/>
      <c r="GH342" s="296"/>
      <c r="GI342" s="296"/>
      <c r="GJ342" s="296"/>
      <c r="GK342" s="296"/>
      <c r="GL342" s="296"/>
      <c r="GM342" s="296"/>
      <c r="GN342" s="296"/>
      <c r="GO342" s="205"/>
      <c r="GP342" s="87"/>
      <c r="GQ342" s="87"/>
    </row>
    <row r="343" spans="9:199" ht="2.25" customHeight="1" x14ac:dyDescent="0.15">
      <c r="I343" s="131"/>
      <c r="J343" s="131"/>
      <c r="K343" s="131"/>
      <c r="L343" s="136"/>
      <c r="M343" s="136"/>
      <c r="N343" s="138"/>
      <c r="O343" s="296"/>
      <c r="P343" s="296"/>
      <c r="Q343" s="296"/>
      <c r="R343" s="296"/>
      <c r="S343" s="296"/>
      <c r="T343" s="296"/>
      <c r="U343" s="296"/>
      <c r="V343" s="296"/>
      <c r="W343" s="296"/>
      <c r="X343" s="296"/>
      <c r="Y343" s="296"/>
      <c r="Z343" s="296"/>
      <c r="AA343" s="296"/>
      <c r="AB343" s="296"/>
      <c r="AC343" s="296"/>
      <c r="AD343" s="296"/>
      <c r="AE343" s="296"/>
      <c r="AF343" s="296"/>
      <c r="AG343" s="296"/>
      <c r="AH343" s="296"/>
      <c r="AI343" s="296"/>
      <c r="AJ343" s="296"/>
      <c r="AK343" s="296"/>
      <c r="AL343" s="296"/>
      <c r="AM343" s="296"/>
      <c r="AN343" s="296"/>
      <c r="AO343" s="296"/>
      <c r="AP343" s="296"/>
      <c r="AQ343" s="296"/>
      <c r="AR343" s="296"/>
      <c r="AS343" s="296"/>
      <c r="AT343" s="296"/>
      <c r="AU343" s="296"/>
      <c r="AV343" s="296"/>
      <c r="AW343" s="296"/>
      <c r="AX343" s="296"/>
      <c r="AY343" s="296"/>
      <c r="AZ343" s="296"/>
      <c r="BA343" s="296"/>
      <c r="BB343" s="296"/>
      <c r="BC343" s="296"/>
      <c r="BD343" s="296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96"/>
      <c r="BO343" s="296"/>
      <c r="BP343" s="296"/>
      <c r="BQ343" s="296"/>
      <c r="BR343" s="296"/>
      <c r="BS343" s="296"/>
      <c r="BT343" s="296"/>
      <c r="BU343" s="296"/>
      <c r="BV343" s="296"/>
      <c r="BW343" s="296"/>
      <c r="BX343" s="296"/>
      <c r="BY343" s="296"/>
      <c r="BZ343" s="296"/>
      <c r="CA343" s="296"/>
      <c r="CB343" s="296"/>
      <c r="CC343" s="296"/>
      <c r="CD343" s="296"/>
      <c r="CE343" s="296"/>
      <c r="CF343" s="296"/>
      <c r="CG343" s="296"/>
      <c r="CH343" s="296"/>
      <c r="CI343" s="296"/>
      <c r="CJ343" s="296"/>
      <c r="CK343" s="296"/>
      <c r="CL343" s="296"/>
      <c r="CM343" s="296"/>
      <c r="CN343" s="296"/>
      <c r="CO343" s="296"/>
      <c r="CP343" s="296"/>
      <c r="CQ343" s="296"/>
      <c r="CR343" s="296"/>
      <c r="CS343" s="296"/>
      <c r="CT343" s="296"/>
      <c r="CU343" s="296"/>
      <c r="CV343" s="296"/>
      <c r="CW343" s="296"/>
      <c r="CX343" s="296"/>
      <c r="CY343" s="296"/>
      <c r="CZ343" s="296"/>
      <c r="DA343" s="296"/>
      <c r="DB343" s="296"/>
      <c r="DC343" s="296"/>
      <c r="DD343" s="296"/>
      <c r="DE343" s="296"/>
      <c r="DF343" s="296"/>
      <c r="DG343" s="296"/>
      <c r="DH343" s="296"/>
      <c r="DI343" s="296"/>
      <c r="DJ343" s="296"/>
      <c r="DK343" s="296"/>
      <c r="DL343" s="296"/>
      <c r="DM343" s="296"/>
      <c r="DN343" s="296"/>
      <c r="DO343" s="296"/>
      <c r="DP343" s="296"/>
      <c r="DQ343" s="296"/>
      <c r="DR343" s="296"/>
      <c r="DS343" s="296"/>
      <c r="DT343" s="296"/>
      <c r="DU343" s="296"/>
      <c r="DV343" s="296"/>
      <c r="DW343" s="296"/>
      <c r="DX343" s="296"/>
      <c r="DY343" s="296"/>
      <c r="DZ343" s="296"/>
      <c r="EA343" s="296"/>
      <c r="EB343" s="296"/>
      <c r="EC343" s="296"/>
      <c r="ED343" s="296"/>
      <c r="EE343" s="296"/>
      <c r="EF343" s="296"/>
      <c r="EG343" s="296"/>
      <c r="EH343" s="296"/>
      <c r="EI343" s="296"/>
      <c r="EJ343" s="296"/>
      <c r="EK343" s="296"/>
      <c r="EL343" s="296"/>
      <c r="EM343" s="296"/>
      <c r="EN343" s="296"/>
      <c r="EO343" s="296"/>
      <c r="EP343" s="296"/>
      <c r="EQ343" s="296"/>
      <c r="ER343" s="296"/>
      <c r="ES343" s="296"/>
      <c r="ET343" s="296"/>
      <c r="EU343" s="296"/>
      <c r="EV343" s="296"/>
      <c r="EW343" s="296"/>
      <c r="EX343" s="296"/>
      <c r="EY343" s="296"/>
      <c r="EZ343" s="296"/>
      <c r="FA343" s="296"/>
      <c r="FB343" s="296"/>
      <c r="FC343" s="296"/>
      <c r="FD343" s="296"/>
      <c r="FE343" s="296"/>
      <c r="FF343" s="296"/>
      <c r="FG343" s="296"/>
      <c r="FH343" s="296"/>
      <c r="FI343" s="296"/>
      <c r="FJ343" s="296"/>
      <c r="FK343" s="296"/>
      <c r="FL343" s="296"/>
      <c r="FM343" s="296"/>
      <c r="FN343" s="296"/>
      <c r="FO343" s="296"/>
      <c r="FP343" s="296"/>
      <c r="FQ343" s="296"/>
      <c r="FR343" s="296"/>
      <c r="FS343" s="296"/>
      <c r="FT343" s="296"/>
      <c r="FU343" s="296"/>
      <c r="FV343" s="296"/>
      <c r="FW343" s="296"/>
      <c r="FX343" s="296"/>
      <c r="FY343" s="296"/>
      <c r="FZ343" s="296"/>
      <c r="GA343" s="296"/>
      <c r="GB343" s="296"/>
      <c r="GC343" s="296"/>
      <c r="GD343" s="296"/>
      <c r="GE343" s="296"/>
      <c r="GF343" s="296"/>
      <c r="GG343" s="296"/>
      <c r="GH343" s="296"/>
      <c r="GI343" s="296"/>
      <c r="GJ343" s="296"/>
      <c r="GK343" s="296"/>
      <c r="GL343" s="296"/>
      <c r="GM343" s="296"/>
      <c r="GN343" s="296"/>
      <c r="GO343" s="205"/>
      <c r="GP343" s="87"/>
      <c r="GQ343" s="87"/>
    </row>
    <row r="344" spans="9:199" ht="2.25" customHeight="1" x14ac:dyDescent="0.15">
      <c r="I344" s="131"/>
      <c r="J344" s="131"/>
      <c r="K344" s="131"/>
      <c r="L344" s="136"/>
      <c r="M344" s="136"/>
      <c r="N344" s="138"/>
      <c r="O344" s="294">
        <f>入力シート!A160</f>
        <v>0</v>
      </c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  <c r="AD344" s="295"/>
      <c r="AE344" s="295"/>
      <c r="AF344" s="295"/>
      <c r="AG344" s="295"/>
      <c r="AH344" s="295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5"/>
      <c r="AS344" s="295"/>
      <c r="AT344" s="295"/>
      <c r="AU344" s="295"/>
      <c r="AV344" s="295"/>
      <c r="AW344" s="295"/>
      <c r="AX344" s="295"/>
      <c r="AY344" s="295"/>
      <c r="AZ344" s="295"/>
      <c r="BA344" s="295"/>
      <c r="BB344" s="295"/>
      <c r="BC344" s="295"/>
      <c r="BD344" s="295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5"/>
      <c r="BO344" s="295"/>
      <c r="BP344" s="295"/>
      <c r="BQ344" s="295"/>
      <c r="BR344" s="295"/>
      <c r="BS344" s="295"/>
      <c r="BT344" s="295"/>
      <c r="BU344" s="295"/>
      <c r="BV344" s="295"/>
      <c r="BW344" s="295"/>
      <c r="BX344" s="295"/>
      <c r="BY344" s="295"/>
      <c r="BZ344" s="295"/>
      <c r="CA344" s="295"/>
      <c r="CB344" s="295"/>
      <c r="CC344" s="295"/>
      <c r="CD344" s="295"/>
      <c r="CE344" s="295"/>
      <c r="CF344" s="295"/>
      <c r="CG344" s="295"/>
      <c r="CH344" s="295"/>
      <c r="CI344" s="295"/>
      <c r="CJ344" s="295"/>
      <c r="CK344" s="295"/>
      <c r="CL344" s="295"/>
      <c r="CM344" s="295"/>
      <c r="CN344" s="295"/>
      <c r="CO344" s="295"/>
      <c r="CP344" s="295"/>
      <c r="CQ344" s="295"/>
      <c r="CR344" s="295"/>
      <c r="CS344" s="295"/>
      <c r="CT344" s="295"/>
      <c r="CU344" s="295"/>
      <c r="CV344" s="295"/>
      <c r="CW344" s="295"/>
      <c r="CX344" s="295"/>
      <c r="CY344" s="295"/>
      <c r="CZ344" s="295"/>
      <c r="DA344" s="295"/>
      <c r="DB344" s="295"/>
      <c r="DC344" s="295"/>
      <c r="DD344" s="295"/>
      <c r="DE344" s="295"/>
      <c r="DF344" s="295"/>
      <c r="DG344" s="295"/>
      <c r="DH344" s="295"/>
      <c r="DI344" s="295"/>
      <c r="DJ344" s="295"/>
      <c r="DK344" s="295"/>
      <c r="DL344" s="295"/>
      <c r="DM344" s="295"/>
      <c r="DN344" s="295"/>
      <c r="DO344" s="295"/>
      <c r="DP344" s="295"/>
      <c r="DQ344" s="295"/>
      <c r="DR344" s="295"/>
      <c r="DS344" s="295"/>
      <c r="DT344" s="295"/>
      <c r="DU344" s="295"/>
      <c r="DV344" s="295"/>
      <c r="DW344" s="295"/>
      <c r="DX344" s="295"/>
      <c r="DY344" s="295"/>
      <c r="DZ344" s="295"/>
      <c r="EA344" s="295"/>
      <c r="EB344" s="295"/>
      <c r="EC344" s="295"/>
      <c r="ED344" s="295"/>
      <c r="EE344" s="295"/>
      <c r="EF344" s="295"/>
      <c r="EG344" s="295"/>
      <c r="EH344" s="295"/>
      <c r="EI344" s="295"/>
      <c r="EJ344" s="295"/>
      <c r="EK344" s="295"/>
      <c r="EL344" s="295"/>
      <c r="EM344" s="295"/>
      <c r="EN344" s="295"/>
      <c r="EO344" s="295"/>
      <c r="EP344" s="295"/>
      <c r="EQ344" s="295"/>
      <c r="ER344" s="295"/>
      <c r="ES344" s="295"/>
      <c r="ET344" s="295"/>
      <c r="EU344" s="295"/>
      <c r="EV344" s="295"/>
      <c r="EW344" s="295"/>
      <c r="EX344" s="295"/>
      <c r="EY344" s="295"/>
      <c r="EZ344" s="295"/>
      <c r="FA344" s="295"/>
      <c r="FB344" s="295"/>
      <c r="FC344" s="295"/>
      <c r="FD344" s="295"/>
      <c r="FE344" s="295"/>
      <c r="FF344" s="295"/>
      <c r="FG344" s="295"/>
      <c r="FH344" s="295"/>
      <c r="FI344" s="295"/>
      <c r="FJ344" s="295"/>
      <c r="FK344" s="295"/>
      <c r="FL344" s="295"/>
      <c r="FM344" s="295"/>
      <c r="FN344" s="295"/>
      <c r="FO344" s="295"/>
      <c r="FP344" s="295"/>
      <c r="FQ344" s="295"/>
      <c r="FR344" s="295"/>
      <c r="FS344" s="295"/>
      <c r="FT344" s="295"/>
      <c r="FU344" s="295"/>
      <c r="FV344" s="295"/>
      <c r="FW344" s="295"/>
      <c r="FX344" s="295"/>
      <c r="FY344" s="295"/>
      <c r="FZ344" s="295"/>
      <c r="GA344" s="295"/>
      <c r="GB344" s="295"/>
      <c r="GC344" s="295"/>
      <c r="GD344" s="295"/>
      <c r="GE344" s="295"/>
      <c r="GF344" s="295"/>
      <c r="GG344" s="295"/>
      <c r="GH344" s="295"/>
      <c r="GI344" s="295"/>
      <c r="GJ344" s="295"/>
      <c r="GK344" s="295"/>
      <c r="GL344" s="295"/>
      <c r="GM344" s="295"/>
      <c r="GN344" s="295"/>
      <c r="GO344" s="205"/>
      <c r="GP344" s="87"/>
      <c r="GQ344" s="87"/>
    </row>
    <row r="345" spans="9:199" ht="2.25" customHeight="1" x14ac:dyDescent="0.15">
      <c r="I345" s="131"/>
      <c r="J345" s="131"/>
      <c r="K345" s="131"/>
      <c r="L345" s="136"/>
      <c r="M345" s="136"/>
      <c r="N345" s="138"/>
      <c r="O345" s="296"/>
      <c r="P345" s="296"/>
      <c r="Q345" s="296"/>
      <c r="R345" s="296"/>
      <c r="S345" s="296"/>
      <c r="T345" s="296"/>
      <c r="U345" s="296"/>
      <c r="V345" s="296"/>
      <c r="W345" s="296"/>
      <c r="X345" s="296"/>
      <c r="Y345" s="296"/>
      <c r="Z345" s="296"/>
      <c r="AA345" s="296"/>
      <c r="AB345" s="296"/>
      <c r="AC345" s="296"/>
      <c r="AD345" s="296"/>
      <c r="AE345" s="296"/>
      <c r="AF345" s="296"/>
      <c r="AG345" s="296"/>
      <c r="AH345" s="296"/>
      <c r="AI345" s="296"/>
      <c r="AJ345" s="296"/>
      <c r="AK345" s="296"/>
      <c r="AL345" s="296"/>
      <c r="AM345" s="296"/>
      <c r="AN345" s="296"/>
      <c r="AO345" s="296"/>
      <c r="AP345" s="296"/>
      <c r="AQ345" s="296"/>
      <c r="AR345" s="296"/>
      <c r="AS345" s="296"/>
      <c r="AT345" s="296"/>
      <c r="AU345" s="296"/>
      <c r="AV345" s="296"/>
      <c r="AW345" s="296"/>
      <c r="AX345" s="296"/>
      <c r="AY345" s="296"/>
      <c r="AZ345" s="296"/>
      <c r="BA345" s="296"/>
      <c r="BB345" s="296"/>
      <c r="BC345" s="296"/>
      <c r="BD345" s="296"/>
      <c r="BE345" s="296"/>
      <c r="BF345" s="296"/>
      <c r="BG345" s="296"/>
      <c r="BH345" s="296"/>
      <c r="BI345" s="296"/>
      <c r="BJ345" s="296"/>
      <c r="BK345" s="296"/>
      <c r="BL345" s="296"/>
      <c r="BM345" s="296"/>
      <c r="BN345" s="296"/>
      <c r="BO345" s="296"/>
      <c r="BP345" s="296"/>
      <c r="BQ345" s="296"/>
      <c r="BR345" s="296"/>
      <c r="BS345" s="296"/>
      <c r="BT345" s="296"/>
      <c r="BU345" s="296"/>
      <c r="BV345" s="296"/>
      <c r="BW345" s="296"/>
      <c r="BX345" s="296"/>
      <c r="BY345" s="296"/>
      <c r="BZ345" s="296"/>
      <c r="CA345" s="296"/>
      <c r="CB345" s="296"/>
      <c r="CC345" s="296"/>
      <c r="CD345" s="296"/>
      <c r="CE345" s="296"/>
      <c r="CF345" s="296"/>
      <c r="CG345" s="296"/>
      <c r="CH345" s="296"/>
      <c r="CI345" s="296"/>
      <c r="CJ345" s="296"/>
      <c r="CK345" s="296"/>
      <c r="CL345" s="296"/>
      <c r="CM345" s="296"/>
      <c r="CN345" s="296"/>
      <c r="CO345" s="296"/>
      <c r="CP345" s="296"/>
      <c r="CQ345" s="296"/>
      <c r="CR345" s="296"/>
      <c r="CS345" s="296"/>
      <c r="CT345" s="296"/>
      <c r="CU345" s="296"/>
      <c r="CV345" s="296"/>
      <c r="CW345" s="296"/>
      <c r="CX345" s="296"/>
      <c r="CY345" s="296"/>
      <c r="CZ345" s="296"/>
      <c r="DA345" s="296"/>
      <c r="DB345" s="296"/>
      <c r="DC345" s="296"/>
      <c r="DD345" s="296"/>
      <c r="DE345" s="296"/>
      <c r="DF345" s="296"/>
      <c r="DG345" s="296"/>
      <c r="DH345" s="296"/>
      <c r="DI345" s="296"/>
      <c r="DJ345" s="296"/>
      <c r="DK345" s="296"/>
      <c r="DL345" s="296"/>
      <c r="DM345" s="296"/>
      <c r="DN345" s="296"/>
      <c r="DO345" s="296"/>
      <c r="DP345" s="296"/>
      <c r="DQ345" s="296"/>
      <c r="DR345" s="296"/>
      <c r="DS345" s="296"/>
      <c r="DT345" s="296"/>
      <c r="DU345" s="296"/>
      <c r="DV345" s="296"/>
      <c r="DW345" s="296"/>
      <c r="DX345" s="296"/>
      <c r="DY345" s="296"/>
      <c r="DZ345" s="296"/>
      <c r="EA345" s="296"/>
      <c r="EB345" s="296"/>
      <c r="EC345" s="296"/>
      <c r="ED345" s="296"/>
      <c r="EE345" s="296"/>
      <c r="EF345" s="296"/>
      <c r="EG345" s="296"/>
      <c r="EH345" s="296"/>
      <c r="EI345" s="296"/>
      <c r="EJ345" s="296"/>
      <c r="EK345" s="296"/>
      <c r="EL345" s="296"/>
      <c r="EM345" s="296"/>
      <c r="EN345" s="296"/>
      <c r="EO345" s="296"/>
      <c r="EP345" s="296"/>
      <c r="EQ345" s="296"/>
      <c r="ER345" s="296"/>
      <c r="ES345" s="296"/>
      <c r="ET345" s="296"/>
      <c r="EU345" s="296"/>
      <c r="EV345" s="296"/>
      <c r="EW345" s="296"/>
      <c r="EX345" s="296"/>
      <c r="EY345" s="296"/>
      <c r="EZ345" s="296"/>
      <c r="FA345" s="296"/>
      <c r="FB345" s="296"/>
      <c r="FC345" s="296"/>
      <c r="FD345" s="296"/>
      <c r="FE345" s="296"/>
      <c r="FF345" s="296"/>
      <c r="FG345" s="296"/>
      <c r="FH345" s="296"/>
      <c r="FI345" s="296"/>
      <c r="FJ345" s="296"/>
      <c r="FK345" s="296"/>
      <c r="FL345" s="296"/>
      <c r="FM345" s="296"/>
      <c r="FN345" s="296"/>
      <c r="FO345" s="296"/>
      <c r="FP345" s="296"/>
      <c r="FQ345" s="296"/>
      <c r="FR345" s="296"/>
      <c r="FS345" s="296"/>
      <c r="FT345" s="296"/>
      <c r="FU345" s="296"/>
      <c r="FV345" s="296"/>
      <c r="FW345" s="296"/>
      <c r="FX345" s="296"/>
      <c r="FY345" s="296"/>
      <c r="FZ345" s="296"/>
      <c r="GA345" s="296"/>
      <c r="GB345" s="296"/>
      <c r="GC345" s="296"/>
      <c r="GD345" s="296"/>
      <c r="GE345" s="296"/>
      <c r="GF345" s="296"/>
      <c r="GG345" s="296"/>
      <c r="GH345" s="296"/>
      <c r="GI345" s="296"/>
      <c r="GJ345" s="296"/>
      <c r="GK345" s="296"/>
      <c r="GL345" s="296"/>
      <c r="GM345" s="296"/>
      <c r="GN345" s="296"/>
      <c r="GO345" s="205"/>
      <c r="GP345" s="87"/>
      <c r="GQ345" s="87"/>
    </row>
    <row r="346" spans="9:199" ht="2.25" customHeight="1" x14ac:dyDescent="0.15">
      <c r="I346" s="131"/>
      <c r="J346" s="131"/>
      <c r="K346" s="131"/>
      <c r="L346" s="136"/>
      <c r="M346" s="136"/>
      <c r="N346" s="138"/>
      <c r="O346" s="296"/>
      <c r="P346" s="296"/>
      <c r="Q346" s="296"/>
      <c r="R346" s="296"/>
      <c r="S346" s="296"/>
      <c r="T346" s="296"/>
      <c r="U346" s="296"/>
      <c r="V346" s="296"/>
      <c r="W346" s="296"/>
      <c r="X346" s="296"/>
      <c r="Y346" s="296"/>
      <c r="Z346" s="296"/>
      <c r="AA346" s="296"/>
      <c r="AB346" s="296"/>
      <c r="AC346" s="296"/>
      <c r="AD346" s="296"/>
      <c r="AE346" s="296"/>
      <c r="AF346" s="296"/>
      <c r="AG346" s="296"/>
      <c r="AH346" s="296"/>
      <c r="AI346" s="296"/>
      <c r="AJ346" s="296"/>
      <c r="AK346" s="296"/>
      <c r="AL346" s="296"/>
      <c r="AM346" s="296"/>
      <c r="AN346" s="296"/>
      <c r="AO346" s="296"/>
      <c r="AP346" s="296"/>
      <c r="AQ346" s="296"/>
      <c r="AR346" s="296"/>
      <c r="AS346" s="296"/>
      <c r="AT346" s="296"/>
      <c r="AU346" s="296"/>
      <c r="AV346" s="296"/>
      <c r="AW346" s="296"/>
      <c r="AX346" s="296"/>
      <c r="AY346" s="296"/>
      <c r="AZ346" s="296"/>
      <c r="BA346" s="296"/>
      <c r="BB346" s="296"/>
      <c r="BC346" s="296"/>
      <c r="BD346" s="296"/>
      <c r="BE346" s="296"/>
      <c r="BF346" s="296"/>
      <c r="BG346" s="296"/>
      <c r="BH346" s="296"/>
      <c r="BI346" s="296"/>
      <c r="BJ346" s="296"/>
      <c r="BK346" s="296"/>
      <c r="BL346" s="296"/>
      <c r="BM346" s="296"/>
      <c r="BN346" s="296"/>
      <c r="BO346" s="296"/>
      <c r="BP346" s="296"/>
      <c r="BQ346" s="296"/>
      <c r="BR346" s="296"/>
      <c r="BS346" s="296"/>
      <c r="BT346" s="296"/>
      <c r="BU346" s="296"/>
      <c r="BV346" s="296"/>
      <c r="BW346" s="296"/>
      <c r="BX346" s="296"/>
      <c r="BY346" s="296"/>
      <c r="BZ346" s="296"/>
      <c r="CA346" s="296"/>
      <c r="CB346" s="296"/>
      <c r="CC346" s="296"/>
      <c r="CD346" s="296"/>
      <c r="CE346" s="296"/>
      <c r="CF346" s="296"/>
      <c r="CG346" s="296"/>
      <c r="CH346" s="296"/>
      <c r="CI346" s="296"/>
      <c r="CJ346" s="296"/>
      <c r="CK346" s="296"/>
      <c r="CL346" s="296"/>
      <c r="CM346" s="296"/>
      <c r="CN346" s="296"/>
      <c r="CO346" s="296"/>
      <c r="CP346" s="296"/>
      <c r="CQ346" s="296"/>
      <c r="CR346" s="296"/>
      <c r="CS346" s="296"/>
      <c r="CT346" s="296"/>
      <c r="CU346" s="296"/>
      <c r="CV346" s="296"/>
      <c r="CW346" s="296"/>
      <c r="CX346" s="296"/>
      <c r="CY346" s="296"/>
      <c r="CZ346" s="296"/>
      <c r="DA346" s="296"/>
      <c r="DB346" s="296"/>
      <c r="DC346" s="296"/>
      <c r="DD346" s="296"/>
      <c r="DE346" s="296"/>
      <c r="DF346" s="296"/>
      <c r="DG346" s="296"/>
      <c r="DH346" s="296"/>
      <c r="DI346" s="296"/>
      <c r="DJ346" s="296"/>
      <c r="DK346" s="296"/>
      <c r="DL346" s="296"/>
      <c r="DM346" s="296"/>
      <c r="DN346" s="296"/>
      <c r="DO346" s="296"/>
      <c r="DP346" s="296"/>
      <c r="DQ346" s="296"/>
      <c r="DR346" s="296"/>
      <c r="DS346" s="296"/>
      <c r="DT346" s="296"/>
      <c r="DU346" s="296"/>
      <c r="DV346" s="296"/>
      <c r="DW346" s="296"/>
      <c r="DX346" s="296"/>
      <c r="DY346" s="296"/>
      <c r="DZ346" s="296"/>
      <c r="EA346" s="296"/>
      <c r="EB346" s="296"/>
      <c r="EC346" s="296"/>
      <c r="ED346" s="296"/>
      <c r="EE346" s="296"/>
      <c r="EF346" s="296"/>
      <c r="EG346" s="296"/>
      <c r="EH346" s="296"/>
      <c r="EI346" s="296"/>
      <c r="EJ346" s="296"/>
      <c r="EK346" s="296"/>
      <c r="EL346" s="296"/>
      <c r="EM346" s="296"/>
      <c r="EN346" s="296"/>
      <c r="EO346" s="296"/>
      <c r="EP346" s="296"/>
      <c r="EQ346" s="296"/>
      <c r="ER346" s="296"/>
      <c r="ES346" s="296"/>
      <c r="ET346" s="296"/>
      <c r="EU346" s="296"/>
      <c r="EV346" s="296"/>
      <c r="EW346" s="296"/>
      <c r="EX346" s="296"/>
      <c r="EY346" s="296"/>
      <c r="EZ346" s="296"/>
      <c r="FA346" s="296"/>
      <c r="FB346" s="296"/>
      <c r="FC346" s="296"/>
      <c r="FD346" s="296"/>
      <c r="FE346" s="296"/>
      <c r="FF346" s="296"/>
      <c r="FG346" s="296"/>
      <c r="FH346" s="296"/>
      <c r="FI346" s="296"/>
      <c r="FJ346" s="296"/>
      <c r="FK346" s="296"/>
      <c r="FL346" s="296"/>
      <c r="FM346" s="296"/>
      <c r="FN346" s="296"/>
      <c r="FO346" s="296"/>
      <c r="FP346" s="296"/>
      <c r="FQ346" s="296"/>
      <c r="FR346" s="296"/>
      <c r="FS346" s="296"/>
      <c r="FT346" s="296"/>
      <c r="FU346" s="296"/>
      <c r="FV346" s="296"/>
      <c r="FW346" s="296"/>
      <c r="FX346" s="296"/>
      <c r="FY346" s="296"/>
      <c r="FZ346" s="296"/>
      <c r="GA346" s="296"/>
      <c r="GB346" s="296"/>
      <c r="GC346" s="296"/>
      <c r="GD346" s="296"/>
      <c r="GE346" s="296"/>
      <c r="GF346" s="296"/>
      <c r="GG346" s="296"/>
      <c r="GH346" s="296"/>
      <c r="GI346" s="296"/>
      <c r="GJ346" s="296"/>
      <c r="GK346" s="296"/>
      <c r="GL346" s="296"/>
      <c r="GM346" s="296"/>
      <c r="GN346" s="296"/>
      <c r="GO346" s="205"/>
      <c r="GP346" s="87"/>
      <c r="GQ346" s="87"/>
    </row>
    <row r="347" spans="9:199" ht="2.25" customHeight="1" x14ac:dyDescent="0.15">
      <c r="I347" s="131"/>
      <c r="J347" s="131"/>
      <c r="K347" s="131"/>
      <c r="L347" s="136"/>
      <c r="M347" s="136"/>
      <c r="N347" s="138"/>
      <c r="O347" s="296"/>
      <c r="P347" s="296"/>
      <c r="Q347" s="296"/>
      <c r="R347" s="296"/>
      <c r="S347" s="296"/>
      <c r="T347" s="296"/>
      <c r="U347" s="296"/>
      <c r="V347" s="296"/>
      <c r="W347" s="296"/>
      <c r="X347" s="296"/>
      <c r="Y347" s="296"/>
      <c r="Z347" s="296"/>
      <c r="AA347" s="296"/>
      <c r="AB347" s="296"/>
      <c r="AC347" s="296"/>
      <c r="AD347" s="296"/>
      <c r="AE347" s="296"/>
      <c r="AF347" s="296"/>
      <c r="AG347" s="296"/>
      <c r="AH347" s="296"/>
      <c r="AI347" s="296"/>
      <c r="AJ347" s="296"/>
      <c r="AK347" s="296"/>
      <c r="AL347" s="296"/>
      <c r="AM347" s="296"/>
      <c r="AN347" s="296"/>
      <c r="AO347" s="296"/>
      <c r="AP347" s="296"/>
      <c r="AQ347" s="296"/>
      <c r="AR347" s="296"/>
      <c r="AS347" s="296"/>
      <c r="AT347" s="296"/>
      <c r="AU347" s="296"/>
      <c r="AV347" s="296"/>
      <c r="AW347" s="296"/>
      <c r="AX347" s="296"/>
      <c r="AY347" s="296"/>
      <c r="AZ347" s="296"/>
      <c r="BA347" s="296"/>
      <c r="BB347" s="296"/>
      <c r="BC347" s="296"/>
      <c r="BD347" s="296"/>
      <c r="BE347" s="296"/>
      <c r="BF347" s="296"/>
      <c r="BG347" s="296"/>
      <c r="BH347" s="296"/>
      <c r="BI347" s="296"/>
      <c r="BJ347" s="296"/>
      <c r="BK347" s="296"/>
      <c r="BL347" s="296"/>
      <c r="BM347" s="296"/>
      <c r="BN347" s="296"/>
      <c r="BO347" s="296"/>
      <c r="BP347" s="296"/>
      <c r="BQ347" s="296"/>
      <c r="BR347" s="296"/>
      <c r="BS347" s="296"/>
      <c r="BT347" s="296"/>
      <c r="BU347" s="296"/>
      <c r="BV347" s="296"/>
      <c r="BW347" s="296"/>
      <c r="BX347" s="296"/>
      <c r="BY347" s="296"/>
      <c r="BZ347" s="296"/>
      <c r="CA347" s="296"/>
      <c r="CB347" s="296"/>
      <c r="CC347" s="296"/>
      <c r="CD347" s="296"/>
      <c r="CE347" s="296"/>
      <c r="CF347" s="296"/>
      <c r="CG347" s="296"/>
      <c r="CH347" s="296"/>
      <c r="CI347" s="296"/>
      <c r="CJ347" s="296"/>
      <c r="CK347" s="296"/>
      <c r="CL347" s="296"/>
      <c r="CM347" s="296"/>
      <c r="CN347" s="296"/>
      <c r="CO347" s="296"/>
      <c r="CP347" s="296"/>
      <c r="CQ347" s="296"/>
      <c r="CR347" s="296"/>
      <c r="CS347" s="296"/>
      <c r="CT347" s="296"/>
      <c r="CU347" s="296"/>
      <c r="CV347" s="296"/>
      <c r="CW347" s="296"/>
      <c r="CX347" s="296"/>
      <c r="CY347" s="296"/>
      <c r="CZ347" s="296"/>
      <c r="DA347" s="296"/>
      <c r="DB347" s="296"/>
      <c r="DC347" s="296"/>
      <c r="DD347" s="296"/>
      <c r="DE347" s="296"/>
      <c r="DF347" s="296"/>
      <c r="DG347" s="296"/>
      <c r="DH347" s="296"/>
      <c r="DI347" s="296"/>
      <c r="DJ347" s="296"/>
      <c r="DK347" s="296"/>
      <c r="DL347" s="296"/>
      <c r="DM347" s="296"/>
      <c r="DN347" s="296"/>
      <c r="DO347" s="296"/>
      <c r="DP347" s="296"/>
      <c r="DQ347" s="296"/>
      <c r="DR347" s="296"/>
      <c r="DS347" s="296"/>
      <c r="DT347" s="296"/>
      <c r="DU347" s="296"/>
      <c r="DV347" s="296"/>
      <c r="DW347" s="296"/>
      <c r="DX347" s="296"/>
      <c r="DY347" s="296"/>
      <c r="DZ347" s="296"/>
      <c r="EA347" s="296"/>
      <c r="EB347" s="296"/>
      <c r="EC347" s="296"/>
      <c r="ED347" s="296"/>
      <c r="EE347" s="296"/>
      <c r="EF347" s="296"/>
      <c r="EG347" s="296"/>
      <c r="EH347" s="296"/>
      <c r="EI347" s="296"/>
      <c r="EJ347" s="296"/>
      <c r="EK347" s="296"/>
      <c r="EL347" s="296"/>
      <c r="EM347" s="296"/>
      <c r="EN347" s="296"/>
      <c r="EO347" s="296"/>
      <c r="EP347" s="296"/>
      <c r="EQ347" s="296"/>
      <c r="ER347" s="296"/>
      <c r="ES347" s="296"/>
      <c r="ET347" s="296"/>
      <c r="EU347" s="296"/>
      <c r="EV347" s="296"/>
      <c r="EW347" s="296"/>
      <c r="EX347" s="296"/>
      <c r="EY347" s="296"/>
      <c r="EZ347" s="296"/>
      <c r="FA347" s="296"/>
      <c r="FB347" s="296"/>
      <c r="FC347" s="296"/>
      <c r="FD347" s="296"/>
      <c r="FE347" s="296"/>
      <c r="FF347" s="296"/>
      <c r="FG347" s="296"/>
      <c r="FH347" s="296"/>
      <c r="FI347" s="296"/>
      <c r="FJ347" s="296"/>
      <c r="FK347" s="296"/>
      <c r="FL347" s="296"/>
      <c r="FM347" s="296"/>
      <c r="FN347" s="296"/>
      <c r="FO347" s="296"/>
      <c r="FP347" s="296"/>
      <c r="FQ347" s="296"/>
      <c r="FR347" s="296"/>
      <c r="FS347" s="296"/>
      <c r="FT347" s="296"/>
      <c r="FU347" s="296"/>
      <c r="FV347" s="296"/>
      <c r="FW347" s="296"/>
      <c r="FX347" s="296"/>
      <c r="FY347" s="296"/>
      <c r="FZ347" s="296"/>
      <c r="GA347" s="296"/>
      <c r="GB347" s="296"/>
      <c r="GC347" s="296"/>
      <c r="GD347" s="296"/>
      <c r="GE347" s="296"/>
      <c r="GF347" s="296"/>
      <c r="GG347" s="296"/>
      <c r="GH347" s="296"/>
      <c r="GI347" s="296"/>
      <c r="GJ347" s="296"/>
      <c r="GK347" s="296"/>
      <c r="GL347" s="296"/>
      <c r="GM347" s="296"/>
      <c r="GN347" s="296"/>
      <c r="GO347" s="205"/>
      <c r="GP347" s="87"/>
      <c r="GQ347" s="87"/>
    </row>
    <row r="348" spans="9:199" ht="2.25" customHeight="1" x14ac:dyDescent="0.15">
      <c r="I348" s="131"/>
      <c r="J348" s="131"/>
      <c r="K348" s="131"/>
      <c r="L348" s="136"/>
      <c r="M348" s="136"/>
      <c r="N348" s="138"/>
      <c r="O348" s="296"/>
      <c r="P348" s="296"/>
      <c r="Q348" s="296"/>
      <c r="R348" s="296"/>
      <c r="S348" s="296"/>
      <c r="T348" s="296"/>
      <c r="U348" s="296"/>
      <c r="V348" s="296"/>
      <c r="W348" s="296"/>
      <c r="X348" s="296"/>
      <c r="Y348" s="296"/>
      <c r="Z348" s="296"/>
      <c r="AA348" s="296"/>
      <c r="AB348" s="296"/>
      <c r="AC348" s="296"/>
      <c r="AD348" s="296"/>
      <c r="AE348" s="296"/>
      <c r="AF348" s="296"/>
      <c r="AG348" s="296"/>
      <c r="AH348" s="296"/>
      <c r="AI348" s="296"/>
      <c r="AJ348" s="296"/>
      <c r="AK348" s="296"/>
      <c r="AL348" s="296"/>
      <c r="AM348" s="296"/>
      <c r="AN348" s="296"/>
      <c r="AO348" s="296"/>
      <c r="AP348" s="296"/>
      <c r="AQ348" s="296"/>
      <c r="AR348" s="296"/>
      <c r="AS348" s="296"/>
      <c r="AT348" s="296"/>
      <c r="AU348" s="296"/>
      <c r="AV348" s="296"/>
      <c r="AW348" s="296"/>
      <c r="AX348" s="296"/>
      <c r="AY348" s="296"/>
      <c r="AZ348" s="296"/>
      <c r="BA348" s="296"/>
      <c r="BB348" s="296"/>
      <c r="BC348" s="296"/>
      <c r="BD348" s="296"/>
      <c r="BE348" s="296"/>
      <c r="BF348" s="296"/>
      <c r="BG348" s="296"/>
      <c r="BH348" s="296"/>
      <c r="BI348" s="296"/>
      <c r="BJ348" s="296"/>
      <c r="BK348" s="296"/>
      <c r="BL348" s="296"/>
      <c r="BM348" s="296"/>
      <c r="BN348" s="296"/>
      <c r="BO348" s="296"/>
      <c r="BP348" s="296"/>
      <c r="BQ348" s="296"/>
      <c r="BR348" s="296"/>
      <c r="BS348" s="296"/>
      <c r="BT348" s="296"/>
      <c r="BU348" s="296"/>
      <c r="BV348" s="296"/>
      <c r="BW348" s="296"/>
      <c r="BX348" s="296"/>
      <c r="BY348" s="296"/>
      <c r="BZ348" s="296"/>
      <c r="CA348" s="296"/>
      <c r="CB348" s="296"/>
      <c r="CC348" s="296"/>
      <c r="CD348" s="296"/>
      <c r="CE348" s="296"/>
      <c r="CF348" s="296"/>
      <c r="CG348" s="296"/>
      <c r="CH348" s="296"/>
      <c r="CI348" s="296"/>
      <c r="CJ348" s="296"/>
      <c r="CK348" s="296"/>
      <c r="CL348" s="296"/>
      <c r="CM348" s="296"/>
      <c r="CN348" s="296"/>
      <c r="CO348" s="296"/>
      <c r="CP348" s="296"/>
      <c r="CQ348" s="296"/>
      <c r="CR348" s="296"/>
      <c r="CS348" s="296"/>
      <c r="CT348" s="296"/>
      <c r="CU348" s="296"/>
      <c r="CV348" s="296"/>
      <c r="CW348" s="296"/>
      <c r="CX348" s="296"/>
      <c r="CY348" s="296"/>
      <c r="CZ348" s="296"/>
      <c r="DA348" s="296"/>
      <c r="DB348" s="296"/>
      <c r="DC348" s="296"/>
      <c r="DD348" s="296"/>
      <c r="DE348" s="296"/>
      <c r="DF348" s="296"/>
      <c r="DG348" s="296"/>
      <c r="DH348" s="296"/>
      <c r="DI348" s="296"/>
      <c r="DJ348" s="296"/>
      <c r="DK348" s="296"/>
      <c r="DL348" s="296"/>
      <c r="DM348" s="296"/>
      <c r="DN348" s="296"/>
      <c r="DO348" s="296"/>
      <c r="DP348" s="296"/>
      <c r="DQ348" s="296"/>
      <c r="DR348" s="296"/>
      <c r="DS348" s="296"/>
      <c r="DT348" s="296"/>
      <c r="DU348" s="296"/>
      <c r="DV348" s="296"/>
      <c r="DW348" s="296"/>
      <c r="DX348" s="296"/>
      <c r="DY348" s="296"/>
      <c r="DZ348" s="296"/>
      <c r="EA348" s="296"/>
      <c r="EB348" s="296"/>
      <c r="EC348" s="296"/>
      <c r="ED348" s="296"/>
      <c r="EE348" s="296"/>
      <c r="EF348" s="296"/>
      <c r="EG348" s="296"/>
      <c r="EH348" s="296"/>
      <c r="EI348" s="296"/>
      <c r="EJ348" s="296"/>
      <c r="EK348" s="296"/>
      <c r="EL348" s="296"/>
      <c r="EM348" s="296"/>
      <c r="EN348" s="296"/>
      <c r="EO348" s="296"/>
      <c r="EP348" s="296"/>
      <c r="EQ348" s="296"/>
      <c r="ER348" s="296"/>
      <c r="ES348" s="296"/>
      <c r="ET348" s="296"/>
      <c r="EU348" s="296"/>
      <c r="EV348" s="296"/>
      <c r="EW348" s="296"/>
      <c r="EX348" s="296"/>
      <c r="EY348" s="296"/>
      <c r="EZ348" s="296"/>
      <c r="FA348" s="296"/>
      <c r="FB348" s="296"/>
      <c r="FC348" s="296"/>
      <c r="FD348" s="296"/>
      <c r="FE348" s="296"/>
      <c r="FF348" s="296"/>
      <c r="FG348" s="296"/>
      <c r="FH348" s="296"/>
      <c r="FI348" s="296"/>
      <c r="FJ348" s="296"/>
      <c r="FK348" s="296"/>
      <c r="FL348" s="296"/>
      <c r="FM348" s="296"/>
      <c r="FN348" s="296"/>
      <c r="FO348" s="296"/>
      <c r="FP348" s="296"/>
      <c r="FQ348" s="296"/>
      <c r="FR348" s="296"/>
      <c r="FS348" s="296"/>
      <c r="FT348" s="296"/>
      <c r="FU348" s="296"/>
      <c r="FV348" s="296"/>
      <c r="FW348" s="296"/>
      <c r="FX348" s="296"/>
      <c r="FY348" s="296"/>
      <c r="FZ348" s="296"/>
      <c r="GA348" s="296"/>
      <c r="GB348" s="296"/>
      <c r="GC348" s="296"/>
      <c r="GD348" s="296"/>
      <c r="GE348" s="296"/>
      <c r="GF348" s="296"/>
      <c r="GG348" s="296"/>
      <c r="GH348" s="296"/>
      <c r="GI348" s="296"/>
      <c r="GJ348" s="296"/>
      <c r="GK348" s="296"/>
      <c r="GL348" s="296"/>
      <c r="GM348" s="296"/>
      <c r="GN348" s="296"/>
      <c r="GO348" s="205"/>
      <c r="GP348" s="87"/>
      <c r="GQ348" s="87"/>
    </row>
    <row r="349" spans="9:199" ht="2.25" customHeight="1" x14ac:dyDescent="0.15">
      <c r="I349" s="131"/>
      <c r="J349" s="131"/>
      <c r="K349" s="131"/>
      <c r="L349" s="136"/>
      <c r="M349" s="136"/>
      <c r="N349" s="138"/>
      <c r="O349" s="296"/>
      <c r="P349" s="296"/>
      <c r="Q349" s="296"/>
      <c r="R349" s="296"/>
      <c r="S349" s="296"/>
      <c r="T349" s="296"/>
      <c r="U349" s="296"/>
      <c r="V349" s="296"/>
      <c r="W349" s="296"/>
      <c r="X349" s="296"/>
      <c r="Y349" s="296"/>
      <c r="Z349" s="296"/>
      <c r="AA349" s="296"/>
      <c r="AB349" s="296"/>
      <c r="AC349" s="296"/>
      <c r="AD349" s="296"/>
      <c r="AE349" s="296"/>
      <c r="AF349" s="296"/>
      <c r="AG349" s="296"/>
      <c r="AH349" s="296"/>
      <c r="AI349" s="296"/>
      <c r="AJ349" s="296"/>
      <c r="AK349" s="296"/>
      <c r="AL349" s="296"/>
      <c r="AM349" s="296"/>
      <c r="AN349" s="296"/>
      <c r="AO349" s="296"/>
      <c r="AP349" s="296"/>
      <c r="AQ349" s="296"/>
      <c r="AR349" s="296"/>
      <c r="AS349" s="296"/>
      <c r="AT349" s="296"/>
      <c r="AU349" s="296"/>
      <c r="AV349" s="296"/>
      <c r="AW349" s="296"/>
      <c r="AX349" s="296"/>
      <c r="AY349" s="296"/>
      <c r="AZ349" s="296"/>
      <c r="BA349" s="296"/>
      <c r="BB349" s="296"/>
      <c r="BC349" s="296"/>
      <c r="BD349" s="296"/>
      <c r="BE349" s="296"/>
      <c r="BF349" s="296"/>
      <c r="BG349" s="296"/>
      <c r="BH349" s="296"/>
      <c r="BI349" s="296"/>
      <c r="BJ349" s="296"/>
      <c r="BK349" s="296"/>
      <c r="BL349" s="296"/>
      <c r="BM349" s="296"/>
      <c r="BN349" s="296"/>
      <c r="BO349" s="296"/>
      <c r="BP349" s="296"/>
      <c r="BQ349" s="296"/>
      <c r="BR349" s="296"/>
      <c r="BS349" s="296"/>
      <c r="BT349" s="296"/>
      <c r="BU349" s="296"/>
      <c r="BV349" s="296"/>
      <c r="BW349" s="296"/>
      <c r="BX349" s="296"/>
      <c r="BY349" s="296"/>
      <c r="BZ349" s="296"/>
      <c r="CA349" s="296"/>
      <c r="CB349" s="296"/>
      <c r="CC349" s="296"/>
      <c r="CD349" s="296"/>
      <c r="CE349" s="296"/>
      <c r="CF349" s="296"/>
      <c r="CG349" s="296"/>
      <c r="CH349" s="296"/>
      <c r="CI349" s="296"/>
      <c r="CJ349" s="296"/>
      <c r="CK349" s="296"/>
      <c r="CL349" s="296"/>
      <c r="CM349" s="296"/>
      <c r="CN349" s="296"/>
      <c r="CO349" s="296"/>
      <c r="CP349" s="296"/>
      <c r="CQ349" s="296"/>
      <c r="CR349" s="296"/>
      <c r="CS349" s="296"/>
      <c r="CT349" s="296"/>
      <c r="CU349" s="296"/>
      <c r="CV349" s="296"/>
      <c r="CW349" s="296"/>
      <c r="CX349" s="296"/>
      <c r="CY349" s="296"/>
      <c r="CZ349" s="296"/>
      <c r="DA349" s="296"/>
      <c r="DB349" s="296"/>
      <c r="DC349" s="296"/>
      <c r="DD349" s="296"/>
      <c r="DE349" s="296"/>
      <c r="DF349" s="296"/>
      <c r="DG349" s="296"/>
      <c r="DH349" s="296"/>
      <c r="DI349" s="296"/>
      <c r="DJ349" s="296"/>
      <c r="DK349" s="296"/>
      <c r="DL349" s="296"/>
      <c r="DM349" s="296"/>
      <c r="DN349" s="296"/>
      <c r="DO349" s="296"/>
      <c r="DP349" s="296"/>
      <c r="DQ349" s="296"/>
      <c r="DR349" s="296"/>
      <c r="DS349" s="296"/>
      <c r="DT349" s="296"/>
      <c r="DU349" s="296"/>
      <c r="DV349" s="296"/>
      <c r="DW349" s="296"/>
      <c r="DX349" s="296"/>
      <c r="DY349" s="296"/>
      <c r="DZ349" s="296"/>
      <c r="EA349" s="296"/>
      <c r="EB349" s="296"/>
      <c r="EC349" s="296"/>
      <c r="ED349" s="296"/>
      <c r="EE349" s="296"/>
      <c r="EF349" s="296"/>
      <c r="EG349" s="296"/>
      <c r="EH349" s="296"/>
      <c r="EI349" s="296"/>
      <c r="EJ349" s="296"/>
      <c r="EK349" s="296"/>
      <c r="EL349" s="296"/>
      <c r="EM349" s="296"/>
      <c r="EN349" s="296"/>
      <c r="EO349" s="296"/>
      <c r="EP349" s="296"/>
      <c r="EQ349" s="296"/>
      <c r="ER349" s="296"/>
      <c r="ES349" s="296"/>
      <c r="ET349" s="296"/>
      <c r="EU349" s="296"/>
      <c r="EV349" s="296"/>
      <c r="EW349" s="296"/>
      <c r="EX349" s="296"/>
      <c r="EY349" s="296"/>
      <c r="EZ349" s="296"/>
      <c r="FA349" s="296"/>
      <c r="FB349" s="296"/>
      <c r="FC349" s="296"/>
      <c r="FD349" s="296"/>
      <c r="FE349" s="296"/>
      <c r="FF349" s="296"/>
      <c r="FG349" s="296"/>
      <c r="FH349" s="296"/>
      <c r="FI349" s="296"/>
      <c r="FJ349" s="296"/>
      <c r="FK349" s="296"/>
      <c r="FL349" s="296"/>
      <c r="FM349" s="296"/>
      <c r="FN349" s="296"/>
      <c r="FO349" s="296"/>
      <c r="FP349" s="296"/>
      <c r="FQ349" s="296"/>
      <c r="FR349" s="296"/>
      <c r="FS349" s="296"/>
      <c r="FT349" s="296"/>
      <c r="FU349" s="296"/>
      <c r="FV349" s="296"/>
      <c r="FW349" s="296"/>
      <c r="FX349" s="296"/>
      <c r="FY349" s="296"/>
      <c r="FZ349" s="296"/>
      <c r="GA349" s="296"/>
      <c r="GB349" s="296"/>
      <c r="GC349" s="296"/>
      <c r="GD349" s="296"/>
      <c r="GE349" s="296"/>
      <c r="GF349" s="296"/>
      <c r="GG349" s="296"/>
      <c r="GH349" s="296"/>
      <c r="GI349" s="296"/>
      <c r="GJ349" s="296"/>
      <c r="GK349" s="296"/>
      <c r="GL349" s="296"/>
      <c r="GM349" s="296"/>
      <c r="GN349" s="296"/>
      <c r="GO349" s="205"/>
      <c r="GP349" s="87"/>
      <c r="GQ349" s="87"/>
    </row>
    <row r="350" spans="9:199" ht="2.25" customHeight="1" x14ac:dyDescent="0.15">
      <c r="I350" s="131"/>
      <c r="J350" s="131"/>
      <c r="K350" s="131"/>
      <c r="L350" s="136"/>
      <c r="M350" s="136"/>
      <c r="N350" s="138"/>
      <c r="O350" s="296"/>
      <c r="P350" s="296"/>
      <c r="Q350" s="296"/>
      <c r="R350" s="296"/>
      <c r="S350" s="296"/>
      <c r="T350" s="296"/>
      <c r="U350" s="296"/>
      <c r="V350" s="296"/>
      <c r="W350" s="296"/>
      <c r="X350" s="296"/>
      <c r="Y350" s="296"/>
      <c r="Z350" s="296"/>
      <c r="AA350" s="296"/>
      <c r="AB350" s="296"/>
      <c r="AC350" s="296"/>
      <c r="AD350" s="296"/>
      <c r="AE350" s="296"/>
      <c r="AF350" s="296"/>
      <c r="AG350" s="296"/>
      <c r="AH350" s="296"/>
      <c r="AI350" s="296"/>
      <c r="AJ350" s="296"/>
      <c r="AK350" s="296"/>
      <c r="AL350" s="296"/>
      <c r="AM350" s="296"/>
      <c r="AN350" s="296"/>
      <c r="AO350" s="296"/>
      <c r="AP350" s="296"/>
      <c r="AQ350" s="296"/>
      <c r="AR350" s="296"/>
      <c r="AS350" s="296"/>
      <c r="AT350" s="296"/>
      <c r="AU350" s="296"/>
      <c r="AV350" s="296"/>
      <c r="AW350" s="296"/>
      <c r="AX350" s="296"/>
      <c r="AY350" s="296"/>
      <c r="AZ350" s="296"/>
      <c r="BA350" s="296"/>
      <c r="BB350" s="296"/>
      <c r="BC350" s="296"/>
      <c r="BD350" s="296"/>
      <c r="BE350" s="296"/>
      <c r="BF350" s="296"/>
      <c r="BG350" s="296"/>
      <c r="BH350" s="296"/>
      <c r="BI350" s="296"/>
      <c r="BJ350" s="296"/>
      <c r="BK350" s="296"/>
      <c r="BL350" s="296"/>
      <c r="BM350" s="296"/>
      <c r="BN350" s="296"/>
      <c r="BO350" s="296"/>
      <c r="BP350" s="296"/>
      <c r="BQ350" s="296"/>
      <c r="BR350" s="296"/>
      <c r="BS350" s="296"/>
      <c r="BT350" s="296"/>
      <c r="BU350" s="296"/>
      <c r="BV350" s="296"/>
      <c r="BW350" s="296"/>
      <c r="BX350" s="296"/>
      <c r="BY350" s="296"/>
      <c r="BZ350" s="296"/>
      <c r="CA350" s="296"/>
      <c r="CB350" s="296"/>
      <c r="CC350" s="296"/>
      <c r="CD350" s="296"/>
      <c r="CE350" s="296"/>
      <c r="CF350" s="296"/>
      <c r="CG350" s="296"/>
      <c r="CH350" s="296"/>
      <c r="CI350" s="296"/>
      <c r="CJ350" s="296"/>
      <c r="CK350" s="296"/>
      <c r="CL350" s="296"/>
      <c r="CM350" s="296"/>
      <c r="CN350" s="296"/>
      <c r="CO350" s="296"/>
      <c r="CP350" s="296"/>
      <c r="CQ350" s="296"/>
      <c r="CR350" s="296"/>
      <c r="CS350" s="296"/>
      <c r="CT350" s="296"/>
      <c r="CU350" s="296"/>
      <c r="CV350" s="296"/>
      <c r="CW350" s="296"/>
      <c r="CX350" s="296"/>
      <c r="CY350" s="296"/>
      <c r="CZ350" s="296"/>
      <c r="DA350" s="296"/>
      <c r="DB350" s="296"/>
      <c r="DC350" s="296"/>
      <c r="DD350" s="296"/>
      <c r="DE350" s="296"/>
      <c r="DF350" s="296"/>
      <c r="DG350" s="296"/>
      <c r="DH350" s="296"/>
      <c r="DI350" s="296"/>
      <c r="DJ350" s="296"/>
      <c r="DK350" s="296"/>
      <c r="DL350" s="296"/>
      <c r="DM350" s="296"/>
      <c r="DN350" s="296"/>
      <c r="DO350" s="296"/>
      <c r="DP350" s="296"/>
      <c r="DQ350" s="296"/>
      <c r="DR350" s="296"/>
      <c r="DS350" s="296"/>
      <c r="DT350" s="296"/>
      <c r="DU350" s="296"/>
      <c r="DV350" s="296"/>
      <c r="DW350" s="296"/>
      <c r="DX350" s="296"/>
      <c r="DY350" s="296"/>
      <c r="DZ350" s="296"/>
      <c r="EA350" s="296"/>
      <c r="EB350" s="296"/>
      <c r="EC350" s="296"/>
      <c r="ED350" s="296"/>
      <c r="EE350" s="296"/>
      <c r="EF350" s="296"/>
      <c r="EG350" s="296"/>
      <c r="EH350" s="296"/>
      <c r="EI350" s="296"/>
      <c r="EJ350" s="296"/>
      <c r="EK350" s="296"/>
      <c r="EL350" s="296"/>
      <c r="EM350" s="296"/>
      <c r="EN350" s="296"/>
      <c r="EO350" s="296"/>
      <c r="EP350" s="296"/>
      <c r="EQ350" s="296"/>
      <c r="ER350" s="296"/>
      <c r="ES350" s="296"/>
      <c r="ET350" s="296"/>
      <c r="EU350" s="296"/>
      <c r="EV350" s="296"/>
      <c r="EW350" s="296"/>
      <c r="EX350" s="296"/>
      <c r="EY350" s="296"/>
      <c r="EZ350" s="296"/>
      <c r="FA350" s="296"/>
      <c r="FB350" s="296"/>
      <c r="FC350" s="296"/>
      <c r="FD350" s="296"/>
      <c r="FE350" s="296"/>
      <c r="FF350" s="296"/>
      <c r="FG350" s="296"/>
      <c r="FH350" s="296"/>
      <c r="FI350" s="296"/>
      <c r="FJ350" s="296"/>
      <c r="FK350" s="296"/>
      <c r="FL350" s="296"/>
      <c r="FM350" s="296"/>
      <c r="FN350" s="296"/>
      <c r="FO350" s="296"/>
      <c r="FP350" s="296"/>
      <c r="FQ350" s="296"/>
      <c r="FR350" s="296"/>
      <c r="FS350" s="296"/>
      <c r="FT350" s="296"/>
      <c r="FU350" s="296"/>
      <c r="FV350" s="296"/>
      <c r="FW350" s="296"/>
      <c r="FX350" s="296"/>
      <c r="FY350" s="296"/>
      <c r="FZ350" s="296"/>
      <c r="GA350" s="296"/>
      <c r="GB350" s="296"/>
      <c r="GC350" s="296"/>
      <c r="GD350" s="296"/>
      <c r="GE350" s="296"/>
      <c r="GF350" s="296"/>
      <c r="GG350" s="296"/>
      <c r="GH350" s="296"/>
      <c r="GI350" s="296"/>
      <c r="GJ350" s="296"/>
      <c r="GK350" s="296"/>
      <c r="GL350" s="296"/>
      <c r="GM350" s="296"/>
      <c r="GN350" s="296"/>
      <c r="GO350" s="205"/>
      <c r="GP350" s="87"/>
      <c r="GQ350" s="87"/>
    </row>
    <row r="351" spans="9:199" ht="2.25" customHeight="1" x14ac:dyDescent="0.15">
      <c r="I351" s="131"/>
      <c r="J351" s="131"/>
      <c r="K351" s="131"/>
      <c r="L351" s="136"/>
      <c r="M351" s="136"/>
      <c r="N351" s="138"/>
      <c r="O351" s="296"/>
      <c r="P351" s="296"/>
      <c r="Q351" s="296"/>
      <c r="R351" s="296"/>
      <c r="S351" s="296"/>
      <c r="T351" s="296"/>
      <c r="U351" s="296"/>
      <c r="V351" s="296"/>
      <c r="W351" s="296"/>
      <c r="X351" s="296"/>
      <c r="Y351" s="296"/>
      <c r="Z351" s="296"/>
      <c r="AA351" s="296"/>
      <c r="AB351" s="296"/>
      <c r="AC351" s="296"/>
      <c r="AD351" s="296"/>
      <c r="AE351" s="296"/>
      <c r="AF351" s="296"/>
      <c r="AG351" s="296"/>
      <c r="AH351" s="296"/>
      <c r="AI351" s="296"/>
      <c r="AJ351" s="296"/>
      <c r="AK351" s="296"/>
      <c r="AL351" s="296"/>
      <c r="AM351" s="296"/>
      <c r="AN351" s="296"/>
      <c r="AO351" s="296"/>
      <c r="AP351" s="296"/>
      <c r="AQ351" s="296"/>
      <c r="AR351" s="296"/>
      <c r="AS351" s="296"/>
      <c r="AT351" s="296"/>
      <c r="AU351" s="296"/>
      <c r="AV351" s="296"/>
      <c r="AW351" s="296"/>
      <c r="AX351" s="296"/>
      <c r="AY351" s="296"/>
      <c r="AZ351" s="296"/>
      <c r="BA351" s="296"/>
      <c r="BB351" s="296"/>
      <c r="BC351" s="296"/>
      <c r="BD351" s="296"/>
      <c r="BE351" s="296"/>
      <c r="BF351" s="296"/>
      <c r="BG351" s="296"/>
      <c r="BH351" s="296"/>
      <c r="BI351" s="296"/>
      <c r="BJ351" s="296"/>
      <c r="BK351" s="296"/>
      <c r="BL351" s="296"/>
      <c r="BM351" s="296"/>
      <c r="BN351" s="296"/>
      <c r="BO351" s="296"/>
      <c r="BP351" s="296"/>
      <c r="BQ351" s="296"/>
      <c r="BR351" s="296"/>
      <c r="BS351" s="296"/>
      <c r="BT351" s="296"/>
      <c r="BU351" s="296"/>
      <c r="BV351" s="296"/>
      <c r="BW351" s="296"/>
      <c r="BX351" s="296"/>
      <c r="BY351" s="296"/>
      <c r="BZ351" s="296"/>
      <c r="CA351" s="296"/>
      <c r="CB351" s="296"/>
      <c r="CC351" s="296"/>
      <c r="CD351" s="296"/>
      <c r="CE351" s="296"/>
      <c r="CF351" s="296"/>
      <c r="CG351" s="296"/>
      <c r="CH351" s="296"/>
      <c r="CI351" s="296"/>
      <c r="CJ351" s="296"/>
      <c r="CK351" s="296"/>
      <c r="CL351" s="296"/>
      <c r="CM351" s="296"/>
      <c r="CN351" s="296"/>
      <c r="CO351" s="296"/>
      <c r="CP351" s="296"/>
      <c r="CQ351" s="296"/>
      <c r="CR351" s="296"/>
      <c r="CS351" s="296"/>
      <c r="CT351" s="296"/>
      <c r="CU351" s="296"/>
      <c r="CV351" s="296"/>
      <c r="CW351" s="296"/>
      <c r="CX351" s="296"/>
      <c r="CY351" s="296"/>
      <c r="CZ351" s="296"/>
      <c r="DA351" s="296"/>
      <c r="DB351" s="296"/>
      <c r="DC351" s="296"/>
      <c r="DD351" s="296"/>
      <c r="DE351" s="296"/>
      <c r="DF351" s="296"/>
      <c r="DG351" s="296"/>
      <c r="DH351" s="296"/>
      <c r="DI351" s="296"/>
      <c r="DJ351" s="296"/>
      <c r="DK351" s="296"/>
      <c r="DL351" s="296"/>
      <c r="DM351" s="296"/>
      <c r="DN351" s="296"/>
      <c r="DO351" s="296"/>
      <c r="DP351" s="296"/>
      <c r="DQ351" s="296"/>
      <c r="DR351" s="296"/>
      <c r="DS351" s="296"/>
      <c r="DT351" s="296"/>
      <c r="DU351" s="296"/>
      <c r="DV351" s="296"/>
      <c r="DW351" s="296"/>
      <c r="DX351" s="296"/>
      <c r="DY351" s="296"/>
      <c r="DZ351" s="296"/>
      <c r="EA351" s="296"/>
      <c r="EB351" s="296"/>
      <c r="EC351" s="296"/>
      <c r="ED351" s="296"/>
      <c r="EE351" s="296"/>
      <c r="EF351" s="296"/>
      <c r="EG351" s="296"/>
      <c r="EH351" s="296"/>
      <c r="EI351" s="296"/>
      <c r="EJ351" s="296"/>
      <c r="EK351" s="296"/>
      <c r="EL351" s="296"/>
      <c r="EM351" s="296"/>
      <c r="EN351" s="296"/>
      <c r="EO351" s="296"/>
      <c r="EP351" s="296"/>
      <c r="EQ351" s="296"/>
      <c r="ER351" s="296"/>
      <c r="ES351" s="296"/>
      <c r="ET351" s="296"/>
      <c r="EU351" s="296"/>
      <c r="EV351" s="296"/>
      <c r="EW351" s="296"/>
      <c r="EX351" s="296"/>
      <c r="EY351" s="296"/>
      <c r="EZ351" s="296"/>
      <c r="FA351" s="296"/>
      <c r="FB351" s="296"/>
      <c r="FC351" s="296"/>
      <c r="FD351" s="296"/>
      <c r="FE351" s="296"/>
      <c r="FF351" s="296"/>
      <c r="FG351" s="296"/>
      <c r="FH351" s="296"/>
      <c r="FI351" s="296"/>
      <c r="FJ351" s="296"/>
      <c r="FK351" s="296"/>
      <c r="FL351" s="296"/>
      <c r="FM351" s="296"/>
      <c r="FN351" s="296"/>
      <c r="FO351" s="296"/>
      <c r="FP351" s="296"/>
      <c r="FQ351" s="296"/>
      <c r="FR351" s="296"/>
      <c r="FS351" s="296"/>
      <c r="FT351" s="296"/>
      <c r="FU351" s="296"/>
      <c r="FV351" s="296"/>
      <c r="FW351" s="296"/>
      <c r="FX351" s="296"/>
      <c r="FY351" s="296"/>
      <c r="FZ351" s="296"/>
      <c r="GA351" s="296"/>
      <c r="GB351" s="296"/>
      <c r="GC351" s="296"/>
      <c r="GD351" s="296"/>
      <c r="GE351" s="296"/>
      <c r="GF351" s="296"/>
      <c r="GG351" s="296"/>
      <c r="GH351" s="296"/>
      <c r="GI351" s="296"/>
      <c r="GJ351" s="296"/>
      <c r="GK351" s="296"/>
      <c r="GL351" s="296"/>
      <c r="GM351" s="296"/>
      <c r="GN351" s="296"/>
      <c r="GO351" s="205"/>
      <c r="GP351" s="87"/>
      <c r="GQ351" s="87"/>
    </row>
    <row r="352" spans="9:199" ht="2.25" customHeight="1" x14ac:dyDescent="0.15">
      <c r="I352" s="131"/>
      <c r="J352" s="131"/>
      <c r="K352" s="131"/>
      <c r="L352" s="136"/>
      <c r="M352" s="136"/>
      <c r="N352" s="138"/>
      <c r="O352" s="294">
        <f>入力シート!A161</f>
        <v>0</v>
      </c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95"/>
      <c r="AH352" s="295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5"/>
      <c r="AS352" s="295"/>
      <c r="AT352" s="295"/>
      <c r="AU352" s="295"/>
      <c r="AV352" s="295"/>
      <c r="AW352" s="295"/>
      <c r="AX352" s="295"/>
      <c r="AY352" s="295"/>
      <c r="AZ352" s="295"/>
      <c r="BA352" s="295"/>
      <c r="BB352" s="295"/>
      <c r="BC352" s="295"/>
      <c r="BD352" s="295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5"/>
      <c r="BO352" s="295"/>
      <c r="BP352" s="295"/>
      <c r="BQ352" s="295"/>
      <c r="BR352" s="295"/>
      <c r="BS352" s="295"/>
      <c r="BT352" s="295"/>
      <c r="BU352" s="295"/>
      <c r="BV352" s="295"/>
      <c r="BW352" s="295"/>
      <c r="BX352" s="295"/>
      <c r="BY352" s="295"/>
      <c r="BZ352" s="295"/>
      <c r="CA352" s="295"/>
      <c r="CB352" s="295"/>
      <c r="CC352" s="295"/>
      <c r="CD352" s="295"/>
      <c r="CE352" s="295"/>
      <c r="CF352" s="295"/>
      <c r="CG352" s="295"/>
      <c r="CH352" s="295"/>
      <c r="CI352" s="295"/>
      <c r="CJ352" s="295"/>
      <c r="CK352" s="295"/>
      <c r="CL352" s="295"/>
      <c r="CM352" s="295"/>
      <c r="CN352" s="295"/>
      <c r="CO352" s="295"/>
      <c r="CP352" s="295"/>
      <c r="CQ352" s="295"/>
      <c r="CR352" s="295"/>
      <c r="CS352" s="295"/>
      <c r="CT352" s="295"/>
      <c r="CU352" s="295"/>
      <c r="CV352" s="295"/>
      <c r="CW352" s="295"/>
      <c r="CX352" s="295"/>
      <c r="CY352" s="295"/>
      <c r="CZ352" s="295"/>
      <c r="DA352" s="295"/>
      <c r="DB352" s="295"/>
      <c r="DC352" s="295"/>
      <c r="DD352" s="295"/>
      <c r="DE352" s="295"/>
      <c r="DF352" s="295"/>
      <c r="DG352" s="295"/>
      <c r="DH352" s="295"/>
      <c r="DI352" s="295"/>
      <c r="DJ352" s="295"/>
      <c r="DK352" s="295"/>
      <c r="DL352" s="295"/>
      <c r="DM352" s="295"/>
      <c r="DN352" s="295"/>
      <c r="DO352" s="295"/>
      <c r="DP352" s="295"/>
      <c r="DQ352" s="295"/>
      <c r="DR352" s="295"/>
      <c r="DS352" s="295"/>
      <c r="DT352" s="295"/>
      <c r="DU352" s="295"/>
      <c r="DV352" s="295"/>
      <c r="DW352" s="295"/>
      <c r="DX352" s="295"/>
      <c r="DY352" s="295"/>
      <c r="DZ352" s="295"/>
      <c r="EA352" s="295"/>
      <c r="EB352" s="295"/>
      <c r="EC352" s="295"/>
      <c r="ED352" s="295"/>
      <c r="EE352" s="295"/>
      <c r="EF352" s="295"/>
      <c r="EG352" s="295"/>
      <c r="EH352" s="295"/>
      <c r="EI352" s="295"/>
      <c r="EJ352" s="295"/>
      <c r="EK352" s="295"/>
      <c r="EL352" s="295"/>
      <c r="EM352" s="295"/>
      <c r="EN352" s="295"/>
      <c r="EO352" s="295"/>
      <c r="EP352" s="295"/>
      <c r="EQ352" s="295"/>
      <c r="ER352" s="295"/>
      <c r="ES352" s="295"/>
      <c r="ET352" s="295"/>
      <c r="EU352" s="295"/>
      <c r="EV352" s="295"/>
      <c r="EW352" s="295"/>
      <c r="EX352" s="295"/>
      <c r="EY352" s="295"/>
      <c r="EZ352" s="295"/>
      <c r="FA352" s="295"/>
      <c r="FB352" s="295"/>
      <c r="FC352" s="295"/>
      <c r="FD352" s="295"/>
      <c r="FE352" s="295"/>
      <c r="FF352" s="295"/>
      <c r="FG352" s="295"/>
      <c r="FH352" s="295"/>
      <c r="FI352" s="295"/>
      <c r="FJ352" s="295"/>
      <c r="FK352" s="295"/>
      <c r="FL352" s="295"/>
      <c r="FM352" s="295"/>
      <c r="FN352" s="295"/>
      <c r="FO352" s="295"/>
      <c r="FP352" s="295"/>
      <c r="FQ352" s="295"/>
      <c r="FR352" s="295"/>
      <c r="FS352" s="295"/>
      <c r="FT352" s="295"/>
      <c r="FU352" s="295"/>
      <c r="FV352" s="295"/>
      <c r="FW352" s="295"/>
      <c r="FX352" s="295"/>
      <c r="FY352" s="295"/>
      <c r="FZ352" s="295"/>
      <c r="GA352" s="295"/>
      <c r="GB352" s="295"/>
      <c r="GC352" s="295"/>
      <c r="GD352" s="295"/>
      <c r="GE352" s="295"/>
      <c r="GF352" s="295"/>
      <c r="GG352" s="295"/>
      <c r="GH352" s="295"/>
      <c r="GI352" s="295"/>
      <c r="GJ352" s="295"/>
      <c r="GK352" s="295"/>
      <c r="GL352" s="295"/>
      <c r="GM352" s="295"/>
      <c r="GN352" s="295"/>
      <c r="GO352" s="205"/>
      <c r="GP352" s="87"/>
      <c r="GQ352" s="87"/>
    </row>
    <row r="353" spans="9:199" ht="2.25" customHeight="1" x14ac:dyDescent="0.15">
      <c r="I353" s="131"/>
      <c r="J353" s="131"/>
      <c r="K353" s="131"/>
      <c r="L353" s="136"/>
      <c r="M353" s="136"/>
      <c r="N353" s="138"/>
      <c r="O353" s="296"/>
      <c r="P353" s="296"/>
      <c r="Q353" s="296"/>
      <c r="R353" s="296"/>
      <c r="S353" s="296"/>
      <c r="T353" s="296"/>
      <c r="U353" s="296"/>
      <c r="V353" s="296"/>
      <c r="W353" s="296"/>
      <c r="X353" s="296"/>
      <c r="Y353" s="296"/>
      <c r="Z353" s="296"/>
      <c r="AA353" s="296"/>
      <c r="AB353" s="296"/>
      <c r="AC353" s="296"/>
      <c r="AD353" s="296"/>
      <c r="AE353" s="296"/>
      <c r="AF353" s="296"/>
      <c r="AG353" s="296"/>
      <c r="AH353" s="296"/>
      <c r="AI353" s="296"/>
      <c r="AJ353" s="296"/>
      <c r="AK353" s="296"/>
      <c r="AL353" s="296"/>
      <c r="AM353" s="296"/>
      <c r="AN353" s="296"/>
      <c r="AO353" s="296"/>
      <c r="AP353" s="296"/>
      <c r="AQ353" s="296"/>
      <c r="AR353" s="296"/>
      <c r="AS353" s="296"/>
      <c r="AT353" s="296"/>
      <c r="AU353" s="296"/>
      <c r="AV353" s="296"/>
      <c r="AW353" s="296"/>
      <c r="AX353" s="296"/>
      <c r="AY353" s="296"/>
      <c r="AZ353" s="296"/>
      <c r="BA353" s="296"/>
      <c r="BB353" s="296"/>
      <c r="BC353" s="296"/>
      <c r="BD353" s="296"/>
      <c r="BE353" s="296"/>
      <c r="BF353" s="296"/>
      <c r="BG353" s="296"/>
      <c r="BH353" s="296"/>
      <c r="BI353" s="296"/>
      <c r="BJ353" s="296"/>
      <c r="BK353" s="296"/>
      <c r="BL353" s="296"/>
      <c r="BM353" s="296"/>
      <c r="BN353" s="296"/>
      <c r="BO353" s="296"/>
      <c r="BP353" s="296"/>
      <c r="BQ353" s="296"/>
      <c r="BR353" s="296"/>
      <c r="BS353" s="296"/>
      <c r="BT353" s="296"/>
      <c r="BU353" s="296"/>
      <c r="BV353" s="296"/>
      <c r="BW353" s="296"/>
      <c r="BX353" s="296"/>
      <c r="BY353" s="296"/>
      <c r="BZ353" s="296"/>
      <c r="CA353" s="296"/>
      <c r="CB353" s="296"/>
      <c r="CC353" s="296"/>
      <c r="CD353" s="296"/>
      <c r="CE353" s="296"/>
      <c r="CF353" s="296"/>
      <c r="CG353" s="296"/>
      <c r="CH353" s="296"/>
      <c r="CI353" s="296"/>
      <c r="CJ353" s="296"/>
      <c r="CK353" s="296"/>
      <c r="CL353" s="296"/>
      <c r="CM353" s="296"/>
      <c r="CN353" s="296"/>
      <c r="CO353" s="296"/>
      <c r="CP353" s="296"/>
      <c r="CQ353" s="296"/>
      <c r="CR353" s="296"/>
      <c r="CS353" s="296"/>
      <c r="CT353" s="296"/>
      <c r="CU353" s="296"/>
      <c r="CV353" s="296"/>
      <c r="CW353" s="296"/>
      <c r="CX353" s="296"/>
      <c r="CY353" s="296"/>
      <c r="CZ353" s="296"/>
      <c r="DA353" s="296"/>
      <c r="DB353" s="296"/>
      <c r="DC353" s="296"/>
      <c r="DD353" s="296"/>
      <c r="DE353" s="296"/>
      <c r="DF353" s="296"/>
      <c r="DG353" s="296"/>
      <c r="DH353" s="296"/>
      <c r="DI353" s="296"/>
      <c r="DJ353" s="296"/>
      <c r="DK353" s="296"/>
      <c r="DL353" s="296"/>
      <c r="DM353" s="296"/>
      <c r="DN353" s="296"/>
      <c r="DO353" s="296"/>
      <c r="DP353" s="296"/>
      <c r="DQ353" s="296"/>
      <c r="DR353" s="296"/>
      <c r="DS353" s="296"/>
      <c r="DT353" s="296"/>
      <c r="DU353" s="296"/>
      <c r="DV353" s="296"/>
      <c r="DW353" s="296"/>
      <c r="DX353" s="296"/>
      <c r="DY353" s="296"/>
      <c r="DZ353" s="296"/>
      <c r="EA353" s="296"/>
      <c r="EB353" s="296"/>
      <c r="EC353" s="296"/>
      <c r="ED353" s="296"/>
      <c r="EE353" s="296"/>
      <c r="EF353" s="296"/>
      <c r="EG353" s="296"/>
      <c r="EH353" s="296"/>
      <c r="EI353" s="296"/>
      <c r="EJ353" s="296"/>
      <c r="EK353" s="296"/>
      <c r="EL353" s="296"/>
      <c r="EM353" s="296"/>
      <c r="EN353" s="296"/>
      <c r="EO353" s="296"/>
      <c r="EP353" s="296"/>
      <c r="EQ353" s="296"/>
      <c r="ER353" s="296"/>
      <c r="ES353" s="296"/>
      <c r="ET353" s="296"/>
      <c r="EU353" s="296"/>
      <c r="EV353" s="296"/>
      <c r="EW353" s="296"/>
      <c r="EX353" s="296"/>
      <c r="EY353" s="296"/>
      <c r="EZ353" s="296"/>
      <c r="FA353" s="296"/>
      <c r="FB353" s="296"/>
      <c r="FC353" s="296"/>
      <c r="FD353" s="296"/>
      <c r="FE353" s="296"/>
      <c r="FF353" s="296"/>
      <c r="FG353" s="296"/>
      <c r="FH353" s="296"/>
      <c r="FI353" s="296"/>
      <c r="FJ353" s="296"/>
      <c r="FK353" s="296"/>
      <c r="FL353" s="296"/>
      <c r="FM353" s="296"/>
      <c r="FN353" s="296"/>
      <c r="FO353" s="296"/>
      <c r="FP353" s="296"/>
      <c r="FQ353" s="296"/>
      <c r="FR353" s="296"/>
      <c r="FS353" s="296"/>
      <c r="FT353" s="296"/>
      <c r="FU353" s="296"/>
      <c r="FV353" s="296"/>
      <c r="FW353" s="296"/>
      <c r="FX353" s="296"/>
      <c r="FY353" s="296"/>
      <c r="FZ353" s="296"/>
      <c r="GA353" s="296"/>
      <c r="GB353" s="296"/>
      <c r="GC353" s="296"/>
      <c r="GD353" s="296"/>
      <c r="GE353" s="296"/>
      <c r="GF353" s="296"/>
      <c r="GG353" s="296"/>
      <c r="GH353" s="296"/>
      <c r="GI353" s="296"/>
      <c r="GJ353" s="296"/>
      <c r="GK353" s="296"/>
      <c r="GL353" s="296"/>
      <c r="GM353" s="296"/>
      <c r="GN353" s="296"/>
      <c r="GO353" s="205"/>
      <c r="GP353" s="87"/>
      <c r="GQ353" s="87"/>
    </row>
    <row r="354" spans="9:199" ht="2.25" customHeight="1" x14ac:dyDescent="0.15">
      <c r="I354" s="131"/>
      <c r="J354" s="131"/>
      <c r="K354" s="131"/>
      <c r="L354" s="136"/>
      <c r="M354" s="136"/>
      <c r="N354" s="138"/>
      <c r="O354" s="296"/>
      <c r="P354" s="296"/>
      <c r="Q354" s="296"/>
      <c r="R354" s="296"/>
      <c r="S354" s="296"/>
      <c r="T354" s="296"/>
      <c r="U354" s="296"/>
      <c r="V354" s="296"/>
      <c r="W354" s="296"/>
      <c r="X354" s="296"/>
      <c r="Y354" s="296"/>
      <c r="Z354" s="296"/>
      <c r="AA354" s="296"/>
      <c r="AB354" s="296"/>
      <c r="AC354" s="296"/>
      <c r="AD354" s="296"/>
      <c r="AE354" s="296"/>
      <c r="AF354" s="296"/>
      <c r="AG354" s="296"/>
      <c r="AH354" s="296"/>
      <c r="AI354" s="296"/>
      <c r="AJ354" s="296"/>
      <c r="AK354" s="296"/>
      <c r="AL354" s="296"/>
      <c r="AM354" s="296"/>
      <c r="AN354" s="296"/>
      <c r="AO354" s="296"/>
      <c r="AP354" s="296"/>
      <c r="AQ354" s="296"/>
      <c r="AR354" s="296"/>
      <c r="AS354" s="296"/>
      <c r="AT354" s="296"/>
      <c r="AU354" s="296"/>
      <c r="AV354" s="296"/>
      <c r="AW354" s="296"/>
      <c r="AX354" s="296"/>
      <c r="AY354" s="296"/>
      <c r="AZ354" s="296"/>
      <c r="BA354" s="296"/>
      <c r="BB354" s="296"/>
      <c r="BC354" s="296"/>
      <c r="BD354" s="296"/>
      <c r="BE354" s="296"/>
      <c r="BF354" s="296"/>
      <c r="BG354" s="296"/>
      <c r="BH354" s="296"/>
      <c r="BI354" s="296"/>
      <c r="BJ354" s="296"/>
      <c r="BK354" s="296"/>
      <c r="BL354" s="296"/>
      <c r="BM354" s="296"/>
      <c r="BN354" s="296"/>
      <c r="BO354" s="296"/>
      <c r="BP354" s="296"/>
      <c r="BQ354" s="296"/>
      <c r="BR354" s="296"/>
      <c r="BS354" s="296"/>
      <c r="BT354" s="296"/>
      <c r="BU354" s="296"/>
      <c r="BV354" s="296"/>
      <c r="BW354" s="296"/>
      <c r="BX354" s="296"/>
      <c r="BY354" s="296"/>
      <c r="BZ354" s="296"/>
      <c r="CA354" s="296"/>
      <c r="CB354" s="296"/>
      <c r="CC354" s="296"/>
      <c r="CD354" s="296"/>
      <c r="CE354" s="296"/>
      <c r="CF354" s="296"/>
      <c r="CG354" s="296"/>
      <c r="CH354" s="296"/>
      <c r="CI354" s="296"/>
      <c r="CJ354" s="296"/>
      <c r="CK354" s="296"/>
      <c r="CL354" s="296"/>
      <c r="CM354" s="296"/>
      <c r="CN354" s="296"/>
      <c r="CO354" s="296"/>
      <c r="CP354" s="296"/>
      <c r="CQ354" s="296"/>
      <c r="CR354" s="296"/>
      <c r="CS354" s="296"/>
      <c r="CT354" s="296"/>
      <c r="CU354" s="296"/>
      <c r="CV354" s="296"/>
      <c r="CW354" s="296"/>
      <c r="CX354" s="296"/>
      <c r="CY354" s="296"/>
      <c r="CZ354" s="296"/>
      <c r="DA354" s="296"/>
      <c r="DB354" s="296"/>
      <c r="DC354" s="296"/>
      <c r="DD354" s="296"/>
      <c r="DE354" s="296"/>
      <c r="DF354" s="296"/>
      <c r="DG354" s="296"/>
      <c r="DH354" s="296"/>
      <c r="DI354" s="296"/>
      <c r="DJ354" s="296"/>
      <c r="DK354" s="296"/>
      <c r="DL354" s="296"/>
      <c r="DM354" s="296"/>
      <c r="DN354" s="296"/>
      <c r="DO354" s="296"/>
      <c r="DP354" s="296"/>
      <c r="DQ354" s="296"/>
      <c r="DR354" s="296"/>
      <c r="DS354" s="296"/>
      <c r="DT354" s="296"/>
      <c r="DU354" s="296"/>
      <c r="DV354" s="296"/>
      <c r="DW354" s="296"/>
      <c r="DX354" s="296"/>
      <c r="DY354" s="296"/>
      <c r="DZ354" s="296"/>
      <c r="EA354" s="296"/>
      <c r="EB354" s="296"/>
      <c r="EC354" s="296"/>
      <c r="ED354" s="296"/>
      <c r="EE354" s="296"/>
      <c r="EF354" s="296"/>
      <c r="EG354" s="296"/>
      <c r="EH354" s="296"/>
      <c r="EI354" s="296"/>
      <c r="EJ354" s="296"/>
      <c r="EK354" s="296"/>
      <c r="EL354" s="296"/>
      <c r="EM354" s="296"/>
      <c r="EN354" s="296"/>
      <c r="EO354" s="296"/>
      <c r="EP354" s="296"/>
      <c r="EQ354" s="296"/>
      <c r="ER354" s="296"/>
      <c r="ES354" s="296"/>
      <c r="ET354" s="296"/>
      <c r="EU354" s="296"/>
      <c r="EV354" s="296"/>
      <c r="EW354" s="296"/>
      <c r="EX354" s="296"/>
      <c r="EY354" s="296"/>
      <c r="EZ354" s="296"/>
      <c r="FA354" s="296"/>
      <c r="FB354" s="296"/>
      <c r="FC354" s="296"/>
      <c r="FD354" s="296"/>
      <c r="FE354" s="296"/>
      <c r="FF354" s="296"/>
      <c r="FG354" s="296"/>
      <c r="FH354" s="296"/>
      <c r="FI354" s="296"/>
      <c r="FJ354" s="296"/>
      <c r="FK354" s="296"/>
      <c r="FL354" s="296"/>
      <c r="FM354" s="296"/>
      <c r="FN354" s="296"/>
      <c r="FO354" s="296"/>
      <c r="FP354" s="296"/>
      <c r="FQ354" s="296"/>
      <c r="FR354" s="296"/>
      <c r="FS354" s="296"/>
      <c r="FT354" s="296"/>
      <c r="FU354" s="296"/>
      <c r="FV354" s="296"/>
      <c r="FW354" s="296"/>
      <c r="FX354" s="296"/>
      <c r="FY354" s="296"/>
      <c r="FZ354" s="296"/>
      <c r="GA354" s="296"/>
      <c r="GB354" s="296"/>
      <c r="GC354" s="296"/>
      <c r="GD354" s="296"/>
      <c r="GE354" s="296"/>
      <c r="GF354" s="296"/>
      <c r="GG354" s="296"/>
      <c r="GH354" s="296"/>
      <c r="GI354" s="296"/>
      <c r="GJ354" s="296"/>
      <c r="GK354" s="296"/>
      <c r="GL354" s="296"/>
      <c r="GM354" s="296"/>
      <c r="GN354" s="296"/>
      <c r="GO354" s="205"/>
      <c r="GP354" s="87"/>
      <c r="GQ354" s="87"/>
    </row>
    <row r="355" spans="9:199" ht="2.25" customHeight="1" x14ac:dyDescent="0.15">
      <c r="I355" s="131"/>
      <c r="J355" s="131"/>
      <c r="K355" s="131"/>
      <c r="L355" s="136"/>
      <c r="M355" s="136"/>
      <c r="N355" s="138"/>
      <c r="O355" s="296"/>
      <c r="P355" s="296"/>
      <c r="Q355" s="296"/>
      <c r="R355" s="296"/>
      <c r="S355" s="296"/>
      <c r="T355" s="296"/>
      <c r="U355" s="296"/>
      <c r="V355" s="296"/>
      <c r="W355" s="296"/>
      <c r="X355" s="296"/>
      <c r="Y355" s="296"/>
      <c r="Z355" s="296"/>
      <c r="AA355" s="296"/>
      <c r="AB355" s="296"/>
      <c r="AC355" s="296"/>
      <c r="AD355" s="296"/>
      <c r="AE355" s="296"/>
      <c r="AF355" s="296"/>
      <c r="AG355" s="296"/>
      <c r="AH355" s="296"/>
      <c r="AI355" s="296"/>
      <c r="AJ355" s="296"/>
      <c r="AK355" s="296"/>
      <c r="AL355" s="296"/>
      <c r="AM355" s="296"/>
      <c r="AN355" s="296"/>
      <c r="AO355" s="296"/>
      <c r="AP355" s="296"/>
      <c r="AQ355" s="296"/>
      <c r="AR355" s="296"/>
      <c r="AS355" s="296"/>
      <c r="AT355" s="296"/>
      <c r="AU355" s="296"/>
      <c r="AV355" s="296"/>
      <c r="AW355" s="296"/>
      <c r="AX355" s="296"/>
      <c r="AY355" s="296"/>
      <c r="AZ355" s="296"/>
      <c r="BA355" s="296"/>
      <c r="BB355" s="296"/>
      <c r="BC355" s="296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6"/>
      <c r="BO355" s="296"/>
      <c r="BP355" s="296"/>
      <c r="BQ355" s="296"/>
      <c r="BR355" s="296"/>
      <c r="BS355" s="296"/>
      <c r="BT355" s="296"/>
      <c r="BU355" s="296"/>
      <c r="BV355" s="296"/>
      <c r="BW355" s="296"/>
      <c r="BX355" s="296"/>
      <c r="BY355" s="296"/>
      <c r="BZ355" s="296"/>
      <c r="CA355" s="296"/>
      <c r="CB355" s="296"/>
      <c r="CC355" s="296"/>
      <c r="CD355" s="296"/>
      <c r="CE355" s="296"/>
      <c r="CF355" s="296"/>
      <c r="CG355" s="296"/>
      <c r="CH355" s="296"/>
      <c r="CI355" s="296"/>
      <c r="CJ355" s="296"/>
      <c r="CK355" s="296"/>
      <c r="CL355" s="296"/>
      <c r="CM355" s="296"/>
      <c r="CN355" s="296"/>
      <c r="CO355" s="296"/>
      <c r="CP355" s="296"/>
      <c r="CQ355" s="296"/>
      <c r="CR355" s="296"/>
      <c r="CS355" s="296"/>
      <c r="CT355" s="296"/>
      <c r="CU355" s="296"/>
      <c r="CV355" s="296"/>
      <c r="CW355" s="296"/>
      <c r="CX355" s="296"/>
      <c r="CY355" s="296"/>
      <c r="CZ355" s="296"/>
      <c r="DA355" s="296"/>
      <c r="DB355" s="296"/>
      <c r="DC355" s="296"/>
      <c r="DD355" s="296"/>
      <c r="DE355" s="296"/>
      <c r="DF355" s="296"/>
      <c r="DG355" s="296"/>
      <c r="DH355" s="296"/>
      <c r="DI355" s="296"/>
      <c r="DJ355" s="296"/>
      <c r="DK355" s="296"/>
      <c r="DL355" s="296"/>
      <c r="DM355" s="296"/>
      <c r="DN355" s="296"/>
      <c r="DO355" s="296"/>
      <c r="DP355" s="296"/>
      <c r="DQ355" s="296"/>
      <c r="DR355" s="296"/>
      <c r="DS355" s="296"/>
      <c r="DT355" s="296"/>
      <c r="DU355" s="296"/>
      <c r="DV355" s="296"/>
      <c r="DW355" s="296"/>
      <c r="DX355" s="296"/>
      <c r="DY355" s="296"/>
      <c r="DZ355" s="296"/>
      <c r="EA355" s="296"/>
      <c r="EB355" s="296"/>
      <c r="EC355" s="296"/>
      <c r="ED355" s="296"/>
      <c r="EE355" s="296"/>
      <c r="EF355" s="296"/>
      <c r="EG355" s="296"/>
      <c r="EH355" s="296"/>
      <c r="EI355" s="296"/>
      <c r="EJ355" s="296"/>
      <c r="EK355" s="296"/>
      <c r="EL355" s="296"/>
      <c r="EM355" s="296"/>
      <c r="EN355" s="296"/>
      <c r="EO355" s="296"/>
      <c r="EP355" s="296"/>
      <c r="EQ355" s="296"/>
      <c r="ER355" s="296"/>
      <c r="ES355" s="296"/>
      <c r="ET355" s="296"/>
      <c r="EU355" s="296"/>
      <c r="EV355" s="296"/>
      <c r="EW355" s="296"/>
      <c r="EX355" s="296"/>
      <c r="EY355" s="296"/>
      <c r="EZ355" s="296"/>
      <c r="FA355" s="296"/>
      <c r="FB355" s="296"/>
      <c r="FC355" s="296"/>
      <c r="FD355" s="296"/>
      <c r="FE355" s="296"/>
      <c r="FF355" s="296"/>
      <c r="FG355" s="296"/>
      <c r="FH355" s="296"/>
      <c r="FI355" s="296"/>
      <c r="FJ355" s="296"/>
      <c r="FK355" s="296"/>
      <c r="FL355" s="296"/>
      <c r="FM355" s="296"/>
      <c r="FN355" s="296"/>
      <c r="FO355" s="296"/>
      <c r="FP355" s="296"/>
      <c r="FQ355" s="296"/>
      <c r="FR355" s="296"/>
      <c r="FS355" s="296"/>
      <c r="FT355" s="296"/>
      <c r="FU355" s="296"/>
      <c r="FV355" s="296"/>
      <c r="FW355" s="296"/>
      <c r="FX355" s="296"/>
      <c r="FY355" s="296"/>
      <c r="FZ355" s="296"/>
      <c r="GA355" s="296"/>
      <c r="GB355" s="296"/>
      <c r="GC355" s="296"/>
      <c r="GD355" s="296"/>
      <c r="GE355" s="296"/>
      <c r="GF355" s="296"/>
      <c r="GG355" s="296"/>
      <c r="GH355" s="296"/>
      <c r="GI355" s="296"/>
      <c r="GJ355" s="296"/>
      <c r="GK355" s="296"/>
      <c r="GL355" s="296"/>
      <c r="GM355" s="296"/>
      <c r="GN355" s="296"/>
      <c r="GO355" s="205"/>
      <c r="GP355" s="87"/>
      <c r="GQ355" s="87"/>
    </row>
    <row r="356" spans="9:199" ht="2.25" customHeight="1" x14ac:dyDescent="0.15">
      <c r="I356" s="131"/>
      <c r="J356" s="131"/>
      <c r="K356" s="131"/>
      <c r="L356" s="136"/>
      <c r="M356" s="136"/>
      <c r="N356" s="138"/>
      <c r="O356" s="296"/>
      <c r="P356" s="296"/>
      <c r="Q356" s="296"/>
      <c r="R356" s="296"/>
      <c r="S356" s="296"/>
      <c r="T356" s="296"/>
      <c r="U356" s="296"/>
      <c r="V356" s="296"/>
      <c r="W356" s="296"/>
      <c r="X356" s="296"/>
      <c r="Y356" s="296"/>
      <c r="Z356" s="296"/>
      <c r="AA356" s="296"/>
      <c r="AB356" s="296"/>
      <c r="AC356" s="296"/>
      <c r="AD356" s="296"/>
      <c r="AE356" s="296"/>
      <c r="AF356" s="296"/>
      <c r="AG356" s="296"/>
      <c r="AH356" s="296"/>
      <c r="AI356" s="296"/>
      <c r="AJ356" s="296"/>
      <c r="AK356" s="296"/>
      <c r="AL356" s="296"/>
      <c r="AM356" s="296"/>
      <c r="AN356" s="296"/>
      <c r="AO356" s="296"/>
      <c r="AP356" s="296"/>
      <c r="AQ356" s="296"/>
      <c r="AR356" s="296"/>
      <c r="AS356" s="296"/>
      <c r="AT356" s="296"/>
      <c r="AU356" s="296"/>
      <c r="AV356" s="296"/>
      <c r="AW356" s="296"/>
      <c r="AX356" s="296"/>
      <c r="AY356" s="296"/>
      <c r="AZ356" s="296"/>
      <c r="BA356" s="296"/>
      <c r="BB356" s="296"/>
      <c r="BC356" s="296"/>
      <c r="BD356" s="296"/>
      <c r="BE356" s="296"/>
      <c r="BF356" s="296"/>
      <c r="BG356" s="296"/>
      <c r="BH356" s="296"/>
      <c r="BI356" s="296"/>
      <c r="BJ356" s="296"/>
      <c r="BK356" s="296"/>
      <c r="BL356" s="296"/>
      <c r="BM356" s="296"/>
      <c r="BN356" s="296"/>
      <c r="BO356" s="296"/>
      <c r="BP356" s="296"/>
      <c r="BQ356" s="296"/>
      <c r="BR356" s="296"/>
      <c r="BS356" s="296"/>
      <c r="BT356" s="296"/>
      <c r="BU356" s="296"/>
      <c r="BV356" s="296"/>
      <c r="BW356" s="296"/>
      <c r="BX356" s="296"/>
      <c r="BY356" s="296"/>
      <c r="BZ356" s="296"/>
      <c r="CA356" s="296"/>
      <c r="CB356" s="296"/>
      <c r="CC356" s="296"/>
      <c r="CD356" s="296"/>
      <c r="CE356" s="296"/>
      <c r="CF356" s="296"/>
      <c r="CG356" s="296"/>
      <c r="CH356" s="296"/>
      <c r="CI356" s="296"/>
      <c r="CJ356" s="296"/>
      <c r="CK356" s="296"/>
      <c r="CL356" s="296"/>
      <c r="CM356" s="296"/>
      <c r="CN356" s="296"/>
      <c r="CO356" s="296"/>
      <c r="CP356" s="296"/>
      <c r="CQ356" s="296"/>
      <c r="CR356" s="296"/>
      <c r="CS356" s="296"/>
      <c r="CT356" s="296"/>
      <c r="CU356" s="296"/>
      <c r="CV356" s="296"/>
      <c r="CW356" s="296"/>
      <c r="CX356" s="296"/>
      <c r="CY356" s="296"/>
      <c r="CZ356" s="296"/>
      <c r="DA356" s="296"/>
      <c r="DB356" s="296"/>
      <c r="DC356" s="296"/>
      <c r="DD356" s="296"/>
      <c r="DE356" s="296"/>
      <c r="DF356" s="296"/>
      <c r="DG356" s="296"/>
      <c r="DH356" s="296"/>
      <c r="DI356" s="296"/>
      <c r="DJ356" s="296"/>
      <c r="DK356" s="296"/>
      <c r="DL356" s="296"/>
      <c r="DM356" s="296"/>
      <c r="DN356" s="296"/>
      <c r="DO356" s="296"/>
      <c r="DP356" s="296"/>
      <c r="DQ356" s="296"/>
      <c r="DR356" s="296"/>
      <c r="DS356" s="296"/>
      <c r="DT356" s="296"/>
      <c r="DU356" s="296"/>
      <c r="DV356" s="296"/>
      <c r="DW356" s="296"/>
      <c r="DX356" s="296"/>
      <c r="DY356" s="296"/>
      <c r="DZ356" s="296"/>
      <c r="EA356" s="296"/>
      <c r="EB356" s="296"/>
      <c r="EC356" s="296"/>
      <c r="ED356" s="296"/>
      <c r="EE356" s="296"/>
      <c r="EF356" s="296"/>
      <c r="EG356" s="296"/>
      <c r="EH356" s="296"/>
      <c r="EI356" s="296"/>
      <c r="EJ356" s="296"/>
      <c r="EK356" s="296"/>
      <c r="EL356" s="296"/>
      <c r="EM356" s="296"/>
      <c r="EN356" s="296"/>
      <c r="EO356" s="296"/>
      <c r="EP356" s="296"/>
      <c r="EQ356" s="296"/>
      <c r="ER356" s="296"/>
      <c r="ES356" s="296"/>
      <c r="ET356" s="296"/>
      <c r="EU356" s="296"/>
      <c r="EV356" s="296"/>
      <c r="EW356" s="296"/>
      <c r="EX356" s="296"/>
      <c r="EY356" s="296"/>
      <c r="EZ356" s="296"/>
      <c r="FA356" s="296"/>
      <c r="FB356" s="296"/>
      <c r="FC356" s="296"/>
      <c r="FD356" s="296"/>
      <c r="FE356" s="296"/>
      <c r="FF356" s="296"/>
      <c r="FG356" s="296"/>
      <c r="FH356" s="296"/>
      <c r="FI356" s="296"/>
      <c r="FJ356" s="296"/>
      <c r="FK356" s="296"/>
      <c r="FL356" s="296"/>
      <c r="FM356" s="296"/>
      <c r="FN356" s="296"/>
      <c r="FO356" s="296"/>
      <c r="FP356" s="296"/>
      <c r="FQ356" s="296"/>
      <c r="FR356" s="296"/>
      <c r="FS356" s="296"/>
      <c r="FT356" s="296"/>
      <c r="FU356" s="296"/>
      <c r="FV356" s="296"/>
      <c r="FW356" s="296"/>
      <c r="FX356" s="296"/>
      <c r="FY356" s="296"/>
      <c r="FZ356" s="296"/>
      <c r="GA356" s="296"/>
      <c r="GB356" s="296"/>
      <c r="GC356" s="296"/>
      <c r="GD356" s="296"/>
      <c r="GE356" s="296"/>
      <c r="GF356" s="296"/>
      <c r="GG356" s="296"/>
      <c r="GH356" s="296"/>
      <c r="GI356" s="296"/>
      <c r="GJ356" s="296"/>
      <c r="GK356" s="296"/>
      <c r="GL356" s="296"/>
      <c r="GM356" s="296"/>
      <c r="GN356" s="296"/>
      <c r="GO356" s="205"/>
      <c r="GP356" s="87"/>
      <c r="GQ356" s="87"/>
    </row>
    <row r="357" spans="9:199" ht="2.25" customHeight="1" x14ac:dyDescent="0.15">
      <c r="I357" s="131"/>
      <c r="J357" s="131"/>
      <c r="K357" s="131"/>
      <c r="L357" s="136"/>
      <c r="M357" s="136"/>
      <c r="N357" s="138"/>
      <c r="O357" s="296"/>
      <c r="P357" s="296"/>
      <c r="Q357" s="296"/>
      <c r="R357" s="296"/>
      <c r="S357" s="296"/>
      <c r="T357" s="296"/>
      <c r="U357" s="296"/>
      <c r="V357" s="296"/>
      <c r="W357" s="296"/>
      <c r="X357" s="296"/>
      <c r="Y357" s="296"/>
      <c r="Z357" s="296"/>
      <c r="AA357" s="296"/>
      <c r="AB357" s="296"/>
      <c r="AC357" s="296"/>
      <c r="AD357" s="296"/>
      <c r="AE357" s="296"/>
      <c r="AF357" s="296"/>
      <c r="AG357" s="296"/>
      <c r="AH357" s="296"/>
      <c r="AI357" s="296"/>
      <c r="AJ357" s="296"/>
      <c r="AK357" s="296"/>
      <c r="AL357" s="296"/>
      <c r="AM357" s="296"/>
      <c r="AN357" s="296"/>
      <c r="AO357" s="296"/>
      <c r="AP357" s="296"/>
      <c r="AQ357" s="296"/>
      <c r="AR357" s="296"/>
      <c r="AS357" s="296"/>
      <c r="AT357" s="296"/>
      <c r="AU357" s="296"/>
      <c r="AV357" s="296"/>
      <c r="AW357" s="296"/>
      <c r="AX357" s="296"/>
      <c r="AY357" s="296"/>
      <c r="AZ357" s="296"/>
      <c r="BA357" s="296"/>
      <c r="BB357" s="296"/>
      <c r="BC357" s="296"/>
      <c r="BD357" s="296"/>
      <c r="BE357" s="296"/>
      <c r="BF357" s="296"/>
      <c r="BG357" s="296"/>
      <c r="BH357" s="296"/>
      <c r="BI357" s="296"/>
      <c r="BJ357" s="296"/>
      <c r="BK357" s="296"/>
      <c r="BL357" s="296"/>
      <c r="BM357" s="296"/>
      <c r="BN357" s="296"/>
      <c r="BO357" s="296"/>
      <c r="BP357" s="296"/>
      <c r="BQ357" s="296"/>
      <c r="BR357" s="296"/>
      <c r="BS357" s="296"/>
      <c r="BT357" s="296"/>
      <c r="BU357" s="296"/>
      <c r="BV357" s="296"/>
      <c r="BW357" s="296"/>
      <c r="BX357" s="296"/>
      <c r="BY357" s="296"/>
      <c r="BZ357" s="296"/>
      <c r="CA357" s="296"/>
      <c r="CB357" s="296"/>
      <c r="CC357" s="296"/>
      <c r="CD357" s="296"/>
      <c r="CE357" s="296"/>
      <c r="CF357" s="296"/>
      <c r="CG357" s="296"/>
      <c r="CH357" s="296"/>
      <c r="CI357" s="296"/>
      <c r="CJ357" s="296"/>
      <c r="CK357" s="296"/>
      <c r="CL357" s="296"/>
      <c r="CM357" s="296"/>
      <c r="CN357" s="296"/>
      <c r="CO357" s="296"/>
      <c r="CP357" s="296"/>
      <c r="CQ357" s="296"/>
      <c r="CR357" s="296"/>
      <c r="CS357" s="296"/>
      <c r="CT357" s="296"/>
      <c r="CU357" s="296"/>
      <c r="CV357" s="296"/>
      <c r="CW357" s="296"/>
      <c r="CX357" s="296"/>
      <c r="CY357" s="296"/>
      <c r="CZ357" s="296"/>
      <c r="DA357" s="296"/>
      <c r="DB357" s="296"/>
      <c r="DC357" s="296"/>
      <c r="DD357" s="296"/>
      <c r="DE357" s="296"/>
      <c r="DF357" s="296"/>
      <c r="DG357" s="296"/>
      <c r="DH357" s="296"/>
      <c r="DI357" s="296"/>
      <c r="DJ357" s="296"/>
      <c r="DK357" s="296"/>
      <c r="DL357" s="296"/>
      <c r="DM357" s="296"/>
      <c r="DN357" s="296"/>
      <c r="DO357" s="296"/>
      <c r="DP357" s="296"/>
      <c r="DQ357" s="296"/>
      <c r="DR357" s="296"/>
      <c r="DS357" s="296"/>
      <c r="DT357" s="296"/>
      <c r="DU357" s="296"/>
      <c r="DV357" s="296"/>
      <c r="DW357" s="296"/>
      <c r="DX357" s="296"/>
      <c r="DY357" s="296"/>
      <c r="DZ357" s="296"/>
      <c r="EA357" s="296"/>
      <c r="EB357" s="296"/>
      <c r="EC357" s="296"/>
      <c r="ED357" s="296"/>
      <c r="EE357" s="296"/>
      <c r="EF357" s="296"/>
      <c r="EG357" s="296"/>
      <c r="EH357" s="296"/>
      <c r="EI357" s="296"/>
      <c r="EJ357" s="296"/>
      <c r="EK357" s="296"/>
      <c r="EL357" s="296"/>
      <c r="EM357" s="296"/>
      <c r="EN357" s="296"/>
      <c r="EO357" s="296"/>
      <c r="EP357" s="296"/>
      <c r="EQ357" s="296"/>
      <c r="ER357" s="296"/>
      <c r="ES357" s="296"/>
      <c r="ET357" s="296"/>
      <c r="EU357" s="296"/>
      <c r="EV357" s="296"/>
      <c r="EW357" s="296"/>
      <c r="EX357" s="296"/>
      <c r="EY357" s="296"/>
      <c r="EZ357" s="296"/>
      <c r="FA357" s="296"/>
      <c r="FB357" s="296"/>
      <c r="FC357" s="296"/>
      <c r="FD357" s="296"/>
      <c r="FE357" s="296"/>
      <c r="FF357" s="296"/>
      <c r="FG357" s="296"/>
      <c r="FH357" s="296"/>
      <c r="FI357" s="296"/>
      <c r="FJ357" s="296"/>
      <c r="FK357" s="296"/>
      <c r="FL357" s="296"/>
      <c r="FM357" s="296"/>
      <c r="FN357" s="296"/>
      <c r="FO357" s="296"/>
      <c r="FP357" s="296"/>
      <c r="FQ357" s="296"/>
      <c r="FR357" s="296"/>
      <c r="FS357" s="296"/>
      <c r="FT357" s="296"/>
      <c r="FU357" s="296"/>
      <c r="FV357" s="296"/>
      <c r="FW357" s="296"/>
      <c r="FX357" s="296"/>
      <c r="FY357" s="296"/>
      <c r="FZ357" s="296"/>
      <c r="GA357" s="296"/>
      <c r="GB357" s="296"/>
      <c r="GC357" s="296"/>
      <c r="GD357" s="296"/>
      <c r="GE357" s="296"/>
      <c r="GF357" s="296"/>
      <c r="GG357" s="296"/>
      <c r="GH357" s="296"/>
      <c r="GI357" s="296"/>
      <c r="GJ357" s="296"/>
      <c r="GK357" s="296"/>
      <c r="GL357" s="296"/>
      <c r="GM357" s="296"/>
      <c r="GN357" s="296"/>
      <c r="GO357" s="205"/>
      <c r="GP357" s="87"/>
      <c r="GQ357" s="87"/>
    </row>
    <row r="358" spans="9:199" ht="2.25" customHeight="1" x14ac:dyDescent="0.15">
      <c r="I358" s="131"/>
      <c r="J358" s="131"/>
      <c r="K358" s="131"/>
      <c r="L358" s="136"/>
      <c r="M358" s="136"/>
      <c r="N358" s="138"/>
      <c r="O358" s="296"/>
      <c r="P358" s="296"/>
      <c r="Q358" s="296"/>
      <c r="R358" s="296"/>
      <c r="S358" s="296"/>
      <c r="T358" s="296"/>
      <c r="U358" s="296"/>
      <c r="V358" s="296"/>
      <c r="W358" s="296"/>
      <c r="X358" s="296"/>
      <c r="Y358" s="296"/>
      <c r="Z358" s="296"/>
      <c r="AA358" s="296"/>
      <c r="AB358" s="296"/>
      <c r="AC358" s="296"/>
      <c r="AD358" s="296"/>
      <c r="AE358" s="296"/>
      <c r="AF358" s="296"/>
      <c r="AG358" s="296"/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96"/>
      <c r="AT358" s="296"/>
      <c r="AU358" s="296"/>
      <c r="AV358" s="296"/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296"/>
      <c r="BG358" s="296"/>
      <c r="BH358" s="296"/>
      <c r="BI358" s="296"/>
      <c r="BJ358" s="296"/>
      <c r="BK358" s="296"/>
      <c r="BL358" s="296"/>
      <c r="BM358" s="296"/>
      <c r="BN358" s="296"/>
      <c r="BO358" s="296"/>
      <c r="BP358" s="296"/>
      <c r="BQ358" s="296"/>
      <c r="BR358" s="296"/>
      <c r="BS358" s="296"/>
      <c r="BT358" s="296"/>
      <c r="BU358" s="296"/>
      <c r="BV358" s="296"/>
      <c r="BW358" s="296"/>
      <c r="BX358" s="296"/>
      <c r="BY358" s="296"/>
      <c r="BZ358" s="296"/>
      <c r="CA358" s="296"/>
      <c r="CB358" s="296"/>
      <c r="CC358" s="296"/>
      <c r="CD358" s="296"/>
      <c r="CE358" s="296"/>
      <c r="CF358" s="296"/>
      <c r="CG358" s="296"/>
      <c r="CH358" s="296"/>
      <c r="CI358" s="296"/>
      <c r="CJ358" s="296"/>
      <c r="CK358" s="296"/>
      <c r="CL358" s="296"/>
      <c r="CM358" s="296"/>
      <c r="CN358" s="296"/>
      <c r="CO358" s="296"/>
      <c r="CP358" s="296"/>
      <c r="CQ358" s="296"/>
      <c r="CR358" s="296"/>
      <c r="CS358" s="296"/>
      <c r="CT358" s="296"/>
      <c r="CU358" s="296"/>
      <c r="CV358" s="296"/>
      <c r="CW358" s="296"/>
      <c r="CX358" s="296"/>
      <c r="CY358" s="296"/>
      <c r="CZ358" s="296"/>
      <c r="DA358" s="296"/>
      <c r="DB358" s="296"/>
      <c r="DC358" s="296"/>
      <c r="DD358" s="296"/>
      <c r="DE358" s="296"/>
      <c r="DF358" s="296"/>
      <c r="DG358" s="296"/>
      <c r="DH358" s="296"/>
      <c r="DI358" s="296"/>
      <c r="DJ358" s="296"/>
      <c r="DK358" s="296"/>
      <c r="DL358" s="296"/>
      <c r="DM358" s="296"/>
      <c r="DN358" s="296"/>
      <c r="DO358" s="296"/>
      <c r="DP358" s="296"/>
      <c r="DQ358" s="296"/>
      <c r="DR358" s="296"/>
      <c r="DS358" s="296"/>
      <c r="DT358" s="296"/>
      <c r="DU358" s="296"/>
      <c r="DV358" s="296"/>
      <c r="DW358" s="296"/>
      <c r="DX358" s="296"/>
      <c r="DY358" s="296"/>
      <c r="DZ358" s="296"/>
      <c r="EA358" s="296"/>
      <c r="EB358" s="296"/>
      <c r="EC358" s="296"/>
      <c r="ED358" s="296"/>
      <c r="EE358" s="296"/>
      <c r="EF358" s="296"/>
      <c r="EG358" s="296"/>
      <c r="EH358" s="296"/>
      <c r="EI358" s="296"/>
      <c r="EJ358" s="296"/>
      <c r="EK358" s="296"/>
      <c r="EL358" s="296"/>
      <c r="EM358" s="296"/>
      <c r="EN358" s="296"/>
      <c r="EO358" s="296"/>
      <c r="EP358" s="296"/>
      <c r="EQ358" s="296"/>
      <c r="ER358" s="296"/>
      <c r="ES358" s="296"/>
      <c r="ET358" s="296"/>
      <c r="EU358" s="296"/>
      <c r="EV358" s="296"/>
      <c r="EW358" s="296"/>
      <c r="EX358" s="296"/>
      <c r="EY358" s="296"/>
      <c r="EZ358" s="296"/>
      <c r="FA358" s="296"/>
      <c r="FB358" s="296"/>
      <c r="FC358" s="296"/>
      <c r="FD358" s="296"/>
      <c r="FE358" s="296"/>
      <c r="FF358" s="296"/>
      <c r="FG358" s="296"/>
      <c r="FH358" s="296"/>
      <c r="FI358" s="296"/>
      <c r="FJ358" s="296"/>
      <c r="FK358" s="296"/>
      <c r="FL358" s="296"/>
      <c r="FM358" s="296"/>
      <c r="FN358" s="296"/>
      <c r="FO358" s="296"/>
      <c r="FP358" s="296"/>
      <c r="FQ358" s="296"/>
      <c r="FR358" s="296"/>
      <c r="FS358" s="296"/>
      <c r="FT358" s="296"/>
      <c r="FU358" s="296"/>
      <c r="FV358" s="296"/>
      <c r="FW358" s="296"/>
      <c r="FX358" s="296"/>
      <c r="FY358" s="296"/>
      <c r="FZ358" s="296"/>
      <c r="GA358" s="296"/>
      <c r="GB358" s="296"/>
      <c r="GC358" s="296"/>
      <c r="GD358" s="296"/>
      <c r="GE358" s="296"/>
      <c r="GF358" s="296"/>
      <c r="GG358" s="296"/>
      <c r="GH358" s="296"/>
      <c r="GI358" s="296"/>
      <c r="GJ358" s="296"/>
      <c r="GK358" s="296"/>
      <c r="GL358" s="296"/>
      <c r="GM358" s="296"/>
      <c r="GN358" s="296"/>
      <c r="GO358" s="205"/>
      <c r="GP358" s="87"/>
      <c r="GQ358" s="87"/>
    </row>
    <row r="359" spans="9:199" ht="2.25" customHeight="1" x14ac:dyDescent="0.15">
      <c r="I359" s="131"/>
      <c r="J359" s="131"/>
      <c r="K359" s="131"/>
      <c r="L359" s="136"/>
      <c r="M359" s="136"/>
      <c r="N359" s="138"/>
      <c r="O359" s="296"/>
      <c r="P359" s="296"/>
      <c r="Q359" s="296"/>
      <c r="R359" s="296"/>
      <c r="S359" s="296"/>
      <c r="T359" s="296"/>
      <c r="U359" s="296"/>
      <c r="V359" s="296"/>
      <c r="W359" s="296"/>
      <c r="X359" s="296"/>
      <c r="Y359" s="296"/>
      <c r="Z359" s="296"/>
      <c r="AA359" s="296"/>
      <c r="AB359" s="296"/>
      <c r="AC359" s="296"/>
      <c r="AD359" s="296"/>
      <c r="AE359" s="296"/>
      <c r="AF359" s="296"/>
      <c r="AG359" s="296"/>
      <c r="AH359" s="296"/>
      <c r="AI359" s="296"/>
      <c r="AJ359" s="296"/>
      <c r="AK359" s="296"/>
      <c r="AL359" s="296"/>
      <c r="AM359" s="296"/>
      <c r="AN359" s="296"/>
      <c r="AO359" s="296"/>
      <c r="AP359" s="296"/>
      <c r="AQ359" s="296"/>
      <c r="AR359" s="296"/>
      <c r="AS359" s="296"/>
      <c r="AT359" s="296"/>
      <c r="AU359" s="296"/>
      <c r="AV359" s="296"/>
      <c r="AW359" s="296"/>
      <c r="AX359" s="296"/>
      <c r="AY359" s="296"/>
      <c r="AZ359" s="296"/>
      <c r="BA359" s="296"/>
      <c r="BB359" s="296"/>
      <c r="BC359" s="296"/>
      <c r="BD359" s="296"/>
      <c r="BE359" s="296"/>
      <c r="BF359" s="296"/>
      <c r="BG359" s="296"/>
      <c r="BH359" s="296"/>
      <c r="BI359" s="296"/>
      <c r="BJ359" s="296"/>
      <c r="BK359" s="296"/>
      <c r="BL359" s="296"/>
      <c r="BM359" s="296"/>
      <c r="BN359" s="296"/>
      <c r="BO359" s="296"/>
      <c r="BP359" s="296"/>
      <c r="BQ359" s="296"/>
      <c r="BR359" s="296"/>
      <c r="BS359" s="296"/>
      <c r="BT359" s="296"/>
      <c r="BU359" s="296"/>
      <c r="BV359" s="296"/>
      <c r="BW359" s="296"/>
      <c r="BX359" s="296"/>
      <c r="BY359" s="296"/>
      <c r="BZ359" s="296"/>
      <c r="CA359" s="296"/>
      <c r="CB359" s="296"/>
      <c r="CC359" s="296"/>
      <c r="CD359" s="296"/>
      <c r="CE359" s="296"/>
      <c r="CF359" s="296"/>
      <c r="CG359" s="296"/>
      <c r="CH359" s="296"/>
      <c r="CI359" s="296"/>
      <c r="CJ359" s="296"/>
      <c r="CK359" s="296"/>
      <c r="CL359" s="296"/>
      <c r="CM359" s="296"/>
      <c r="CN359" s="296"/>
      <c r="CO359" s="296"/>
      <c r="CP359" s="296"/>
      <c r="CQ359" s="296"/>
      <c r="CR359" s="296"/>
      <c r="CS359" s="296"/>
      <c r="CT359" s="296"/>
      <c r="CU359" s="296"/>
      <c r="CV359" s="296"/>
      <c r="CW359" s="296"/>
      <c r="CX359" s="296"/>
      <c r="CY359" s="296"/>
      <c r="CZ359" s="296"/>
      <c r="DA359" s="296"/>
      <c r="DB359" s="296"/>
      <c r="DC359" s="296"/>
      <c r="DD359" s="296"/>
      <c r="DE359" s="296"/>
      <c r="DF359" s="296"/>
      <c r="DG359" s="296"/>
      <c r="DH359" s="296"/>
      <c r="DI359" s="296"/>
      <c r="DJ359" s="296"/>
      <c r="DK359" s="296"/>
      <c r="DL359" s="296"/>
      <c r="DM359" s="296"/>
      <c r="DN359" s="296"/>
      <c r="DO359" s="296"/>
      <c r="DP359" s="296"/>
      <c r="DQ359" s="296"/>
      <c r="DR359" s="296"/>
      <c r="DS359" s="296"/>
      <c r="DT359" s="296"/>
      <c r="DU359" s="296"/>
      <c r="DV359" s="296"/>
      <c r="DW359" s="296"/>
      <c r="DX359" s="296"/>
      <c r="DY359" s="296"/>
      <c r="DZ359" s="296"/>
      <c r="EA359" s="296"/>
      <c r="EB359" s="296"/>
      <c r="EC359" s="296"/>
      <c r="ED359" s="296"/>
      <c r="EE359" s="296"/>
      <c r="EF359" s="296"/>
      <c r="EG359" s="296"/>
      <c r="EH359" s="296"/>
      <c r="EI359" s="296"/>
      <c r="EJ359" s="296"/>
      <c r="EK359" s="296"/>
      <c r="EL359" s="296"/>
      <c r="EM359" s="296"/>
      <c r="EN359" s="296"/>
      <c r="EO359" s="296"/>
      <c r="EP359" s="296"/>
      <c r="EQ359" s="296"/>
      <c r="ER359" s="296"/>
      <c r="ES359" s="296"/>
      <c r="ET359" s="296"/>
      <c r="EU359" s="296"/>
      <c r="EV359" s="296"/>
      <c r="EW359" s="296"/>
      <c r="EX359" s="296"/>
      <c r="EY359" s="296"/>
      <c r="EZ359" s="296"/>
      <c r="FA359" s="296"/>
      <c r="FB359" s="296"/>
      <c r="FC359" s="296"/>
      <c r="FD359" s="296"/>
      <c r="FE359" s="296"/>
      <c r="FF359" s="296"/>
      <c r="FG359" s="296"/>
      <c r="FH359" s="296"/>
      <c r="FI359" s="296"/>
      <c r="FJ359" s="296"/>
      <c r="FK359" s="296"/>
      <c r="FL359" s="296"/>
      <c r="FM359" s="296"/>
      <c r="FN359" s="296"/>
      <c r="FO359" s="296"/>
      <c r="FP359" s="296"/>
      <c r="FQ359" s="296"/>
      <c r="FR359" s="296"/>
      <c r="FS359" s="296"/>
      <c r="FT359" s="296"/>
      <c r="FU359" s="296"/>
      <c r="FV359" s="296"/>
      <c r="FW359" s="296"/>
      <c r="FX359" s="296"/>
      <c r="FY359" s="296"/>
      <c r="FZ359" s="296"/>
      <c r="GA359" s="296"/>
      <c r="GB359" s="296"/>
      <c r="GC359" s="296"/>
      <c r="GD359" s="296"/>
      <c r="GE359" s="296"/>
      <c r="GF359" s="296"/>
      <c r="GG359" s="296"/>
      <c r="GH359" s="296"/>
      <c r="GI359" s="296"/>
      <c r="GJ359" s="296"/>
      <c r="GK359" s="296"/>
      <c r="GL359" s="296"/>
      <c r="GM359" s="296"/>
      <c r="GN359" s="296"/>
      <c r="GO359" s="205"/>
      <c r="GP359" s="87"/>
      <c r="GQ359" s="87"/>
    </row>
    <row r="360" spans="9:199" ht="2.25" customHeight="1" x14ac:dyDescent="0.15">
      <c r="I360" s="131"/>
      <c r="J360" s="131"/>
      <c r="K360" s="131"/>
      <c r="L360" s="136"/>
      <c r="M360" s="136"/>
      <c r="N360" s="138"/>
      <c r="O360" s="294">
        <f>入力シート!A162</f>
        <v>0</v>
      </c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  <c r="AD360" s="295"/>
      <c r="AE360" s="295"/>
      <c r="AF360" s="295"/>
      <c r="AG360" s="295"/>
      <c r="AH360" s="295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5"/>
      <c r="AS360" s="295"/>
      <c r="AT360" s="295"/>
      <c r="AU360" s="295"/>
      <c r="AV360" s="295"/>
      <c r="AW360" s="295"/>
      <c r="AX360" s="295"/>
      <c r="AY360" s="295"/>
      <c r="AZ360" s="295"/>
      <c r="BA360" s="295"/>
      <c r="BB360" s="295"/>
      <c r="BC360" s="295"/>
      <c r="BD360" s="295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5"/>
      <c r="BO360" s="295"/>
      <c r="BP360" s="295"/>
      <c r="BQ360" s="295"/>
      <c r="BR360" s="295"/>
      <c r="BS360" s="295"/>
      <c r="BT360" s="295"/>
      <c r="BU360" s="295"/>
      <c r="BV360" s="295"/>
      <c r="BW360" s="295"/>
      <c r="BX360" s="295"/>
      <c r="BY360" s="295"/>
      <c r="BZ360" s="295"/>
      <c r="CA360" s="295"/>
      <c r="CB360" s="295"/>
      <c r="CC360" s="295"/>
      <c r="CD360" s="295"/>
      <c r="CE360" s="295"/>
      <c r="CF360" s="295"/>
      <c r="CG360" s="295"/>
      <c r="CH360" s="295"/>
      <c r="CI360" s="295"/>
      <c r="CJ360" s="295"/>
      <c r="CK360" s="295"/>
      <c r="CL360" s="295"/>
      <c r="CM360" s="295"/>
      <c r="CN360" s="295"/>
      <c r="CO360" s="295"/>
      <c r="CP360" s="295"/>
      <c r="CQ360" s="295"/>
      <c r="CR360" s="295"/>
      <c r="CS360" s="295"/>
      <c r="CT360" s="295"/>
      <c r="CU360" s="295"/>
      <c r="CV360" s="295"/>
      <c r="CW360" s="295"/>
      <c r="CX360" s="295"/>
      <c r="CY360" s="295"/>
      <c r="CZ360" s="295"/>
      <c r="DA360" s="295"/>
      <c r="DB360" s="295"/>
      <c r="DC360" s="295"/>
      <c r="DD360" s="295"/>
      <c r="DE360" s="295"/>
      <c r="DF360" s="295"/>
      <c r="DG360" s="295"/>
      <c r="DH360" s="295"/>
      <c r="DI360" s="295"/>
      <c r="DJ360" s="295"/>
      <c r="DK360" s="295"/>
      <c r="DL360" s="295"/>
      <c r="DM360" s="295"/>
      <c r="DN360" s="295"/>
      <c r="DO360" s="295"/>
      <c r="DP360" s="295"/>
      <c r="DQ360" s="295"/>
      <c r="DR360" s="295"/>
      <c r="DS360" s="295"/>
      <c r="DT360" s="295"/>
      <c r="DU360" s="295"/>
      <c r="DV360" s="295"/>
      <c r="DW360" s="295"/>
      <c r="DX360" s="295"/>
      <c r="DY360" s="295"/>
      <c r="DZ360" s="295"/>
      <c r="EA360" s="295"/>
      <c r="EB360" s="295"/>
      <c r="EC360" s="295"/>
      <c r="ED360" s="295"/>
      <c r="EE360" s="295"/>
      <c r="EF360" s="295"/>
      <c r="EG360" s="295"/>
      <c r="EH360" s="295"/>
      <c r="EI360" s="295"/>
      <c r="EJ360" s="295"/>
      <c r="EK360" s="295"/>
      <c r="EL360" s="295"/>
      <c r="EM360" s="295"/>
      <c r="EN360" s="295"/>
      <c r="EO360" s="295"/>
      <c r="EP360" s="295"/>
      <c r="EQ360" s="295"/>
      <c r="ER360" s="295"/>
      <c r="ES360" s="295"/>
      <c r="ET360" s="295"/>
      <c r="EU360" s="295"/>
      <c r="EV360" s="295"/>
      <c r="EW360" s="295"/>
      <c r="EX360" s="295"/>
      <c r="EY360" s="295"/>
      <c r="EZ360" s="295"/>
      <c r="FA360" s="295"/>
      <c r="FB360" s="295"/>
      <c r="FC360" s="295"/>
      <c r="FD360" s="295"/>
      <c r="FE360" s="295"/>
      <c r="FF360" s="295"/>
      <c r="FG360" s="295"/>
      <c r="FH360" s="295"/>
      <c r="FI360" s="295"/>
      <c r="FJ360" s="295"/>
      <c r="FK360" s="295"/>
      <c r="FL360" s="295"/>
      <c r="FM360" s="295"/>
      <c r="FN360" s="295"/>
      <c r="FO360" s="295"/>
      <c r="FP360" s="295"/>
      <c r="FQ360" s="295"/>
      <c r="FR360" s="295"/>
      <c r="FS360" s="295"/>
      <c r="FT360" s="295"/>
      <c r="FU360" s="295"/>
      <c r="FV360" s="295"/>
      <c r="FW360" s="295"/>
      <c r="FX360" s="295"/>
      <c r="FY360" s="295"/>
      <c r="FZ360" s="295"/>
      <c r="GA360" s="295"/>
      <c r="GB360" s="295"/>
      <c r="GC360" s="295"/>
      <c r="GD360" s="295"/>
      <c r="GE360" s="295"/>
      <c r="GF360" s="295"/>
      <c r="GG360" s="295"/>
      <c r="GH360" s="295"/>
      <c r="GI360" s="295"/>
      <c r="GJ360" s="295"/>
      <c r="GK360" s="295"/>
      <c r="GL360" s="295"/>
      <c r="GM360" s="295"/>
      <c r="GN360" s="295"/>
      <c r="GO360" s="205"/>
      <c r="GP360" s="87"/>
      <c r="GQ360" s="87"/>
    </row>
    <row r="361" spans="9:199" ht="2.25" customHeight="1" x14ac:dyDescent="0.15">
      <c r="I361" s="131"/>
      <c r="J361" s="131"/>
      <c r="K361" s="131"/>
      <c r="L361" s="136"/>
      <c r="M361" s="136"/>
      <c r="N361" s="138"/>
      <c r="O361" s="296"/>
      <c r="P361" s="296"/>
      <c r="Q361" s="296"/>
      <c r="R361" s="296"/>
      <c r="S361" s="296"/>
      <c r="T361" s="296"/>
      <c r="U361" s="296"/>
      <c r="V361" s="296"/>
      <c r="W361" s="296"/>
      <c r="X361" s="296"/>
      <c r="Y361" s="296"/>
      <c r="Z361" s="296"/>
      <c r="AA361" s="296"/>
      <c r="AB361" s="296"/>
      <c r="AC361" s="296"/>
      <c r="AD361" s="296"/>
      <c r="AE361" s="296"/>
      <c r="AF361" s="296"/>
      <c r="AG361" s="296"/>
      <c r="AH361" s="296"/>
      <c r="AI361" s="296"/>
      <c r="AJ361" s="296"/>
      <c r="AK361" s="296"/>
      <c r="AL361" s="296"/>
      <c r="AM361" s="296"/>
      <c r="AN361" s="296"/>
      <c r="AO361" s="296"/>
      <c r="AP361" s="296"/>
      <c r="AQ361" s="296"/>
      <c r="AR361" s="296"/>
      <c r="AS361" s="296"/>
      <c r="AT361" s="296"/>
      <c r="AU361" s="296"/>
      <c r="AV361" s="296"/>
      <c r="AW361" s="296"/>
      <c r="AX361" s="296"/>
      <c r="AY361" s="296"/>
      <c r="AZ361" s="296"/>
      <c r="BA361" s="296"/>
      <c r="BB361" s="296"/>
      <c r="BC361" s="296"/>
      <c r="BD361" s="296"/>
      <c r="BE361" s="296"/>
      <c r="BF361" s="296"/>
      <c r="BG361" s="296"/>
      <c r="BH361" s="296"/>
      <c r="BI361" s="296"/>
      <c r="BJ361" s="296"/>
      <c r="BK361" s="296"/>
      <c r="BL361" s="296"/>
      <c r="BM361" s="296"/>
      <c r="BN361" s="296"/>
      <c r="BO361" s="296"/>
      <c r="BP361" s="296"/>
      <c r="BQ361" s="296"/>
      <c r="BR361" s="296"/>
      <c r="BS361" s="296"/>
      <c r="BT361" s="296"/>
      <c r="BU361" s="296"/>
      <c r="BV361" s="296"/>
      <c r="BW361" s="296"/>
      <c r="BX361" s="296"/>
      <c r="BY361" s="296"/>
      <c r="BZ361" s="296"/>
      <c r="CA361" s="296"/>
      <c r="CB361" s="296"/>
      <c r="CC361" s="296"/>
      <c r="CD361" s="296"/>
      <c r="CE361" s="296"/>
      <c r="CF361" s="296"/>
      <c r="CG361" s="296"/>
      <c r="CH361" s="296"/>
      <c r="CI361" s="296"/>
      <c r="CJ361" s="296"/>
      <c r="CK361" s="296"/>
      <c r="CL361" s="296"/>
      <c r="CM361" s="296"/>
      <c r="CN361" s="296"/>
      <c r="CO361" s="296"/>
      <c r="CP361" s="296"/>
      <c r="CQ361" s="296"/>
      <c r="CR361" s="296"/>
      <c r="CS361" s="296"/>
      <c r="CT361" s="296"/>
      <c r="CU361" s="296"/>
      <c r="CV361" s="296"/>
      <c r="CW361" s="296"/>
      <c r="CX361" s="296"/>
      <c r="CY361" s="296"/>
      <c r="CZ361" s="296"/>
      <c r="DA361" s="296"/>
      <c r="DB361" s="296"/>
      <c r="DC361" s="296"/>
      <c r="DD361" s="296"/>
      <c r="DE361" s="296"/>
      <c r="DF361" s="296"/>
      <c r="DG361" s="296"/>
      <c r="DH361" s="296"/>
      <c r="DI361" s="296"/>
      <c r="DJ361" s="296"/>
      <c r="DK361" s="296"/>
      <c r="DL361" s="296"/>
      <c r="DM361" s="296"/>
      <c r="DN361" s="296"/>
      <c r="DO361" s="296"/>
      <c r="DP361" s="296"/>
      <c r="DQ361" s="296"/>
      <c r="DR361" s="296"/>
      <c r="DS361" s="296"/>
      <c r="DT361" s="296"/>
      <c r="DU361" s="296"/>
      <c r="DV361" s="296"/>
      <c r="DW361" s="296"/>
      <c r="DX361" s="296"/>
      <c r="DY361" s="296"/>
      <c r="DZ361" s="296"/>
      <c r="EA361" s="296"/>
      <c r="EB361" s="296"/>
      <c r="EC361" s="296"/>
      <c r="ED361" s="296"/>
      <c r="EE361" s="296"/>
      <c r="EF361" s="296"/>
      <c r="EG361" s="296"/>
      <c r="EH361" s="296"/>
      <c r="EI361" s="296"/>
      <c r="EJ361" s="296"/>
      <c r="EK361" s="296"/>
      <c r="EL361" s="296"/>
      <c r="EM361" s="296"/>
      <c r="EN361" s="296"/>
      <c r="EO361" s="296"/>
      <c r="EP361" s="296"/>
      <c r="EQ361" s="296"/>
      <c r="ER361" s="296"/>
      <c r="ES361" s="296"/>
      <c r="ET361" s="296"/>
      <c r="EU361" s="296"/>
      <c r="EV361" s="296"/>
      <c r="EW361" s="296"/>
      <c r="EX361" s="296"/>
      <c r="EY361" s="296"/>
      <c r="EZ361" s="296"/>
      <c r="FA361" s="296"/>
      <c r="FB361" s="296"/>
      <c r="FC361" s="296"/>
      <c r="FD361" s="296"/>
      <c r="FE361" s="296"/>
      <c r="FF361" s="296"/>
      <c r="FG361" s="296"/>
      <c r="FH361" s="296"/>
      <c r="FI361" s="296"/>
      <c r="FJ361" s="296"/>
      <c r="FK361" s="296"/>
      <c r="FL361" s="296"/>
      <c r="FM361" s="296"/>
      <c r="FN361" s="296"/>
      <c r="FO361" s="296"/>
      <c r="FP361" s="296"/>
      <c r="FQ361" s="296"/>
      <c r="FR361" s="296"/>
      <c r="FS361" s="296"/>
      <c r="FT361" s="296"/>
      <c r="FU361" s="296"/>
      <c r="FV361" s="296"/>
      <c r="FW361" s="296"/>
      <c r="FX361" s="296"/>
      <c r="FY361" s="296"/>
      <c r="FZ361" s="296"/>
      <c r="GA361" s="296"/>
      <c r="GB361" s="296"/>
      <c r="GC361" s="296"/>
      <c r="GD361" s="296"/>
      <c r="GE361" s="296"/>
      <c r="GF361" s="296"/>
      <c r="GG361" s="296"/>
      <c r="GH361" s="296"/>
      <c r="GI361" s="296"/>
      <c r="GJ361" s="296"/>
      <c r="GK361" s="296"/>
      <c r="GL361" s="296"/>
      <c r="GM361" s="296"/>
      <c r="GN361" s="296"/>
      <c r="GO361" s="205"/>
      <c r="GP361" s="87"/>
      <c r="GQ361" s="87"/>
    </row>
    <row r="362" spans="9:199" ht="2.25" customHeight="1" x14ac:dyDescent="0.15">
      <c r="I362" s="131"/>
      <c r="J362" s="131"/>
      <c r="K362" s="131"/>
      <c r="L362" s="136"/>
      <c r="M362" s="136"/>
      <c r="N362" s="138"/>
      <c r="O362" s="296"/>
      <c r="P362" s="296"/>
      <c r="Q362" s="296"/>
      <c r="R362" s="296"/>
      <c r="S362" s="296"/>
      <c r="T362" s="296"/>
      <c r="U362" s="296"/>
      <c r="V362" s="296"/>
      <c r="W362" s="296"/>
      <c r="X362" s="296"/>
      <c r="Y362" s="296"/>
      <c r="Z362" s="296"/>
      <c r="AA362" s="296"/>
      <c r="AB362" s="296"/>
      <c r="AC362" s="296"/>
      <c r="AD362" s="296"/>
      <c r="AE362" s="296"/>
      <c r="AF362" s="296"/>
      <c r="AG362" s="296"/>
      <c r="AH362" s="296"/>
      <c r="AI362" s="296"/>
      <c r="AJ362" s="296"/>
      <c r="AK362" s="296"/>
      <c r="AL362" s="296"/>
      <c r="AM362" s="296"/>
      <c r="AN362" s="296"/>
      <c r="AO362" s="296"/>
      <c r="AP362" s="296"/>
      <c r="AQ362" s="296"/>
      <c r="AR362" s="296"/>
      <c r="AS362" s="296"/>
      <c r="AT362" s="296"/>
      <c r="AU362" s="296"/>
      <c r="AV362" s="296"/>
      <c r="AW362" s="296"/>
      <c r="AX362" s="296"/>
      <c r="AY362" s="296"/>
      <c r="AZ362" s="296"/>
      <c r="BA362" s="296"/>
      <c r="BB362" s="296"/>
      <c r="BC362" s="296"/>
      <c r="BD362" s="296"/>
      <c r="BE362" s="296"/>
      <c r="BF362" s="296"/>
      <c r="BG362" s="296"/>
      <c r="BH362" s="296"/>
      <c r="BI362" s="296"/>
      <c r="BJ362" s="296"/>
      <c r="BK362" s="296"/>
      <c r="BL362" s="296"/>
      <c r="BM362" s="296"/>
      <c r="BN362" s="296"/>
      <c r="BO362" s="296"/>
      <c r="BP362" s="296"/>
      <c r="BQ362" s="296"/>
      <c r="BR362" s="296"/>
      <c r="BS362" s="296"/>
      <c r="BT362" s="296"/>
      <c r="BU362" s="296"/>
      <c r="BV362" s="296"/>
      <c r="BW362" s="296"/>
      <c r="BX362" s="296"/>
      <c r="BY362" s="296"/>
      <c r="BZ362" s="296"/>
      <c r="CA362" s="296"/>
      <c r="CB362" s="296"/>
      <c r="CC362" s="296"/>
      <c r="CD362" s="296"/>
      <c r="CE362" s="296"/>
      <c r="CF362" s="296"/>
      <c r="CG362" s="296"/>
      <c r="CH362" s="296"/>
      <c r="CI362" s="296"/>
      <c r="CJ362" s="296"/>
      <c r="CK362" s="296"/>
      <c r="CL362" s="296"/>
      <c r="CM362" s="296"/>
      <c r="CN362" s="296"/>
      <c r="CO362" s="296"/>
      <c r="CP362" s="296"/>
      <c r="CQ362" s="296"/>
      <c r="CR362" s="296"/>
      <c r="CS362" s="296"/>
      <c r="CT362" s="296"/>
      <c r="CU362" s="296"/>
      <c r="CV362" s="296"/>
      <c r="CW362" s="296"/>
      <c r="CX362" s="296"/>
      <c r="CY362" s="296"/>
      <c r="CZ362" s="296"/>
      <c r="DA362" s="296"/>
      <c r="DB362" s="296"/>
      <c r="DC362" s="296"/>
      <c r="DD362" s="296"/>
      <c r="DE362" s="296"/>
      <c r="DF362" s="296"/>
      <c r="DG362" s="296"/>
      <c r="DH362" s="296"/>
      <c r="DI362" s="296"/>
      <c r="DJ362" s="296"/>
      <c r="DK362" s="296"/>
      <c r="DL362" s="296"/>
      <c r="DM362" s="296"/>
      <c r="DN362" s="296"/>
      <c r="DO362" s="296"/>
      <c r="DP362" s="296"/>
      <c r="DQ362" s="296"/>
      <c r="DR362" s="296"/>
      <c r="DS362" s="296"/>
      <c r="DT362" s="296"/>
      <c r="DU362" s="296"/>
      <c r="DV362" s="296"/>
      <c r="DW362" s="296"/>
      <c r="DX362" s="296"/>
      <c r="DY362" s="296"/>
      <c r="DZ362" s="296"/>
      <c r="EA362" s="296"/>
      <c r="EB362" s="296"/>
      <c r="EC362" s="296"/>
      <c r="ED362" s="296"/>
      <c r="EE362" s="296"/>
      <c r="EF362" s="296"/>
      <c r="EG362" s="296"/>
      <c r="EH362" s="296"/>
      <c r="EI362" s="296"/>
      <c r="EJ362" s="296"/>
      <c r="EK362" s="296"/>
      <c r="EL362" s="296"/>
      <c r="EM362" s="296"/>
      <c r="EN362" s="296"/>
      <c r="EO362" s="296"/>
      <c r="EP362" s="296"/>
      <c r="EQ362" s="296"/>
      <c r="ER362" s="296"/>
      <c r="ES362" s="296"/>
      <c r="ET362" s="296"/>
      <c r="EU362" s="296"/>
      <c r="EV362" s="296"/>
      <c r="EW362" s="296"/>
      <c r="EX362" s="296"/>
      <c r="EY362" s="296"/>
      <c r="EZ362" s="296"/>
      <c r="FA362" s="296"/>
      <c r="FB362" s="296"/>
      <c r="FC362" s="296"/>
      <c r="FD362" s="296"/>
      <c r="FE362" s="296"/>
      <c r="FF362" s="296"/>
      <c r="FG362" s="296"/>
      <c r="FH362" s="296"/>
      <c r="FI362" s="296"/>
      <c r="FJ362" s="296"/>
      <c r="FK362" s="296"/>
      <c r="FL362" s="296"/>
      <c r="FM362" s="296"/>
      <c r="FN362" s="296"/>
      <c r="FO362" s="296"/>
      <c r="FP362" s="296"/>
      <c r="FQ362" s="296"/>
      <c r="FR362" s="296"/>
      <c r="FS362" s="296"/>
      <c r="FT362" s="296"/>
      <c r="FU362" s="296"/>
      <c r="FV362" s="296"/>
      <c r="FW362" s="296"/>
      <c r="FX362" s="296"/>
      <c r="FY362" s="296"/>
      <c r="FZ362" s="296"/>
      <c r="GA362" s="296"/>
      <c r="GB362" s="296"/>
      <c r="GC362" s="296"/>
      <c r="GD362" s="296"/>
      <c r="GE362" s="296"/>
      <c r="GF362" s="296"/>
      <c r="GG362" s="296"/>
      <c r="GH362" s="296"/>
      <c r="GI362" s="296"/>
      <c r="GJ362" s="296"/>
      <c r="GK362" s="296"/>
      <c r="GL362" s="296"/>
      <c r="GM362" s="296"/>
      <c r="GN362" s="296"/>
      <c r="GO362" s="205"/>
      <c r="GP362" s="87"/>
      <c r="GQ362" s="87"/>
    </row>
    <row r="363" spans="9:199" ht="2.25" customHeight="1" x14ac:dyDescent="0.15">
      <c r="I363" s="131"/>
      <c r="J363" s="131"/>
      <c r="K363" s="131"/>
      <c r="L363" s="136"/>
      <c r="M363" s="136"/>
      <c r="N363" s="138"/>
      <c r="O363" s="296"/>
      <c r="P363" s="296"/>
      <c r="Q363" s="296"/>
      <c r="R363" s="296"/>
      <c r="S363" s="296"/>
      <c r="T363" s="296"/>
      <c r="U363" s="296"/>
      <c r="V363" s="296"/>
      <c r="W363" s="296"/>
      <c r="X363" s="296"/>
      <c r="Y363" s="296"/>
      <c r="Z363" s="296"/>
      <c r="AA363" s="296"/>
      <c r="AB363" s="296"/>
      <c r="AC363" s="296"/>
      <c r="AD363" s="296"/>
      <c r="AE363" s="296"/>
      <c r="AF363" s="296"/>
      <c r="AG363" s="296"/>
      <c r="AH363" s="296"/>
      <c r="AI363" s="296"/>
      <c r="AJ363" s="296"/>
      <c r="AK363" s="296"/>
      <c r="AL363" s="296"/>
      <c r="AM363" s="296"/>
      <c r="AN363" s="296"/>
      <c r="AO363" s="296"/>
      <c r="AP363" s="296"/>
      <c r="AQ363" s="296"/>
      <c r="AR363" s="296"/>
      <c r="AS363" s="296"/>
      <c r="AT363" s="296"/>
      <c r="AU363" s="296"/>
      <c r="AV363" s="296"/>
      <c r="AW363" s="296"/>
      <c r="AX363" s="296"/>
      <c r="AY363" s="296"/>
      <c r="AZ363" s="296"/>
      <c r="BA363" s="296"/>
      <c r="BB363" s="296"/>
      <c r="BC363" s="296"/>
      <c r="BD363" s="296"/>
      <c r="BE363" s="296"/>
      <c r="BF363" s="296"/>
      <c r="BG363" s="296"/>
      <c r="BH363" s="296"/>
      <c r="BI363" s="296"/>
      <c r="BJ363" s="296"/>
      <c r="BK363" s="296"/>
      <c r="BL363" s="296"/>
      <c r="BM363" s="296"/>
      <c r="BN363" s="296"/>
      <c r="BO363" s="296"/>
      <c r="BP363" s="296"/>
      <c r="BQ363" s="296"/>
      <c r="BR363" s="296"/>
      <c r="BS363" s="296"/>
      <c r="BT363" s="296"/>
      <c r="BU363" s="296"/>
      <c r="BV363" s="296"/>
      <c r="BW363" s="296"/>
      <c r="BX363" s="296"/>
      <c r="BY363" s="296"/>
      <c r="BZ363" s="296"/>
      <c r="CA363" s="296"/>
      <c r="CB363" s="296"/>
      <c r="CC363" s="296"/>
      <c r="CD363" s="296"/>
      <c r="CE363" s="296"/>
      <c r="CF363" s="296"/>
      <c r="CG363" s="296"/>
      <c r="CH363" s="296"/>
      <c r="CI363" s="296"/>
      <c r="CJ363" s="296"/>
      <c r="CK363" s="296"/>
      <c r="CL363" s="296"/>
      <c r="CM363" s="296"/>
      <c r="CN363" s="296"/>
      <c r="CO363" s="296"/>
      <c r="CP363" s="296"/>
      <c r="CQ363" s="296"/>
      <c r="CR363" s="296"/>
      <c r="CS363" s="296"/>
      <c r="CT363" s="296"/>
      <c r="CU363" s="296"/>
      <c r="CV363" s="296"/>
      <c r="CW363" s="296"/>
      <c r="CX363" s="296"/>
      <c r="CY363" s="296"/>
      <c r="CZ363" s="296"/>
      <c r="DA363" s="296"/>
      <c r="DB363" s="296"/>
      <c r="DC363" s="296"/>
      <c r="DD363" s="296"/>
      <c r="DE363" s="296"/>
      <c r="DF363" s="296"/>
      <c r="DG363" s="296"/>
      <c r="DH363" s="296"/>
      <c r="DI363" s="296"/>
      <c r="DJ363" s="296"/>
      <c r="DK363" s="296"/>
      <c r="DL363" s="296"/>
      <c r="DM363" s="296"/>
      <c r="DN363" s="296"/>
      <c r="DO363" s="296"/>
      <c r="DP363" s="296"/>
      <c r="DQ363" s="296"/>
      <c r="DR363" s="296"/>
      <c r="DS363" s="296"/>
      <c r="DT363" s="296"/>
      <c r="DU363" s="296"/>
      <c r="DV363" s="296"/>
      <c r="DW363" s="296"/>
      <c r="DX363" s="296"/>
      <c r="DY363" s="296"/>
      <c r="DZ363" s="296"/>
      <c r="EA363" s="296"/>
      <c r="EB363" s="296"/>
      <c r="EC363" s="296"/>
      <c r="ED363" s="296"/>
      <c r="EE363" s="296"/>
      <c r="EF363" s="296"/>
      <c r="EG363" s="296"/>
      <c r="EH363" s="296"/>
      <c r="EI363" s="296"/>
      <c r="EJ363" s="296"/>
      <c r="EK363" s="296"/>
      <c r="EL363" s="296"/>
      <c r="EM363" s="296"/>
      <c r="EN363" s="296"/>
      <c r="EO363" s="296"/>
      <c r="EP363" s="296"/>
      <c r="EQ363" s="296"/>
      <c r="ER363" s="296"/>
      <c r="ES363" s="296"/>
      <c r="ET363" s="296"/>
      <c r="EU363" s="296"/>
      <c r="EV363" s="296"/>
      <c r="EW363" s="296"/>
      <c r="EX363" s="296"/>
      <c r="EY363" s="296"/>
      <c r="EZ363" s="296"/>
      <c r="FA363" s="296"/>
      <c r="FB363" s="296"/>
      <c r="FC363" s="296"/>
      <c r="FD363" s="296"/>
      <c r="FE363" s="296"/>
      <c r="FF363" s="296"/>
      <c r="FG363" s="296"/>
      <c r="FH363" s="296"/>
      <c r="FI363" s="296"/>
      <c r="FJ363" s="296"/>
      <c r="FK363" s="296"/>
      <c r="FL363" s="296"/>
      <c r="FM363" s="296"/>
      <c r="FN363" s="296"/>
      <c r="FO363" s="296"/>
      <c r="FP363" s="296"/>
      <c r="FQ363" s="296"/>
      <c r="FR363" s="296"/>
      <c r="FS363" s="296"/>
      <c r="FT363" s="296"/>
      <c r="FU363" s="296"/>
      <c r="FV363" s="296"/>
      <c r="FW363" s="296"/>
      <c r="FX363" s="296"/>
      <c r="FY363" s="296"/>
      <c r="FZ363" s="296"/>
      <c r="GA363" s="296"/>
      <c r="GB363" s="296"/>
      <c r="GC363" s="296"/>
      <c r="GD363" s="296"/>
      <c r="GE363" s="296"/>
      <c r="GF363" s="296"/>
      <c r="GG363" s="296"/>
      <c r="GH363" s="296"/>
      <c r="GI363" s="296"/>
      <c r="GJ363" s="296"/>
      <c r="GK363" s="296"/>
      <c r="GL363" s="296"/>
      <c r="GM363" s="296"/>
      <c r="GN363" s="296"/>
      <c r="GO363" s="205"/>
      <c r="GP363" s="87"/>
      <c r="GQ363" s="87"/>
    </row>
    <row r="364" spans="9:199" ht="2.25" customHeight="1" x14ac:dyDescent="0.15">
      <c r="I364" s="131"/>
      <c r="J364" s="131"/>
      <c r="K364" s="131"/>
      <c r="L364" s="136"/>
      <c r="M364" s="136"/>
      <c r="N364" s="138"/>
      <c r="O364" s="296"/>
      <c r="P364" s="296"/>
      <c r="Q364" s="296"/>
      <c r="R364" s="296"/>
      <c r="S364" s="296"/>
      <c r="T364" s="296"/>
      <c r="U364" s="296"/>
      <c r="V364" s="296"/>
      <c r="W364" s="296"/>
      <c r="X364" s="296"/>
      <c r="Y364" s="296"/>
      <c r="Z364" s="296"/>
      <c r="AA364" s="296"/>
      <c r="AB364" s="296"/>
      <c r="AC364" s="296"/>
      <c r="AD364" s="296"/>
      <c r="AE364" s="296"/>
      <c r="AF364" s="296"/>
      <c r="AG364" s="296"/>
      <c r="AH364" s="296"/>
      <c r="AI364" s="296"/>
      <c r="AJ364" s="296"/>
      <c r="AK364" s="296"/>
      <c r="AL364" s="296"/>
      <c r="AM364" s="296"/>
      <c r="AN364" s="296"/>
      <c r="AO364" s="296"/>
      <c r="AP364" s="296"/>
      <c r="AQ364" s="296"/>
      <c r="AR364" s="296"/>
      <c r="AS364" s="296"/>
      <c r="AT364" s="296"/>
      <c r="AU364" s="296"/>
      <c r="AV364" s="296"/>
      <c r="AW364" s="296"/>
      <c r="AX364" s="296"/>
      <c r="AY364" s="296"/>
      <c r="AZ364" s="296"/>
      <c r="BA364" s="296"/>
      <c r="BB364" s="296"/>
      <c r="BC364" s="296"/>
      <c r="BD364" s="296"/>
      <c r="BE364" s="296"/>
      <c r="BF364" s="296"/>
      <c r="BG364" s="296"/>
      <c r="BH364" s="296"/>
      <c r="BI364" s="296"/>
      <c r="BJ364" s="296"/>
      <c r="BK364" s="296"/>
      <c r="BL364" s="296"/>
      <c r="BM364" s="296"/>
      <c r="BN364" s="296"/>
      <c r="BO364" s="296"/>
      <c r="BP364" s="296"/>
      <c r="BQ364" s="296"/>
      <c r="BR364" s="296"/>
      <c r="BS364" s="296"/>
      <c r="BT364" s="296"/>
      <c r="BU364" s="296"/>
      <c r="BV364" s="296"/>
      <c r="BW364" s="296"/>
      <c r="BX364" s="296"/>
      <c r="BY364" s="296"/>
      <c r="BZ364" s="296"/>
      <c r="CA364" s="296"/>
      <c r="CB364" s="296"/>
      <c r="CC364" s="296"/>
      <c r="CD364" s="296"/>
      <c r="CE364" s="296"/>
      <c r="CF364" s="296"/>
      <c r="CG364" s="296"/>
      <c r="CH364" s="296"/>
      <c r="CI364" s="296"/>
      <c r="CJ364" s="296"/>
      <c r="CK364" s="296"/>
      <c r="CL364" s="296"/>
      <c r="CM364" s="296"/>
      <c r="CN364" s="296"/>
      <c r="CO364" s="296"/>
      <c r="CP364" s="296"/>
      <c r="CQ364" s="296"/>
      <c r="CR364" s="296"/>
      <c r="CS364" s="296"/>
      <c r="CT364" s="296"/>
      <c r="CU364" s="296"/>
      <c r="CV364" s="296"/>
      <c r="CW364" s="296"/>
      <c r="CX364" s="296"/>
      <c r="CY364" s="296"/>
      <c r="CZ364" s="296"/>
      <c r="DA364" s="296"/>
      <c r="DB364" s="296"/>
      <c r="DC364" s="296"/>
      <c r="DD364" s="296"/>
      <c r="DE364" s="296"/>
      <c r="DF364" s="296"/>
      <c r="DG364" s="296"/>
      <c r="DH364" s="296"/>
      <c r="DI364" s="296"/>
      <c r="DJ364" s="296"/>
      <c r="DK364" s="296"/>
      <c r="DL364" s="296"/>
      <c r="DM364" s="296"/>
      <c r="DN364" s="296"/>
      <c r="DO364" s="296"/>
      <c r="DP364" s="296"/>
      <c r="DQ364" s="296"/>
      <c r="DR364" s="296"/>
      <c r="DS364" s="296"/>
      <c r="DT364" s="296"/>
      <c r="DU364" s="296"/>
      <c r="DV364" s="296"/>
      <c r="DW364" s="296"/>
      <c r="DX364" s="296"/>
      <c r="DY364" s="296"/>
      <c r="DZ364" s="296"/>
      <c r="EA364" s="296"/>
      <c r="EB364" s="296"/>
      <c r="EC364" s="296"/>
      <c r="ED364" s="296"/>
      <c r="EE364" s="296"/>
      <c r="EF364" s="296"/>
      <c r="EG364" s="296"/>
      <c r="EH364" s="296"/>
      <c r="EI364" s="296"/>
      <c r="EJ364" s="296"/>
      <c r="EK364" s="296"/>
      <c r="EL364" s="296"/>
      <c r="EM364" s="296"/>
      <c r="EN364" s="296"/>
      <c r="EO364" s="296"/>
      <c r="EP364" s="296"/>
      <c r="EQ364" s="296"/>
      <c r="ER364" s="296"/>
      <c r="ES364" s="296"/>
      <c r="ET364" s="296"/>
      <c r="EU364" s="296"/>
      <c r="EV364" s="296"/>
      <c r="EW364" s="296"/>
      <c r="EX364" s="296"/>
      <c r="EY364" s="296"/>
      <c r="EZ364" s="296"/>
      <c r="FA364" s="296"/>
      <c r="FB364" s="296"/>
      <c r="FC364" s="296"/>
      <c r="FD364" s="296"/>
      <c r="FE364" s="296"/>
      <c r="FF364" s="296"/>
      <c r="FG364" s="296"/>
      <c r="FH364" s="296"/>
      <c r="FI364" s="296"/>
      <c r="FJ364" s="296"/>
      <c r="FK364" s="296"/>
      <c r="FL364" s="296"/>
      <c r="FM364" s="296"/>
      <c r="FN364" s="296"/>
      <c r="FO364" s="296"/>
      <c r="FP364" s="296"/>
      <c r="FQ364" s="296"/>
      <c r="FR364" s="296"/>
      <c r="FS364" s="296"/>
      <c r="FT364" s="296"/>
      <c r="FU364" s="296"/>
      <c r="FV364" s="296"/>
      <c r="FW364" s="296"/>
      <c r="FX364" s="296"/>
      <c r="FY364" s="296"/>
      <c r="FZ364" s="296"/>
      <c r="GA364" s="296"/>
      <c r="GB364" s="296"/>
      <c r="GC364" s="296"/>
      <c r="GD364" s="296"/>
      <c r="GE364" s="296"/>
      <c r="GF364" s="296"/>
      <c r="GG364" s="296"/>
      <c r="GH364" s="296"/>
      <c r="GI364" s="296"/>
      <c r="GJ364" s="296"/>
      <c r="GK364" s="296"/>
      <c r="GL364" s="296"/>
      <c r="GM364" s="296"/>
      <c r="GN364" s="296"/>
      <c r="GO364" s="205"/>
      <c r="GP364" s="87"/>
      <c r="GQ364" s="87"/>
    </row>
    <row r="365" spans="9:199" ht="2.25" customHeight="1" x14ac:dyDescent="0.15">
      <c r="I365" s="131"/>
      <c r="J365" s="131"/>
      <c r="K365" s="131"/>
      <c r="L365" s="136"/>
      <c r="M365" s="136"/>
      <c r="N365" s="138"/>
      <c r="O365" s="296"/>
      <c r="P365" s="296"/>
      <c r="Q365" s="296"/>
      <c r="R365" s="296"/>
      <c r="S365" s="296"/>
      <c r="T365" s="296"/>
      <c r="U365" s="296"/>
      <c r="V365" s="296"/>
      <c r="W365" s="296"/>
      <c r="X365" s="296"/>
      <c r="Y365" s="296"/>
      <c r="Z365" s="296"/>
      <c r="AA365" s="296"/>
      <c r="AB365" s="296"/>
      <c r="AC365" s="296"/>
      <c r="AD365" s="296"/>
      <c r="AE365" s="296"/>
      <c r="AF365" s="296"/>
      <c r="AG365" s="296"/>
      <c r="AH365" s="296"/>
      <c r="AI365" s="296"/>
      <c r="AJ365" s="296"/>
      <c r="AK365" s="296"/>
      <c r="AL365" s="296"/>
      <c r="AM365" s="296"/>
      <c r="AN365" s="296"/>
      <c r="AO365" s="296"/>
      <c r="AP365" s="296"/>
      <c r="AQ365" s="296"/>
      <c r="AR365" s="296"/>
      <c r="AS365" s="296"/>
      <c r="AT365" s="296"/>
      <c r="AU365" s="296"/>
      <c r="AV365" s="296"/>
      <c r="AW365" s="296"/>
      <c r="AX365" s="296"/>
      <c r="AY365" s="296"/>
      <c r="AZ365" s="296"/>
      <c r="BA365" s="296"/>
      <c r="BB365" s="296"/>
      <c r="BC365" s="296"/>
      <c r="BD365" s="296"/>
      <c r="BE365" s="296"/>
      <c r="BF365" s="296"/>
      <c r="BG365" s="296"/>
      <c r="BH365" s="296"/>
      <c r="BI365" s="296"/>
      <c r="BJ365" s="296"/>
      <c r="BK365" s="296"/>
      <c r="BL365" s="296"/>
      <c r="BM365" s="296"/>
      <c r="BN365" s="296"/>
      <c r="BO365" s="296"/>
      <c r="BP365" s="296"/>
      <c r="BQ365" s="296"/>
      <c r="BR365" s="296"/>
      <c r="BS365" s="296"/>
      <c r="BT365" s="296"/>
      <c r="BU365" s="296"/>
      <c r="BV365" s="296"/>
      <c r="BW365" s="296"/>
      <c r="BX365" s="296"/>
      <c r="BY365" s="296"/>
      <c r="BZ365" s="296"/>
      <c r="CA365" s="296"/>
      <c r="CB365" s="296"/>
      <c r="CC365" s="296"/>
      <c r="CD365" s="296"/>
      <c r="CE365" s="296"/>
      <c r="CF365" s="296"/>
      <c r="CG365" s="296"/>
      <c r="CH365" s="296"/>
      <c r="CI365" s="296"/>
      <c r="CJ365" s="296"/>
      <c r="CK365" s="296"/>
      <c r="CL365" s="296"/>
      <c r="CM365" s="296"/>
      <c r="CN365" s="296"/>
      <c r="CO365" s="296"/>
      <c r="CP365" s="296"/>
      <c r="CQ365" s="296"/>
      <c r="CR365" s="296"/>
      <c r="CS365" s="296"/>
      <c r="CT365" s="296"/>
      <c r="CU365" s="296"/>
      <c r="CV365" s="296"/>
      <c r="CW365" s="296"/>
      <c r="CX365" s="296"/>
      <c r="CY365" s="296"/>
      <c r="CZ365" s="296"/>
      <c r="DA365" s="296"/>
      <c r="DB365" s="296"/>
      <c r="DC365" s="296"/>
      <c r="DD365" s="296"/>
      <c r="DE365" s="296"/>
      <c r="DF365" s="296"/>
      <c r="DG365" s="296"/>
      <c r="DH365" s="296"/>
      <c r="DI365" s="296"/>
      <c r="DJ365" s="296"/>
      <c r="DK365" s="296"/>
      <c r="DL365" s="296"/>
      <c r="DM365" s="296"/>
      <c r="DN365" s="296"/>
      <c r="DO365" s="296"/>
      <c r="DP365" s="296"/>
      <c r="DQ365" s="296"/>
      <c r="DR365" s="296"/>
      <c r="DS365" s="296"/>
      <c r="DT365" s="296"/>
      <c r="DU365" s="296"/>
      <c r="DV365" s="296"/>
      <c r="DW365" s="296"/>
      <c r="DX365" s="296"/>
      <c r="DY365" s="296"/>
      <c r="DZ365" s="296"/>
      <c r="EA365" s="296"/>
      <c r="EB365" s="296"/>
      <c r="EC365" s="296"/>
      <c r="ED365" s="296"/>
      <c r="EE365" s="296"/>
      <c r="EF365" s="296"/>
      <c r="EG365" s="296"/>
      <c r="EH365" s="296"/>
      <c r="EI365" s="296"/>
      <c r="EJ365" s="296"/>
      <c r="EK365" s="296"/>
      <c r="EL365" s="296"/>
      <c r="EM365" s="296"/>
      <c r="EN365" s="296"/>
      <c r="EO365" s="296"/>
      <c r="EP365" s="296"/>
      <c r="EQ365" s="296"/>
      <c r="ER365" s="296"/>
      <c r="ES365" s="296"/>
      <c r="ET365" s="296"/>
      <c r="EU365" s="296"/>
      <c r="EV365" s="296"/>
      <c r="EW365" s="296"/>
      <c r="EX365" s="296"/>
      <c r="EY365" s="296"/>
      <c r="EZ365" s="296"/>
      <c r="FA365" s="296"/>
      <c r="FB365" s="296"/>
      <c r="FC365" s="296"/>
      <c r="FD365" s="296"/>
      <c r="FE365" s="296"/>
      <c r="FF365" s="296"/>
      <c r="FG365" s="296"/>
      <c r="FH365" s="296"/>
      <c r="FI365" s="296"/>
      <c r="FJ365" s="296"/>
      <c r="FK365" s="296"/>
      <c r="FL365" s="296"/>
      <c r="FM365" s="296"/>
      <c r="FN365" s="296"/>
      <c r="FO365" s="296"/>
      <c r="FP365" s="296"/>
      <c r="FQ365" s="296"/>
      <c r="FR365" s="296"/>
      <c r="FS365" s="296"/>
      <c r="FT365" s="296"/>
      <c r="FU365" s="296"/>
      <c r="FV365" s="296"/>
      <c r="FW365" s="296"/>
      <c r="FX365" s="296"/>
      <c r="FY365" s="296"/>
      <c r="FZ365" s="296"/>
      <c r="GA365" s="296"/>
      <c r="GB365" s="296"/>
      <c r="GC365" s="296"/>
      <c r="GD365" s="296"/>
      <c r="GE365" s="296"/>
      <c r="GF365" s="296"/>
      <c r="GG365" s="296"/>
      <c r="GH365" s="296"/>
      <c r="GI365" s="296"/>
      <c r="GJ365" s="296"/>
      <c r="GK365" s="296"/>
      <c r="GL365" s="296"/>
      <c r="GM365" s="296"/>
      <c r="GN365" s="296"/>
      <c r="GO365" s="205"/>
      <c r="GP365" s="87"/>
      <c r="GQ365" s="87"/>
    </row>
    <row r="366" spans="9:199" ht="2.25" customHeight="1" x14ac:dyDescent="0.15">
      <c r="I366" s="131"/>
      <c r="J366" s="131"/>
      <c r="K366" s="131"/>
      <c r="L366" s="136"/>
      <c r="M366" s="136"/>
      <c r="N366" s="138"/>
      <c r="O366" s="296"/>
      <c r="P366" s="296"/>
      <c r="Q366" s="296"/>
      <c r="R366" s="296"/>
      <c r="S366" s="296"/>
      <c r="T366" s="296"/>
      <c r="U366" s="296"/>
      <c r="V366" s="296"/>
      <c r="W366" s="296"/>
      <c r="X366" s="296"/>
      <c r="Y366" s="296"/>
      <c r="Z366" s="296"/>
      <c r="AA366" s="296"/>
      <c r="AB366" s="296"/>
      <c r="AC366" s="296"/>
      <c r="AD366" s="296"/>
      <c r="AE366" s="296"/>
      <c r="AF366" s="296"/>
      <c r="AG366" s="296"/>
      <c r="AH366" s="296"/>
      <c r="AI366" s="296"/>
      <c r="AJ366" s="296"/>
      <c r="AK366" s="296"/>
      <c r="AL366" s="296"/>
      <c r="AM366" s="296"/>
      <c r="AN366" s="296"/>
      <c r="AO366" s="296"/>
      <c r="AP366" s="296"/>
      <c r="AQ366" s="296"/>
      <c r="AR366" s="296"/>
      <c r="AS366" s="296"/>
      <c r="AT366" s="296"/>
      <c r="AU366" s="296"/>
      <c r="AV366" s="296"/>
      <c r="AW366" s="296"/>
      <c r="AX366" s="296"/>
      <c r="AY366" s="296"/>
      <c r="AZ366" s="296"/>
      <c r="BA366" s="296"/>
      <c r="BB366" s="296"/>
      <c r="BC366" s="296"/>
      <c r="BD366" s="296"/>
      <c r="BE366" s="296"/>
      <c r="BF366" s="296"/>
      <c r="BG366" s="296"/>
      <c r="BH366" s="296"/>
      <c r="BI366" s="296"/>
      <c r="BJ366" s="296"/>
      <c r="BK366" s="296"/>
      <c r="BL366" s="296"/>
      <c r="BM366" s="296"/>
      <c r="BN366" s="296"/>
      <c r="BO366" s="296"/>
      <c r="BP366" s="296"/>
      <c r="BQ366" s="296"/>
      <c r="BR366" s="296"/>
      <c r="BS366" s="296"/>
      <c r="BT366" s="296"/>
      <c r="BU366" s="296"/>
      <c r="BV366" s="296"/>
      <c r="BW366" s="296"/>
      <c r="BX366" s="296"/>
      <c r="BY366" s="296"/>
      <c r="BZ366" s="296"/>
      <c r="CA366" s="296"/>
      <c r="CB366" s="296"/>
      <c r="CC366" s="296"/>
      <c r="CD366" s="296"/>
      <c r="CE366" s="296"/>
      <c r="CF366" s="296"/>
      <c r="CG366" s="296"/>
      <c r="CH366" s="296"/>
      <c r="CI366" s="296"/>
      <c r="CJ366" s="296"/>
      <c r="CK366" s="296"/>
      <c r="CL366" s="296"/>
      <c r="CM366" s="296"/>
      <c r="CN366" s="296"/>
      <c r="CO366" s="296"/>
      <c r="CP366" s="296"/>
      <c r="CQ366" s="296"/>
      <c r="CR366" s="296"/>
      <c r="CS366" s="296"/>
      <c r="CT366" s="296"/>
      <c r="CU366" s="296"/>
      <c r="CV366" s="296"/>
      <c r="CW366" s="296"/>
      <c r="CX366" s="296"/>
      <c r="CY366" s="296"/>
      <c r="CZ366" s="296"/>
      <c r="DA366" s="296"/>
      <c r="DB366" s="296"/>
      <c r="DC366" s="296"/>
      <c r="DD366" s="296"/>
      <c r="DE366" s="296"/>
      <c r="DF366" s="296"/>
      <c r="DG366" s="296"/>
      <c r="DH366" s="296"/>
      <c r="DI366" s="296"/>
      <c r="DJ366" s="296"/>
      <c r="DK366" s="296"/>
      <c r="DL366" s="296"/>
      <c r="DM366" s="296"/>
      <c r="DN366" s="296"/>
      <c r="DO366" s="296"/>
      <c r="DP366" s="296"/>
      <c r="DQ366" s="296"/>
      <c r="DR366" s="296"/>
      <c r="DS366" s="296"/>
      <c r="DT366" s="296"/>
      <c r="DU366" s="296"/>
      <c r="DV366" s="296"/>
      <c r="DW366" s="296"/>
      <c r="DX366" s="296"/>
      <c r="DY366" s="296"/>
      <c r="DZ366" s="296"/>
      <c r="EA366" s="296"/>
      <c r="EB366" s="296"/>
      <c r="EC366" s="296"/>
      <c r="ED366" s="296"/>
      <c r="EE366" s="296"/>
      <c r="EF366" s="296"/>
      <c r="EG366" s="296"/>
      <c r="EH366" s="296"/>
      <c r="EI366" s="296"/>
      <c r="EJ366" s="296"/>
      <c r="EK366" s="296"/>
      <c r="EL366" s="296"/>
      <c r="EM366" s="296"/>
      <c r="EN366" s="296"/>
      <c r="EO366" s="296"/>
      <c r="EP366" s="296"/>
      <c r="EQ366" s="296"/>
      <c r="ER366" s="296"/>
      <c r="ES366" s="296"/>
      <c r="ET366" s="296"/>
      <c r="EU366" s="296"/>
      <c r="EV366" s="296"/>
      <c r="EW366" s="296"/>
      <c r="EX366" s="296"/>
      <c r="EY366" s="296"/>
      <c r="EZ366" s="296"/>
      <c r="FA366" s="296"/>
      <c r="FB366" s="296"/>
      <c r="FC366" s="296"/>
      <c r="FD366" s="296"/>
      <c r="FE366" s="296"/>
      <c r="FF366" s="296"/>
      <c r="FG366" s="296"/>
      <c r="FH366" s="296"/>
      <c r="FI366" s="296"/>
      <c r="FJ366" s="296"/>
      <c r="FK366" s="296"/>
      <c r="FL366" s="296"/>
      <c r="FM366" s="296"/>
      <c r="FN366" s="296"/>
      <c r="FO366" s="296"/>
      <c r="FP366" s="296"/>
      <c r="FQ366" s="296"/>
      <c r="FR366" s="296"/>
      <c r="FS366" s="296"/>
      <c r="FT366" s="296"/>
      <c r="FU366" s="296"/>
      <c r="FV366" s="296"/>
      <c r="FW366" s="296"/>
      <c r="FX366" s="296"/>
      <c r="FY366" s="296"/>
      <c r="FZ366" s="296"/>
      <c r="GA366" s="296"/>
      <c r="GB366" s="296"/>
      <c r="GC366" s="296"/>
      <c r="GD366" s="296"/>
      <c r="GE366" s="296"/>
      <c r="GF366" s="296"/>
      <c r="GG366" s="296"/>
      <c r="GH366" s="296"/>
      <c r="GI366" s="296"/>
      <c r="GJ366" s="296"/>
      <c r="GK366" s="296"/>
      <c r="GL366" s="296"/>
      <c r="GM366" s="296"/>
      <c r="GN366" s="296"/>
      <c r="GO366" s="205"/>
      <c r="GP366" s="87"/>
      <c r="GQ366" s="87"/>
    </row>
    <row r="367" spans="9:199" ht="2.25" customHeight="1" x14ac:dyDescent="0.15">
      <c r="I367" s="131"/>
      <c r="J367" s="131"/>
      <c r="K367" s="131"/>
      <c r="L367" s="136"/>
      <c r="M367" s="136"/>
      <c r="N367" s="138"/>
      <c r="O367" s="296"/>
      <c r="P367" s="296"/>
      <c r="Q367" s="296"/>
      <c r="R367" s="296"/>
      <c r="S367" s="296"/>
      <c r="T367" s="296"/>
      <c r="U367" s="296"/>
      <c r="V367" s="296"/>
      <c r="W367" s="296"/>
      <c r="X367" s="296"/>
      <c r="Y367" s="296"/>
      <c r="Z367" s="296"/>
      <c r="AA367" s="296"/>
      <c r="AB367" s="296"/>
      <c r="AC367" s="296"/>
      <c r="AD367" s="296"/>
      <c r="AE367" s="296"/>
      <c r="AF367" s="296"/>
      <c r="AG367" s="296"/>
      <c r="AH367" s="296"/>
      <c r="AI367" s="296"/>
      <c r="AJ367" s="296"/>
      <c r="AK367" s="296"/>
      <c r="AL367" s="296"/>
      <c r="AM367" s="296"/>
      <c r="AN367" s="296"/>
      <c r="AO367" s="296"/>
      <c r="AP367" s="296"/>
      <c r="AQ367" s="296"/>
      <c r="AR367" s="296"/>
      <c r="AS367" s="296"/>
      <c r="AT367" s="296"/>
      <c r="AU367" s="296"/>
      <c r="AV367" s="296"/>
      <c r="AW367" s="296"/>
      <c r="AX367" s="296"/>
      <c r="AY367" s="296"/>
      <c r="AZ367" s="296"/>
      <c r="BA367" s="296"/>
      <c r="BB367" s="296"/>
      <c r="BC367" s="296"/>
      <c r="BD367" s="296"/>
      <c r="BE367" s="296"/>
      <c r="BF367" s="296"/>
      <c r="BG367" s="296"/>
      <c r="BH367" s="296"/>
      <c r="BI367" s="296"/>
      <c r="BJ367" s="296"/>
      <c r="BK367" s="296"/>
      <c r="BL367" s="296"/>
      <c r="BM367" s="296"/>
      <c r="BN367" s="296"/>
      <c r="BO367" s="296"/>
      <c r="BP367" s="296"/>
      <c r="BQ367" s="296"/>
      <c r="BR367" s="296"/>
      <c r="BS367" s="296"/>
      <c r="BT367" s="296"/>
      <c r="BU367" s="296"/>
      <c r="BV367" s="296"/>
      <c r="BW367" s="296"/>
      <c r="BX367" s="296"/>
      <c r="BY367" s="296"/>
      <c r="BZ367" s="296"/>
      <c r="CA367" s="296"/>
      <c r="CB367" s="296"/>
      <c r="CC367" s="296"/>
      <c r="CD367" s="296"/>
      <c r="CE367" s="296"/>
      <c r="CF367" s="296"/>
      <c r="CG367" s="296"/>
      <c r="CH367" s="296"/>
      <c r="CI367" s="296"/>
      <c r="CJ367" s="296"/>
      <c r="CK367" s="296"/>
      <c r="CL367" s="296"/>
      <c r="CM367" s="296"/>
      <c r="CN367" s="296"/>
      <c r="CO367" s="296"/>
      <c r="CP367" s="296"/>
      <c r="CQ367" s="296"/>
      <c r="CR367" s="296"/>
      <c r="CS367" s="296"/>
      <c r="CT367" s="296"/>
      <c r="CU367" s="296"/>
      <c r="CV367" s="296"/>
      <c r="CW367" s="296"/>
      <c r="CX367" s="296"/>
      <c r="CY367" s="296"/>
      <c r="CZ367" s="296"/>
      <c r="DA367" s="296"/>
      <c r="DB367" s="296"/>
      <c r="DC367" s="296"/>
      <c r="DD367" s="296"/>
      <c r="DE367" s="296"/>
      <c r="DF367" s="296"/>
      <c r="DG367" s="296"/>
      <c r="DH367" s="296"/>
      <c r="DI367" s="296"/>
      <c r="DJ367" s="296"/>
      <c r="DK367" s="296"/>
      <c r="DL367" s="296"/>
      <c r="DM367" s="296"/>
      <c r="DN367" s="296"/>
      <c r="DO367" s="296"/>
      <c r="DP367" s="296"/>
      <c r="DQ367" s="296"/>
      <c r="DR367" s="296"/>
      <c r="DS367" s="296"/>
      <c r="DT367" s="296"/>
      <c r="DU367" s="296"/>
      <c r="DV367" s="296"/>
      <c r="DW367" s="296"/>
      <c r="DX367" s="296"/>
      <c r="DY367" s="296"/>
      <c r="DZ367" s="296"/>
      <c r="EA367" s="296"/>
      <c r="EB367" s="296"/>
      <c r="EC367" s="296"/>
      <c r="ED367" s="296"/>
      <c r="EE367" s="296"/>
      <c r="EF367" s="296"/>
      <c r="EG367" s="296"/>
      <c r="EH367" s="296"/>
      <c r="EI367" s="296"/>
      <c r="EJ367" s="296"/>
      <c r="EK367" s="296"/>
      <c r="EL367" s="296"/>
      <c r="EM367" s="296"/>
      <c r="EN367" s="296"/>
      <c r="EO367" s="296"/>
      <c r="EP367" s="296"/>
      <c r="EQ367" s="296"/>
      <c r="ER367" s="296"/>
      <c r="ES367" s="296"/>
      <c r="ET367" s="296"/>
      <c r="EU367" s="296"/>
      <c r="EV367" s="296"/>
      <c r="EW367" s="296"/>
      <c r="EX367" s="296"/>
      <c r="EY367" s="296"/>
      <c r="EZ367" s="296"/>
      <c r="FA367" s="296"/>
      <c r="FB367" s="296"/>
      <c r="FC367" s="296"/>
      <c r="FD367" s="296"/>
      <c r="FE367" s="296"/>
      <c r="FF367" s="296"/>
      <c r="FG367" s="296"/>
      <c r="FH367" s="296"/>
      <c r="FI367" s="296"/>
      <c r="FJ367" s="296"/>
      <c r="FK367" s="296"/>
      <c r="FL367" s="296"/>
      <c r="FM367" s="296"/>
      <c r="FN367" s="296"/>
      <c r="FO367" s="296"/>
      <c r="FP367" s="296"/>
      <c r="FQ367" s="296"/>
      <c r="FR367" s="296"/>
      <c r="FS367" s="296"/>
      <c r="FT367" s="296"/>
      <c r="FU367" s="296"/>
      <c r="FV367" s="296"/>
      <c r="FW367" s="296"/>
      <c r="FX367" s="296"/>
      <c r="FY367" s="296"/>
      <c r="FZ367" s="296"/>
      <c r="GA367" s="296"/>
      <c r="GB367" s="296"/>
      <c r="GC367" s="296"/>
      <c r="GD367" s="296"/>
      <c r="GE367" s="296"/>
      <c r="GF367" s="296"/>
      <c r="GG367" s="296"/>
      <c r="GH367" s="296"/>
      <c r="GI367" s="296"/>
      <c r="GJ367" s="296"/>
      <c r="GK367" s="296"/>
      <c r="GL367" s="296"/>
      <c r="GM367" s="296"/>
      <c r="GN367" s="296"/>
      <c r="GO367" s="205"/>
      <c r="GP367" s="87"/>
      <c r="GQ367" s="87"/>
    </row>
    <row r="368" spans="9:199" ht="2.25" customHeight="1" x14ac:dyDescent="0.15">
      <c r="I368" s="131"/>
      <c r="J368" s="131"/>
      <c r="K368" s="131"/>
      <c r="L368" s="136"/>
      <c r="M368" s="136"/>
      <c r="N368" s="138"/>
      <c r="O368" s="294">
        <f>入力シート!A163</f>
        <v>0</v>
      </c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  <c r="AD368" s="295"/>
      <c r="AE368" s="295"/>
      <c r="AF368" s="295"/>
      <c r="AG368" s="295"/>
      <c r="AH368" s="295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5"/>
      <c r="AS368" s="295"/>
      <c r="AT368" s="295"/>
      <c r="AU368" s="295"/>
      <c r="AV368" s="295"/>
      <c r="AW368" s="295"/>
      <c r="AX368" s="295"/>
      <c r="AY368" s="295"/>
      <c r="AZ368" s="295"/>
      <c r="BA368" s="295"/>
      <c r="BB368" s="295"/>
      <c r="BC368" s="295"/>
      <c r="BD368" s="295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5"/>
      <c r="BO368" s="295"/>
      <c r="BP368" s="295"/>
      <c r="BQ368" s="295"/>
      <c r="BR368" s="295"/>
      <c r="BS368" s="295"/>
      <c r="BT368" s="295"/>
      <c r="BU368" s="295"/>
      <c r="BV368" s="295"/>
      <c r="BW368" s="295"/>
      <c r="BX368" s="295"/>
      <c r="BY368" s="295"/>
      <c r="BZ368" s="295"/>
      <c r="CA368" s="295"/>
      <c r="CB368" s="295"/>
      <c r="CC368" s="295"/>
      <c r="CD368" s="295"/>
      <c r="CE368" s="295"/>
      <c r="CF368" s="295"/>
      <c r="CG368" s="295"/>
      <c r="CH368" s="295"/>
      <c r="CI368" s="295"/>
      <c r="CJ368" s="295"/>
      <c r="CK368" s="295"/>
      <c r="CL368" s="295"/>
      <c r="CM368" s="295"/>
      <c r="CN368" s="295"/>
      <c r="CO368" s="295"/>
      <c r="CP368" s="295"/>
      <c r="CQ368" s="295"/>
      <c r="CR368" s="295"/>
      <c r="CS368" s="295"/>
      <c r="CT368" s="295"/>
      <c r="CU368" s="295"/>
      <c r="CV368" s="295"/>
      <c r="CW368" s="295"/>
      <c r="CX368" s="295"/>
      <c r="CY368" s="295"/>
      <c r="CZ368" s="295"/>
      <c r="DA368" s="295"/>
      <c r="DB368" s="295"/>
      <c r="DC368" s="295"/>
      <c r="DD368" s="295"/>
      <c r="DE368" s="295"/>
      <c r="DF368" s="295"/>
      <c r="DG368" s="295"/>
      <c r="DH368" s="295"/>
      <c r="DI368" s="295"/>
      <c r="DJ368" s="295"/>
      <c r="DK368" s="295"/>
      <c r="DL368" s="295"/>
      <c r="DM368" s="295"/>
      <c r="DN368" s="295"/>
      <c r="DO368" s="295"/>
      <c r="DP368" s="295"/>
      <c r="DQ368" s="295"/>
      <c r="DR368" s="295"/>
      <c r="DS368" s="295"/>
      <c r="DT368" s="295"/>
      <c r="DU368" s="295"/>
      <c r="DV368" s="295"/>
      <c r="DW368" s="295"/>
      <c r="DX368" s="295"/>
      <c r="DY368" s="295"/>
      <c r="DZ368" s="295"/>
      <c r="EA368" s="295"/>
      <c r="EB368" s="295"/>
      <c r="EC368" s="295"/>
      <c r="ED368" s="295"/>
      <c r="EE368" s="295"/>
      <c r="EF368" s="295"/>
      <c r="EG368" s="295"/>
      <c r="EH368" s="295"/>
      <c r="EI368" s="295"/>
      <c r="EJ368" s="295"/>
      <c r="EK368" s="295"/>
      <c r="EL368" s="295"/>
      <c r="EM368" s="295"/>
      <c r="EN368" s="295"/>
      <c r="EO368" s="295"/>
      <c r="EP368" s="295"/>
      <c r="EQ368" s="295"/>
      <c r="ER368" s="295"/>
      <c r="ES368" s="295"/>
      <c r="ET368" s="295"/>
      <c r="EU368" s="295"/>
      <c r="EV368" s="295"/>
      <c r="EW368" s="295"/>
      <c r="EX368" s="295"/>
      <c r="EY368" s="295"/>
      <c r="EZ368" s="295"/>
      <c r="FA368" s="295"/>
      <c r="FB368" s="295"/>
      <c r="FC368" s="295"/>
      <c r="FD368" s="295"/>
      <c r="FE368" s="295"/>
      <c r="FF368" s="295"/>
      <c r="FG368" s="295"/>
      <c r="FH368" s="295"/>
      <c r="FI368" s="295"/>
      <c r="FJ368" s="295"/>
      <c r="FK368" s="295"/>
      <c r="FL368" s="295"/>
      <c r="FM368" s="295"/>
      <c r="FN368" s="295"/>
      <c r="FO368" s="295"/>
      <c r="FP368" s="295"/>
      <c r="FQ368" s="295"/>
      <c r="FR368" s="295"/>
      <c r="FS368" s="295"/>
      <c r="FT368" s="295"/>
      <c r="FU368" s="295"/>
      <c r="FV368" s="295"/>
      <c r="FW368" s="295"/>
      <c r="FX368" s="295"/>
      <c r="FY368" s="295"/>
      <c r="FZ368" s="295"/>
      <c r="GA368" s="295"/>
      <c r="GB368" s="295"/>
      <c r="GC368" s="295"/>
      <c r="GD368" s="295"/>
      <c r="GE368" s="295"/>
      <c r="GF368" s="295"/>
      <c r="GG368" s="295"/>
      <c r="GH368" s="295"/>
      <c r="GI368" s="295"/>
      <c r="GJ368" s="295"/>
      <c r="GK368" s="295"/>
      <c r="GL368" s="295"/>
      <c r="GM368" s="295"/>
      <c r="GN368" s="295"/>
      <c r="GO368" s="205"/>
      <c r="GP368" s="87"/>
      <c r="GQ368" s="87"/>
    </row>
    <row r="369" spans="9:199" ht="2.25" customHeight="1" x14ac:dyDescent="0.15">
      <c r="I369" s="131"/>
      <c r="J369" s="131"/>
      <c r="K369" s="131"/>
      <c r="L369" s="136"/>
      <c r="M369" s="136"/>
      <c r="N369" s="138"/>
      <c r="O369" s="296"/>
      <c r="P369" s="296"/>
      <c r="Q369" s="296"/>
      <c r="R369" s="296"/>
      <c r="S369" s="296"/>
      <c r="T369" s="296"/>
      <c r="U369" s="296"/>
      <c r="V369" s="296"/>
      <c r="W369" s="296"/>
      <c r="X369" s="296"/>
      <c r="Y369" s="296"/>
      <c r="Z369" s="296"/>
      <c r="AA369" s="296"/>
      <c r="AB369" s="296"/>
      <c r="AC369" s="296"/>
      <c r="AD369" s="296"/>
      <c r="AE369" s="296"/>
      <c r="AF369" s="296"/>
      <c r="AG369" s="296"/>
      <c r="AH369" s="296"/>
      <c r="AI369" s="296"/>
      <c r="AJ369" s="296"/>
      <c r="AK369" s="296"/>
      <c r="AL369" s="296"/>
      <c r="AM369" s="296"/>
      <c r="AN369" s="296"/>
      <c r="AO369" s="296"/>
      <c r="AP369" s="296"/>
      <c r="AQ369" s="296"/>
      <c r="AR369" s="296"/>
      <c r="AS369" s="296"/>
      <c r="AT369" s="296"/>
      <c r="AU369" s="296"/>
      <c r="AV369" s="296"/>
      <c r="AW369" s="296"/>
      <c r="AX369" s="296"/>
      <c r="AY369" s="296"/>
      <c r="AZ369" s="296"/>
      <c r="BA369" s="296"/>
      <c r="BB369" s="296"/>
      <c r="BC369" s="296"/>
      <c r="BD369" s="296"/>
      <c r="BE369" s="296"/>
      <c r="BF369" s="296"/>
      <c r="BG369" s="296"/>
      <c r="BH369" s="296"/>
      <c r="BI369" s="296"/>
      <c r="BJ369" s="296"/>
      <c r="BK369" s="296"/>
      <c r="BL369" s="296"/>
      <c r="BM369" s="296"/>
      <c r="BN369" s="296"/>
      <c r="BO369" s="296"/>
      <c r="BP369" s="296"/>
      <c r="BQ369" s="296"/>
      <c r="BR369" s="296"/>
      <c r="BS369" s="296"/>
      <c r="BT369" s="296"/>
      <c r="BU369" s="296"/>
      <c r="BV369" s="296"/>
      <c r="BW369" s="296"/>
      <c r="BX369" s="296"/>
      <c r="BY369" s="296"/>
      <c r="BZ369" s="296"/>
      <c r="CA369" s="296"/>
      <c r="CB369" s="296"/>
      <c r="CC369" s="296"/>
      <c r="CD369" s="296"/>
      <c r="CE369" s="296"/>
      <c r="CF369" s="296"/>
      <c r="CG369" s="296"/>
      <c r="CH369" s="296"/>
      <c r="CI369" s="296"/>
      <c r="CJ369" s="296"/>
      <c r="CK369" s="296"/>
      <c r="CL369" s="296"/>
      <c r="CM369" s="296"/>
      <c r="CN369" s="296"/>
      <c r="CO369" s="296"/>
      <c r="CP369" s="296"/>
      <c r="CQ369" s="296"/>
      <c r="CR369" s="296"/>
      <c r="CS369" s="296"/>
      <c r="CT369" s="296"/>
      <c r="CU369" s="296"/>
      <c r="CV369" s="296"/>
      <c r="CW369" s="296"/>
      <c r="CX369" s="296"/>
      <c r="CY369" s="296"/>
      <c r="CZ369" s="296"/>
      <c r="DA369" s="296"/>
      <c r="DB369" s="296"/>
      <c r="DC369" s="296"/>
      <c r="DD369" s="296"/>
      <c r="DE369" s="296"/>
      <c r="DF369" s="296"/>
      <c r="DG369" s="296"/>
      <c r="DH369" s="296"/>
      <c r="DI369" s="296"/>
      <c r="DJ369" s="296"/>
      <c r="DK369" s="296"/>
      <c r="DL369" s="296"/>
      <c r="DM369" s="296"/>
      <c r="DN369" s="296"/>
      <c r="DO369" s="296"/>
      <c r="DP369" s="296"/>
      <c r="DQ369" s="296"/>
      <c r="DR369" s="296"/>
      <c r="DS369" s="296"/>
      <c r="DT369" s="296"/>
      <c r="DU369" s="296"/>
      <c r="DV369" s="296"/>
      <c r="DW369" s="296"/>
      <c r="DX369" s="296"/>
      <c r="DY369" s="296"/>
      <c r="DZ369" s="296"/>
      <c r="EA369" s="296"/>
      <c r="EB369" s="296"/>
      <c r="EC369" s="296"/>
      <c r="ED369" s="296"/>
      <c r="EE369" s="296"/>
      <c r="EF369" s="296"/>
      <c r="EG369" s="296"/>
      <c r="EH369" s="296"/>
      <c r="EI369" s="296"/>
      <c r="EJ369" s="296"/>
      <c r="EK369" s="296"/>
      <c r="EL369" s="296"/>
      <c r="EM369" s="296"/>
      <c r="EN369" s="296"/>
      <c r="EO369" s="296"/>
      <c r="EP369" s="296"/>
      <c r="EQ369" s="296"/>
      <c r="ER369" s="296"/>
      <c r="ES369" s="296"/>
      <c r="ET369" s="296"/>
      <c r="EU369" s="296"/>
      <c r="EV369" s="296"/>
      <c r="EW369" s="296"/>
      <c r="EX369" s="296"/>
      <c r="EY369" s="296"/>
      <c r="EZ369" s="296"/>
      <c r="FA369" s="296"/>
      <c r="FB369" s="296"/>
      <c r="FC369" s="296"/>
      <c r="FD369" s="296"/>
      <c r="FE369" s="296"/>
      <c r="FF369" s="296"/>
      <c r="FG369" s="296"/>
      <c r="FH369" s="296"/>
      <c r="FI369" s="296"/>
      <c r="FJ369" s="296"/>
      <c r="FK369" s="296"/>
      <c r="FL369" s="296"/>
      <c r="FM369" s="296"/>
      <c r="FN369" s="296"/>
      <c r="FO369" s="296"/>
      <c r="FP369" s="296"/>
      <c r="FQ369" s="296"/>
      <c r="FR369" s="296"/>
      <c r="FS369" s="296"/>
      <c r="FT369" s="296"/>
      <c r="FU369" s="296"/>
      <c r="FV369" s="296"/>
      <c r="FW369" s="296"/>
      <c r="FX369" s="296"/>
      <c r="FY369" s="296"/>
      <c r="FZ369" s="296"/>
      <c r="GA369" s="296"/>
      <c r="GB369" s="296"/>
      <c r="GC369" s="296"/>
      <c r="GD369" s="296"/>
      <c r="GE369" s="296"/>
      <c r="GF369" s="296"/>
      <c r="GG369" s="296"/>
      <c r="GH369" s="296"/>
      <c r="GI369" s="296"/>
      <c r="GJ369" s="296"/>
      <c r="GK369" s="296"/>
      <c r="GL369" s="296"/>
      <c r="GM369" s="296"/>
      <c r="GN369" s="296"/>
      <c r="GO369" s="205"/>
      <c r="GP369" s="87"/>
      <c r="GQ369" s="87"/>
    </row>
    <row r="370" spans="9:199" ht="2.25" customHeight="1" x14ac:dyDescent="0.15">
      <c r="I370" s="131"/>
      <c r="J370" s="131"/>
      <c r="K370" s="131"/>
      <c r="L370" s="136"/>
      <c r="M370" s="136"/>
      <c r="N370" s="138"/>
      <c r="O370" s="296"/>
      <c r="P370" s="296"/>
      <c r="Q370" s="296"/>
      <c r="R370" s="296"/>
      <c r="S370" s="296"/>
      <c r="T370" s="296"/>
      <c r="U370" s="296"/>
      <c r="V370" s="296"/>
      <c r="W370" s="296"/>
      <c r="X370" s="296"/>
      <c r="Y370" s="296"/>
      <c r="Z370" s="296"/>
      <c r="AA370" s="296"/>
      <c r="AB370" s="296"/>
      <c r="AC370" s="296"/>
      <c r="AD370" s="296"/>
      <c r="AE370" s="296"/>
      <c r="AF370" s="296"/>
      <c r="AG370" s="296"/>
      <c r="AH370" s="296"/>
      <c r="AI370" s="296"/>
      <c r="AJ370" s="296"/>
      <c r="AK370" s="296"/>
      <c r="AL370" s="296"/>
      <c r="AM370" s="296"/>
      <c r="AN370" s="296"/>
      <c r="AO370" s="296"/>
      <c r="AP370" s="296"/>
      <c r="AQ370" s="296"/>
      <c r="AR370" s="296"/>
      <c r="AS370" s="296"/>
      <c r="AT370" s="296"/>
      <c r="AU370" s="296"/>
      <c r="AV370" s="296"/>
      <c r="AW370" s="296"/>
      <c r="AX370" s="296"/>
      <c r="AY370" s="296"/>
      <c r="AZ370" s="296"/>
      <c r="BA370" s="296"/>
      <c r="BB370" s="296"/>
      <c r="BC370" s="296"/>
      <c r="BD370" s="296"/>
      <c r="BE370" s="296"/>
      <c r="BF370" s="296"/>
      <c r="BG370" s="296"/>
      <c r="BH370" s="296"/>
      <c r="BI370" s="296"/>
      <c r="BJ370" s="296"/>
      <c r="BK370" s="296"/>
      <c r="BL370" s="296"/>
      <c r="BM370" s="296"/>
      <c r="BN370" s="296"/>
      <c r="BO370" s="296"/>
      <c r="BP370" s="296"/>
      <c r="BQ370" s="296"/>
      <c r="BR370" s="296"/>
      <c r="BS370" s="296"/>
      <c r="BT370" s="296"/>
      <c r="BU370" s="296"/>
      <c r="BV370" s="296"/>
      <c r="BW370" s="296"/>
      <c r="BX370" s="296"/>
      <c r="BY370" s="296"/>
      <c r="BZ370" s="296"/>
      <c r="CA370" s="296"/>
      <c r="CB370" s="296"/>
      <c r="CC370" s="296"/>
      <c r="CD370" s="296"/>
      <c r="CE370" s="296"/>
      <c r="CF370" s="296"/>
      <c r="CG370" s="296"/>
      <c r="CH370" s="296"/>
      <c r="CI370" s="296"/>
      <c r="CJ370" s="296"/>
      <c r="CK370" s="296"/>
      <c r="CL370" s="296"/>
      <c r="CM370" s="296"/>
      <c r="CN370" s="296"/>
      <c r="CO370" s="296"/>
      <c r="CP370" s="296"/>
      <c r="CQ370" s="296"/>
      <c r="CR370" s="296"/>
      <c r="CS370" s="296"/>
      <c r="CT370" s="296"/>
      <c r="CU370" s="296"/>
      <c r="CV370" s="296"/>
      <c r="CW370" s="296"/>
      <c r="CX370" s="296"/>
      <c r="CY370" s="296"/>
      <c r="CZ370" s="296"/>
      <c r="DA370" s="296"/>
      <c r="DB370" s="296"/>
      <c r="DC370" s="296"/>
      <c r="DD370" s="296"/>
      <c r="DE370" s="296"/>
      <c r="DF370" s="296"/>
      <c r="DG370" s="296"/>
      <c r="DH370" s="296"/>
      <c r="DI370" s="296"/>
      <c r="DJ370" s="296"/>
      <c r="DK370" s="296"/>
      <c r="DL370" s="296"/>
      <c r="DM370" s="296"/>
      <c r="DN370" s="296"/>
      <c r="DO370" s="296"/>
      <c r="DP370" s="296"/>
      <c r="DQ370" s="296"/>
      <c r="DR370" s="296"/>
      <c r="DS370" s="296"/>
      <c r="DT370" s="296"/>
      <c r="DU370" s="296"/>
      <c r="DV370" s="296"/>
      <c r="DW370" s="296"/>
      <c r="DX370" s="296"/>
      <c r="DY370" s="296"/>
      <c r="DZ370" s="296"/>
      <c r="EA370" s="296"/>
      <c r="EB370" s="296"/>
      <c r="EC370" s="296"/>
      <c r="ED370" s="296"/>
      <c r="EE370" s="296"/>
      <c r="EF370" s="296"/>
      <c r="EG370" s="296"/>
      <c r="EH370" s="296"/>
      <c r="EI370" s="296"/>
      <c r="EJ370" s="296"/>
      <c r="EK370" s="296"/>
      <c r="EL370" s="296"/>
      <c r="EM370" s="296"/>
      <c r="EN370" s="296"/>
      <c r="EO370" s="296"/>
      <c r="EP370" s="296"/>
      <c r="EQ370" s="296"/>
      <c r="ER370" s="296"/>
      <c r="ES370" s="296"/>
      <c r="ET370" s="296"/>
      <c r="EU370" s="296"/>
      <c r="EV370" s="296"/>
      <c r="EW370" s="296"/>
      <c r="EX370" s="296"/>
      <c r="EY370" s="296"/>
      <c r="EZ370" s="296"/>
      <c r="FA370" s="296"/>
      <c r="FB370" s="296"/>
      <c r="FC370" s="296"/>
      <c r="FD370" s="296"/>
      <c r="FE370" s="296"/>
      <c r="FF370" s="296"/>
      <c r="FG370" s="296"/>
      <c r="FH370" s="296"/>
      <c r="FI370" s="296"/>
      <c r="FJ370" s="296"/>
      <c r="FK370" s="296"/>
      <c r="FL370" s="296"/>
      <c r="FM370" s="296"/>
      <c r="FN370" s="296"/>
      <c r="FO370" s="296"/>
      <c r="FP370" s="296"/>
      <c r="FQ370" s="296"/>
      <c r="FR370" s="296"/>
      <c r="FS370" s="296"/>
      <c r="FT370" s="296"/>
      <c r="FU370" s="296"/>
      <c r="FV370" s="296"/>
      <c r="FW370" s="296"/>
      <c r="FX370" s="296"/>
      <c r="FY370" s="296"/>
      <c r="FZ370" s="296"/>
      <c r="GA370" s="296"/>
      <c r="GB370" s="296"/>
      <c r="GC370" s="296"/>
      <c r="GD370" s="296"/>
      <c r="GE370" s="296"/>
      <c r="GF370" s="296"/>
      <c r="GG370" s="296"/>
      <c r="GH370" s="296"/>
      <c r="GI370" s="296"/>
      <c r="GJ370" s="296"/>
      <c r="GK370" s="296"/>
      <c r="GL370" s="296"/>
      <c r="GM370" s="296"/>
      <c r="GN370" s="296"/>
      <c r="GO370" s="205"/>
      <c r="GP370" s="87"/>
      <c r="GQ370" s="87"/>
    </row>
    <row r="371" spans="9:199" ht="2.25" customHeight="1" x14ac:dyDescent="0.15">
      <c r="I371" s="131"/>
      <c r="J371" s="131"/>
      <c r="K371" s="131"/>
      <c r="L371" s="136"/>
      <c r="M371" s="136"/>
      <c r="N371" s="138"/>
      <c r="O371" s="296"/>
      <c r="P371" s="296"/>
      <c r="Q371" s="296"/>
      <c r="R371" s="296"/>
      <c r="S371" s="296"/>
      <c r="T371" s="296"/>
      <c r="U371" s="296"/>
      <c r="V371" s="296"/>
      <c r="W371" s="296"/>
      <c r="X371" s="296"/>
      <c r="Y371" s="296"/>
      <c r="Z371" s="296"/>
      <c r="AA371" s="296"/>
      <c r="AB371" s="296"/>
      <c r="AC371" s="296"/>
      <c r="AD371" s="296"/>
      <c r="AE371" s="296"/>
      <c r="AF371" s="296"/>
      <c r="AG371" s="296"/>
      <c r="AH371" s="296"/>
      <c r="AI371" s="296"/>
      <c r="AJ371" s="296"/>
      <c r="AK371" s="296"/>
      <c r="AL371" s="296"/>
      <c r="AM371" s="296"/>
      <c r="AN371" s="296"/>
      <c r="AO371" s="296"/>
      <c r="AP371" s="296"/>
      <c r="AQ371" s="296"/>
      <c r="AR371" s="296"/>
      <c r="AS371" s="296"/>
      <c r="AT371" s="296"/>
      <c r="AU371" s="296"/>
      <c r="AV371" s="296"/>
      <c r="AW371" s="296"/>
      <c r="AX371" s="296"/>
      <c r="AY371" s="296"/>
      <c r="AZ371" s="296"/>
      <c r="BA371" s="296"/>
      <c r="BB371" s="296"/>
      <c r="BC371" s="296"/>
      <c r="BD371" s="296"/>
      <c r="BE371" s="296"/>
      <c r="BF371" s="296"/>
      <c r="BG371" s="296"/>
      <c r="BH371" s="296"/>
      <c r="BI371" s="296"/>
      <c r="BJ371" s="296"/>
      <c r="BK371" s="296"/>
      <c r="BL371" s="296"/>
      <c r="BM371" s="296"/>
      <c r="BN371" s="296"/>
      <c r="BO371" s="296"/>
      <c r="BP371" s="296"/>
      <c r="BQ371" s="296"/>
      <c r="BR371" s="296"/>
      <c r="BS371" s="296"/>
      <c r="BT371" s="296"/>
      <c r="BU371" s="296"/>
      <c r="BV371" s="296"/>
      <c r="BW371" s="296"/>
      <c r="BX371" s="296"/>
      <c r="BY371" s="296"/>
      <c r="BZ371" s="296"/>
      <c r="CA371" s="296"/>
      <c r="CB371" s="296"/>
      <c r="CC371" s="296"/>
      <c r="CD371" s="296"/>
      <c r="CE371" s="296"/>
      <c r="CF371" s="296"/>
      <c r="CG371" s="296"/>
      <c r="CH371" s="296"/>
      <c r="CI371" s="296"/>
      <c r="CJ371" s="296"/>
      <c r="CK371" s="296"/>
      <c r="CL371" s="296"/>
      <c r="CM371" s="296"/>
      <c r="CN371" s="296"/>
      <c r="CO371" s="296"/>
      <c r="CP371" s="296"/>
      <c r="CQ371" s="296"/>
      <c r="CR371" s="296"/>
      <c r="CS371" s="296"/>
      <c r="CT371" s="296"/>
      <c r="CU371" s="296"/>
      <c r="CV371" s="296"/>
      <c r="CW371" s="296"/>
      <c r="CX371" s="296"/>
      <c r="CY371" s="296"/>
      <c r="CZ371" s="296"/>
      <c r="DA371" s="296"/>
      <c r="DB371" s="296"/>
      <c r="DC371" s="296"/>
      <c r="DD371" s="296"/>
      <c r="DE371" s="296"/>
      <c r="DF371" s="296"/>
      <c r="DG371" s="296"/>
      <c r="DH371" s="296"/>
      <c r="DI371" s="296"/>
      <c r="DJ371" s="296"/>
      <c r="DK371" s="296"/>
      <c r="DL371" s="296"/>
      <c r="DM371" s="296"/>
      <c r="DN371" s="296"/>
      <c r="DO371" s="296"/>
      <c r="DP371" s="296"/>
      <c r="DQ371" s="296"/>
      <c r="DR371" s="296"/>
      <c r="DS371" s="296"/>
      <c r="DT371" s="296"/>
      <c r="DU371" s="296"/>
      <c r="DV371" s="296"/>
      <c r="DW371" s="296"/>
      <c r="DX371" s="296"/>
      <c r="DY371" s="296"/>
      <c r="DZ371" s="296"/>
      <c r="EA371" s="296"/>
      <c r="EB371" s="296"/>
      <c r="EC371" s="296"/>
      <c r="ED371" s="296"/>
      <c r="EE371" s="296"/>
      <c r="EF371" s="296"/>
      <c r="EG371" s="296"/>
      <c r="EH371" s="296"/>
      <c r="EI371" s="296"/>
      <c r="EJ371" s="296"/>
      <c r="EK371" s="296"/>
      <c r="EL371" s="296"/>
      <c r="EM371" s="296"/>
      <c r="EN371" s="296"/>
      <c r="EO371" s="296"/>
      <c r="EP371" s="296"/>
      <c r="EQ371" s="296"/>
      <c r="ER371" s="296"/>
      <c r="ES371" s="296"/>
      <c r="ET371" s="296"/>
      <c r="EU371" s="296"/>
      <c r="EV371" s="296"/>
      <c r="EW371" s="296"/>
      <c r="EX371" s="296"/>
      <c r="EY371" s="296"/>
      <c r="EZ371" s="296"/>
      <c r="FA371" s="296"/>
      <c r="FB371" s="296"/>
      <c r="FC371" s="296"/>
      <c r="FD371" s="296"/>
      <c r="FE371" s="296"/>
      <c r="FF371" s="296"/>
      <c r="FG371" s="296"/>
      <c r="FH371" s="296"/>
      <c r="FI371" s="296"/>
      <c r="FJ371" s="296"/>
      <c r="FK371" s="296"/>
      <c r="FL371" s="296"/>
      <c r="FM371" s="296"/>
      <c r="FN371" s="296"/>
      <c r="FO371" s="296"/>
      <c r="FP371" s="296"/>
      <c r="FQ371" s="296"/>
      <c r="FR371" s="296"/>
      <c r="FS371" s="296"/>
      <c r="FT371" s="296"/>
      <c r="FU371" s="296"/>
      <c r="FV371" s="296"/>
      <c r="FW371" s="296"/>
      <c r="FX371" s="296"/>
      <c r="FY371" s="296"/>
      <c r="FZ371" s="296"/>
      <c r="GA371" s="296"/>
      <c r="GB371" s="296"/>
      <c r="GC371" s="296"/>
      <c r="GD371" s="296"/>
      <c r="GE371" s="296"/>
      <c r="GF371" s="296"/>
      <c r="GG371" s="296"/>
      <c r="GH371" s="296"/>
      <c r="GI371" s="296"/>
      <c r="GJ371" s="296"/>
      <c r="GK371" s="296"/>
      <c r="GL371" s="296"/>
      <c r="GM371" s="296"/>
      <c r="GN371" s="296"/>
      <c r="GO371" s="205"/>
      <c r="GP371" s="87"/>
      <c r="GQ371" s="87"/>
    </row>
    <row r="372" spans="9:199" ht="2.25" customHeight="1" x14ac:dyDescent="0.15">
      <c r="I372" s="131"/>
      <c r="J372" s="131"/>
      <c r="K372" s="131"/>
      <c r="L372" s="136"/>
      <c r="M372" s="136"/>
      <c r="N372" s="138"/>
      <c r="O372" s="296"/>
      <c r="P372" s="296"/>
      <c r="Q372" s="296"/>
      <c r="R372" s="296"/>
      <c r="S372" s="296"/>
      <c r="T372" s="296"/>
      <c r="U372" s="296"/>
      <c r="V372" s="296"/>
      <c r="W372" s="296"/>
      <c r="X372" s="296"/>
      <c r="Y372" s="296"/>
      <c r="Z372" s="296"/>
      <c r="AA372" s="296"/>
      <c r="AB372" s="296"/>
      <c r="AC372" s="296"/>
      <c r="AD372" s="296"/>
      <c r="AE372" s="296"/>
      <c r="AF372" s="296"/>
      <c r="AG372" s="296"/>
      <c r="AH372" s="296"/>
      <c r="AI372" s="296"/>
      <c r="AJ372" s="296"/>
      <c r="AK372" s="296"/>
      <c r="AL372" s="296"/>
      <c r="AM372" s="296"/>
      <c r="AN372" s="296"/>
      <c r="AO372" s="296"/>
      <c r="AP372" s="296"/>
      <c r="AQ372" s="296"/>
      <c r="AR372" s="296"/>
      <c r="AS372" s="296"/>
      <c r="AT372" s="296"/>
      <c r="AU372" s="296"/>
      <c r="AV372" s="296"/>
      <c r="AW372" s="296"/>
      <c r="AX372" s="296"/>
      <c r="AY372" s="296"/>
      <c r="AZ372" s="296"/>
      <c r="BA372" s="296"/>
      <c r="BB372" s="296"/>
      <c r="BC372" s="296"/>
      <c r="BD372" s="296"/>
      <c r="BE372" s="296"/>
      <c r="BF372" s="296"/>
      <c r="BG372" s="296"/>
      <c r="BH372" s="296"/>
      <c r="BI372" s="296"/>
      <c r="BJ372" s="296"/>
      <c r="BK372" s="296"/>
      <c r="BL372" s="296"/>
      <c r="BM372" s="296"/>
      <c r="BN372" s="296"/>
      <c r="BO372" s="296"/>
      <c r="BP372" s="296"/>
      <c r="BQ372" s="296"/>
      <c r="BR372" s="296"/>
      <c r="BS372" s="296"/>
      <c r="BT372" s="296"/>
      <c r="BU372" s="296"/>
      <c r="BV372" s="296"/>
      <c r="BW372" s="296"/>
      <c r="BX372" s="296"/>
      <c r="BY372" s="296"/>
      <c r="BZ372" s="296"/>
      <c r="CA372" s="296"/>
      <c r="CB372" s="296"/>
      <c r="CC372" s="296"/>
      <c r="CD372" s="296"/>
      <c r="CE372" s="296"/>
      <c r="CF372" s="296"/>
      <c r="CG372" s="296"/>
      <c r="CH372" s="296"/>
      <c r="CI372" s="296"/>
      <c r="CJ372" s="296"/>
      <c r="CK372" s="296"/>
      <c r="CL372" s="296"/>
      <c r="CM372" s="296"/>
      <c r="CN372" s="296"/>
      <c r="CO372" s="296"/>
      <c r="CP372" s="296"/>
      <c r="CQ372" s="296"/>
      <c r="CR372" s="296"/>
      <c r="CS372" s="296"/>
      <c r="CT372" s="296"/>
      <c r="CU372" s="296"/>
      <c r="CV372" s="296"/>
      <c r="CW372" s="296"/>
      <c r="CX372" s="296"/>
      <c r="CY372" s="296"/>
      <c r="CZ372" s="296"/>
      <c r="DA372" s="296"/>
      <c r="DB372" s="296"/>
      <c r="DC372" s="296"/>
      <c r="DD372" s="296"/>
      <c r="DE372" s="296"/>
      <c r="DF372" s="296"/>
      <c r="DG372" s="296"/>
      <c r="DH372" s="296"/>
      <c r="DI372" s="296"/>
      <c r="DJ372" s="296"/>
      <c r="DK372" s="296"/>
      <c r="DL372" s="296"/>
      <c r="DM372" s="296"/>
      <c r="DN372" s="296"/>
      <c r="DO372" s="296"/>
      <c r="DP372" s="296"/>
      <c r="DQ372" s="296"/>
      <c r="DR372" s="296"/>
      <c r="DS372" s="296"/>
      <c r="DT372" s="296"/>
      <c r="DU372" s="296"/>
      <c r="DV372" s="296"/>
      <c r="DW372" s="296"/>
      <c r="DX372" s="296"/>
      <c r="DY372" s="296"/>
      <c r="DZ372" s="296"/>
      <c r="EA372" s="296"/>
      <c r="EB372" s="296"/>
      <c r="EC372" s="296"/>
      <c r="ED372" s="296"/>
      <c r="EE372" s="296"/>
      <c r="EF372" s="296"/>
      <c r="EG372" s="296"/>
      <c r="EH372" s="296"/>
      <c r="EI372" s="296"/>
      <c r="EJ372" s="296"/>
      <c r="EK372" s="296"/>
      <c r="EL372" s="296"/>
      <c r="EM372" s="296"/>
      <c r="EN372" s="296"/>
      <c r="EO372" s="296"/>
      <c r="EP372" s="296"/>
      <c r="EQ372" s="296"/>
      <c r="ER372" s="296"/>
      <c r="ES372" s="296"/>
      <c r="ET372" s="296"/>
      <c r="EU372" s="296"/>
      <c r="EV372" s="296"/>
      <c r="EW372" s="296"/>
      <c r="EX372" s="296"/>
      <c r="EY372" s="296"/>
      <c r="EZ372" s="296"/>
      <c r="FA372" s="296"/>
      <c r="FB372" s="296"/>
      <c r="FC372" s="296"/>
      <c r="FD372" s="296"/>
      <c r="FE372" s="296"/>
      <c r="FF372" s="296"/>
      <c r="FG372" s="296"/>
      <c r="FH372" s="296"/>
      <c r="FI372" s="296"/>
      <c r="FJ372" s="296"/>
      <c r="FK372" s="296"/>
      <c r="FL372" s="296"/>
      <c r="FM372" s="296"/>
      <c r="FN372" s="296"/>
      <c r="FO372" s="296"/>
      <c r="FP372" s="296"/>
      <c r="FQ372" s="296"/>
      <c r="FR372" s="296"/>
      <c r="FS372" s="296"/>
      <c r="FT372" s="296"/>
      <c r="FU372" s="296"/>
      <c r="FV372" s="296"/>
      <c r="FW372" s="296"/>
      <c r="FX372" s="296"/>
      <c r="FY372" s="296"/>
      <c r="FZ372" s="296"/>
      <c r="GA372" s="296"/>
      <c r="GB372" s="296"/>
      <c r="GC372" s="296"/>
      <c r="GD372" s="296"/>
      <c r="GE372" s="296"/>
      <c r="GF372" s="296"/>
      <c r="GG372" s="296"/>
      <c r="GH372" s="296"/>
      <c r="GI372" s="296"/>
      <c r="GJ372" s="296"/>
      <c r="GK372" s="296"/>
      <c r="GL372" s="296"/>
      <c r="GM372" s="296"/>
      <c r="GN372" s="296"/>
      <c r="GO372" s="205"/>
      <c r="GP372" s="87"/>
      <c r="GQ372" s="87"/>
    </row>
    <row r="373" spans="9:199" ht="2.25" customHeight="1" x14ac:dyDescent="0.15">
      <c r="I373" s="131"/>
      <c r="J373" s="131"/>
      <c r="K373" s="131"/>
      <c r="L373" s="136"/>
      <c r="M373" s="136"/>
      <c r="N373" s="138"/>
      <c r="O373" s="296"/>
      <c r="P373" s="296"/>
      <c r="Q373" s="296"/>
      <c r="R373" s="296"/>
      <c r="S373" s="296"/>
      <c r="T373" s="296"/>
      <c r="U373" s="296"/>
      <c r="V373" s="296"/>
      <c r="W373" s="296"/>
      <c r="X373" s="296"/>
      <c r="Y373" s="296"/>
      <c r="Z373" s="296"/>
      <c r="AA373" s="296"/>
      <c r="AB373" s="296"/>
      <c r="AC373" s="296"/>
      <c r="AD373" s="296"/>
      <c r="AE373" s="296"/>
      <c r="AF373" s="296"/>
      <c r="AG373" s="296"/>
      <c r="AH373" s="296"/>
      <c r="AI373" s="296"/>
      <c r="AJ373" s="296"/>
      <c r="AK373" s="296"/>
      <c r="AL373" s="296"/>
      <c r="AM373" s="296"/>
      <c r="AN373" s="296"/>
      <c r="AO373" s="296"/>
      <c r="AP373" s="296"/>
      <c r="AQ373" s="296"/>
      <c r="AR373" s="296"/>
      <c r="AS373" s="296"/>
      <c r="AT373" s="296"/>
      <c r="AU373" s="296"/>
      <c r="AV373" s="296"/>
      <c r="AW373" s="296"/>
      <c r="AX373" s="296"/>
      <c r="AY373" s="296"/>
      <c r="AZ373" s="296"/>
      <c r="BA373" s="296"/>
      <c r="BB373" s="296"/>
      <c r="BC373" s="296"/>
      <c r="BD373" s="296"/>
      <c r="BE373" s="296"/>
      <c r="BF373" s="296"/>
      <c r="BG373" s="296"/>
      <c r="BH373" s="296"/>
      <c r="BI373" s="296"/>
      <c r="BJ373" s="296"/>
      <c r="BK373" s="296"/>
      <c r="BL373" s="296"/>
      <c r="BM373" s="296"/>
      <c r="BN373" s="296"/>
      <c r="BO373" s="296"/>
      <c r="BP373" s="296"/>
      <c r="BQ373" s="296"/>
      <c r="BR373" s="296"/>
      <c r="BS373" s="296"/>
      <c r="BT373" s="296"/>
      <c r="BU373" s="296"/>
      <c r="BV373" s="296"/>
      <c r="BW373" s="296"/>
      <c r="BX373" s="296"/>
      <c r="BY373" s="296"/>
      <c r="BZ373" s="296"/>
      <c r="CA373" s="296"/>
      <c r="CB373" s="296"/>
      <c r="CC373" s="296"/>
      <c r="CD373" s="296"/>
      <c r="CE373" s="296"/>
      <c r="CF373" s="296"/>
      <c r="CG373" s="296"/>
      <c r="CH373" s="296"/>
      <c r="CI373" s="296"/>
      <c r="CJ373" s="296"/>
      <c r="CK373" s="296"/>
      <c r="CL373" s="296"/>
      <c r="CM373" s="296"/>
      <c r="CN373" s="296"/>
      <c r="CO373" s="296"/>
      <c r="CP373" s="296"/>
      <c r="CQ373" s="296"/>
      <c r="CR373" s="296"/>
      <c r="CS373" s="296"/>
      <c r="CT373" s="296"/>
      <c r="CU373" s="296"/>
      <c r="CV373" s="296"/>
      <c r="CW373" s="296"/>
      <c r="CX373" s="296"/>
      <c r="CY373" s="296"/>
      <c r="CZ373" s="296"/>
      <c r="DA373" s="296"/>
      <c r="DB373" s="296"/>
      <c r="DC373" s="296"/>
      <c r="DD373" s="296"/>
      <c r="DE373" s="296"/>
      <c r="DF373" s="296"/>
      <c r="DG373" s="296"/>
      <c r="DH373" s="296"/>
      <c r="DI373" s="296"/>
      <c r="DJ373" s="296"/>
      <c r="DK373" s="296"/>
      <c r="DL373" s="296"/>
      <c r="DM373" s="296"/>
      <c r="DN373" s="296"/>
      <c r="DO373" s="296"/>
      <c r="DP373" s="296"/>
      <c r="DQ373" s="296"/>
      <c r="DR373" s="296"/>
      <c r="DS373" s="296"/>
      <c r="DT373" s="296"/>
      <c r="DU373" s="296"/>
      <c r="DV373" s="296"/>
      <c r="DW373" s="296"/>
      <c r="DX373" s="296"/>
      <c r="DY373" s="296"/>
      <c r="DZ373" s="296"/>
      <c r="EA373" s="296"/>
      <c r="EB373" s="296"/>
      <c r="EC373" s="296"/>
      <c r="ED373" s="296"/>
      <c r="EE373" s="296"/>
      <c r="EF373" s="296"/>
      <c r="EG373" s="296"/>
      <c r="EH373" s="296"/>
      <c r="EI373" s="296"/>
      <c r="EJ373" s="296"/>
      <c r="EK373" s="296"/>
      <c r="EL373" s="296"/>
      <c r="EM373" s="296"/>
      <c r="EN373" s="296"/>
      <c r="EO373" s="296"/>
      <c r="EP373" s="296"/>
      <c r="EQ373" s="296"/>
      <c r="ER373" s="296"/>
      <c r="ES373" s="296"/>
      <c r="ET373" s="296"/>
      <c r="EU373" s="296"/>
      <c r="EV373" s="296"/>
      <c r="EW373" s="296"/>
      <c r="EX373" s="296"/>
      <c r="EY373" s="296"/>
      <c r="EZ373" s="296"/>
      <c r="FA373" s="296"/>
      <c r="FB373" s="296"/>
      <c r="FC373" s="296"/>
      <c r="FD373" s="296"/>
      <c r="FE373" s="296"/>
      <c r="FF373" s="296"/>
      <c r="FG373" s="296"/>
      <c r="FH373" s="296"/>
      <c r="FI373" s="296"/>
      <c r="FJ373" s="296"/>
      <c r="FK373" s="296"/>
      <c r="FL373" s="296"/>
      <c r="FM373" s="296"/>
      <c r="FN373" s="296"/>
      <c r="FO373" s="296"/>
      <c r="FP373" s="296"/>
      <c r="FQ373" s="296"/>
      <c r="FR373" s="296"/>
      <c r="FS373" s="296"/>
      <c r="FT373" s="296"/>
      <c r="FU373" s="296"/>
      <c r="FV373" s="296"/>
      <c r="FW373" s="296"/>
      <c r="FX373" s="296"/>
      <c r="FY373" s="296"/>
      <c r="FZ373" s="296"/>
      <c r="GA373" s="296"/>
      <c r="GB373" s="296"/>
      <c r="GC373" s="296"/>
      <c r="GD373" s="296"/>
      <c r="GE373" s="296"/>
      <c r="GF373" s="296"/>
      <c r="GG373" s="296"/>
      <c r="GH373" s="296"/>
      <c r="GI373" s="296"/>
      <c r="GJ373" s="296"/>
      <c r="GK373" s="296"/>
      <c r="GL373" s="296"/>
      <c r="GM373" s="296"/>
      <c r="GN373" s="296"/>
      <c r="GO373" s="205"/>
      <c r="GP373" s="87"/>
      <c r="GQ373" s="87"/>
    </row>
    <row r="374" spans="9:199" ht="2.25" customHeight="1" x14ac:dyDescent="0.15">
      <c r="I374" s="131"/>
      <c r="J374" s="131"/>
      <c r="K374" s="131"/>
      <c r="L374" s="136"/>
      <c r="M374" s="136"/>
      <c r="N374" s="138"/>
      <c r="O374" s="296"/>
      <c r="P374" s="296"/>
      <c r="Q374" s="296"/>
      <c r="R374" s="296"/>
      <c r="S374" s="296"/>
      <c r="T374" s="296"/>
      <c r="U374" s="296"/>
      <c r="V374" s="296"/>
      <c r="W374" s="296"/>
      <c r="X374" s="296"/>
      <c r="Y374" s="296"/>
      <c r="Z374" s="296"/>
      <c r="AA374" s="296"/>
      <c r="AB374" s="296"/>
      <c r="AC374" s="296"/>
      <c r="AD374" s="296"/>
      <c r="AE374" s="296"/>
      <c r="AF374" s="296"/>
      <c r="AG374" s="296"/>
      <c r="AH374" s="296"/>
      <c r="AI374" s="296"/>
      <c r="AJ374" s="296"/>
      <c r="AK374" s="296"/>
      <c r="AL374" s="296"/>
      <c r="AM374" s="296"/>
      <c r="AN374" s="296"/>
      <c r="AO374" s="296"/>
      <c r="AP374" s="296"/>
      <c r="AQ374" s="296"/>
      <c r="AR374" s="296"/>
      <c r="AS374" s="296"/>
      <c r="AT374" s="296"/>
      <c r="AU374" s="296"/>
      <c r="AV374" s="296"/>
      <c r="AW374" s="296"/>
      <c r="AX374" s="296"/>
      <c r="AY374" s="296"/>
      <c r="AZ374" s="296"/>
      <c r="BA374" s="296"/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6"/>
      <c r="BR374" s="296"/>
      <c r="BS374" s="296"/>
      <c r="BT374" s="296"/>
      <c r="BU374" s="296"/>
      <c r="BV374" s="296"/>
      <c r="BW374" s="296"/>
      <c r="BX374" s="296"/>
      <c r="BY374" s="296"/>
      <c r="BZ374" s="296"/>
      <c r="CA374" s="296"/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6"/>
      <c r="CL374" s="296"/>
      <c r="CM374" s="296"/>
      <c r="CN374" s="296"/>
      <c r="CO374" s="296"/>
      <c r="CP374" s="296"/>
      <c r="CQ374" s="296"/>
      <c r="CR374" s="296"/>
      <c r="CS374" s="296"/>
      <c r="CT374" s="296"/>
      <c r="CU374" s="296"/>
      <c r="CV374" s="296"/>
      <c r="CW374" s="296"/>
      <c r="CX374" s="296"/>
      <c r="CY374" s="296"/>
      <c r="CZ374" s="296"/>
      <c r="DA374" s="296"/>
      <c r="DB374" s="296"/>
      <c r="DC374" s="296"/>
      <c r="DD374" s="296"/>
      <c r="DE374" s="296"/>
      <c r="DF374" s="296"/>
      <c r="DG374" s="296"/>
      <c r="DH374" s="296"/>
      <c r="DI374" s="296"/>
      <c r="DJ374" s="296"/>
      <c r="DK374" s="296"/>
      <c r="DL374" s="296"/>
      <c r="DM374" s="296"/>
      <c r="DN374" s="296"/>
      <c r="DO374" s="296"/>
      <c r="DP374" s="296"/>
      <c r="DQ374" s="296"/>
      <c r="DR374" s="296"/>
      <c r="DS374" s="296"/>
      <c r="DT374" s="296"/>
      <c r="DU374" s="296"/>
      <c r="DV374" s="296"/>
      <c r="DW374" s="296"/>
      <c r="DX374" s="296"/>
      <c r="DY374" s="296"/>
      <c r="DZ374" s="296"/>
      <c r="EA374" s="296"/>
      <c r="EB374" s="296"/>
      <c r="EC374" s="296"/>
      <c r="ED374" s="296"/>
      <c r="EE374" s="296"/>
      <c r="EF374" s="296"/>
      <c r="EG374" s="296"/>
      <c r="EH374" s="296"/>
      <c r="EI374" s="296"/>
      <c r="EJ374" s="296"/>
      <c r="EK374" s="296"/>
      <c r="EL374" s="296"/>
      <c r="EM374" s="296"/>
      <c r="EN374" s="296"/>
      <c r="EO374" s="296"/>
      <c r="EP374" s="296"/>
      <c r="EQ374" s="296"/>
      <c r="ER374" s="296"/>
      <c r="ES374" s="296"/>
      <c r="ET374" s="296"/>
      <c r="EU374" s="296"/>
      <c r="EV374" s="296"/>
      <c r="EW374" s="296"/>
      <c r="EX374" s="296"/>
      <c r="EY374" s="296"/>
      <c r="EZ374" s="296"/>
      <c r="FA374" s="296"/>
      <c r="FB374" s="296"/>
      <c r="FC374" s="296"/>
      <c r="FD374" s="296"/>
      <c r="FE374" s="296"/>
      <c r="FF374" s="296"/>
      <c r="FG374" s="296"/>
      <c r="FH374" s="296"/>
      <c r="FI374" s="296"/>
      <c r="FJ374" s="296"/>
      <c r="FK374" s="296"/>
      <c r="FL374" s="296"/>
      <c r="FM374" s="296"/>
      <c r="FN374" s="296"/>
      <c r="FO374" s="296"/>
      <c r="FP374" s="296"/>
      <c r="FQ374" s="296"/>
      <c r="FR374" s="296"/>
      <c r="FS374" s="296"/>
      <c r="FT374" s="296"/>
      <c r="FU374" s="296"/>
      <c r="FV374" s="296"/>
      <c r="FW374" s="296"/>
      <c r="FX374" s="296"/>
      <c r="FY374" s="296"/>
      <c r="FZ374" s="296"/>
      <c r="GA374" s="296"/>
      <c r="GB374" s="296"/>
      <c r="GC374" s="296"/>
      <c r="GD374" s="296"/>
      <c r="GE374" s="296"/>
      <c r="GF374" s="296"/>
      <c r="GG374" s="296"/>
      <c r="GH374" s="296"/>
      <c r="GI374" s="296"/>
      <c r="GJ374" s="296"/>
      <c r="GK374" s="296"/>
      <c r="GL374" s="296"/>
      <c r="GM374" s="296"/>
      <c r="GN374" s="296"/>
      <c r="GO374" s="205"/>
      <c r="GP374" s="87"/>
      <c r="GQ374" s="87"/>
    </row>
    <row r="375" spans="9:199" ht="2.25" customHeight="1" x14ac:dyDescent="0.15">
      <c r="I375" s="131"/>
      <c r="J375" s="131"/>
      <c r="K375" s="131"/>
      <c r="L375" s="136"/>
      <c r="M375" s="136"/>
      <c r="N375" s="138"/>
      <c r="O375" s="296"/>
      <c r="P375" s="296"/>
      <c r="Q375" s="296"/>
      <c r="R375" s="296"/>
      <c r="S375" s="296"/>
      <c r="T375" s="296"/>
      <c r="U375" s="296"/>
      <c r="V375" s="296"/>
      <c r="W375" s="296"/>
      <c r="X375" s="296"/>
      <c r="Y375" s="296"/>
      <c r="Z375" s="296"/>
      <c r="AA375" s="296"/>
      <c r="AB375" s="296"/>
      <c r="AC375" s="296"/>
      <c r="AD375" s="296"/>
      <c r="AE375" s="296"/>
      <c r="AF375" s="296"/>
      <c r="AG375" s="296"/>
      <c r="AH375" s="296"/>
      <c r="AI375" s="296"/>
      <c r="AJ375" s="296"/>
      <c r="AK375" s="296"/>
      <c r="AL375" s="296"/>
      <c r="AM375" s="296"/>
      <c r="AN375" s="296"/>
      <c r="AO375" s="296"/>
      <c r="AP375" s="296"/>
      <c r="AQ375" s="296"/>
      <c r="AR375" s="296"/>
      <c r="AS375" s="296"/>
      <c r="AT375" s="296"/>
      <c r="AU375" s="296"/>
      <c r="AV375" s="296"/>
      <c r="AW375" s="296"/>
      <c r="AX375" s="296"/>
      <c r="AY375" s="296"/>
      <c r="AZ375" s="296"/>
      <c r="BA375" s="296"/>
      <c r="BB375" s="296"/>
      <c r="BC375" s="296"/>
      <c r="BD375" s="296"/>
      <c r="BE375" s="296"/>
      <c r="BF375" s="296"/>
      <c r="BG375" s="296"/>
      <c r="BH375" s="296"/>
      <c r="BI375" s="296"/>
      <c r="BJ375" s="296"/>
      <c r="BK375" s="296"/>
      <c r="BL375" s="296"/>
      <c r="BM375" s="296"/>
      <c r="BN375" s="296"/>
      <c r="BO375" s="296"/>
      <c r="BP375" s="296"/>
      <c r="BQ375" s="296"/>
      <c r="BR375" s="296"/>
      <c r="BS375" s="296"/>
      <c r="BT375" s="296"/>
      <c r="BU375" s="296"/>
      <c r="BV375" s="296"/>
      <c r="BW375" s="296"/>
      <c r="BX375" s="296"/>
      <c r="BY375" s="296"/>
      <c r="BZ375" s="296"/>
      <c r="CA375" s="296"/>
      <c r="CB375" s="296"/>
      <c r="CC375" s="296"/>
      <c r="CD375" s="296"/>
      <c r="CE375" s="296"/>
      <c r="CF375" s="296"/>
      <c r="CG375" s="296"/>
      <c r="CH375" s="296"/>
      <c r="CI375" s="296"/>
      <c r="CJ375" s="296"/>
      <c r="CK375" s="296"/>
      <c r="CL375" s="296"/>
      <c r="CM375" s="296"/>
      <c r="CN375" s="296"/>
      <c r="CO375" s="296"/>
      <c r="CP375" s="296"/>
      <c r="CQ375" s="296"/>
      <c r="CR375" s="296"/>
      <c r="CS375" s="296"/>
      <c r="CT375" s="296"/>
      <c r="CU375" s="296"/>
      <c r="CV375" s="296"/>
      <c r="CW375" s="296"/>
      <c r="CX375" s="296"/>
      <c r="CY375" s="296"/>
      <c r="CZ375" s="296"/>
      <c r="DA375" s="296"/>
      <c r="DB375" s="296"/>
      <c r="DC375" s="296"/>
      <c r="DD375" s="296"/>
      <c r="DE375" s="296"/>
      <c r="DF375" s="296"/>
      <c r="DG375" s="296"/>
      <c r="DH375" s="296"/>
      <c r="DI375" s="296"/>
      <c r="DJ375" s="296"/>
      <c r="DK375" s="296"/>
      <c r="DL375" s="296"/>
      <c r="DM375" s="296"/>
      <c r="DN375" s="296"/>
      <c r="DO375" s="296"/>
      <c r="DP375" s="296"/>
      <c r="DQ375" s="296"/>
      <c r="DR375" s="296"/>
      <c r="DS375" s="296"/>
      <c r="DT375" s="296"/>
      <c r="DU375" s="296"/>
      <c r="DV375" s="296"/>
      <c r="DW375" s="296"/>
      <c r="DX375" s="296"/>
      <c r="DY375" s="296"/>
      <c r="DZ375" s="296"/>
      <c r="EA375" s="296"/>
      <c r="EB375" s="296"/>
      <c r="EC375" s="296"/>
      <c r="ED375" s="296"/>
      <c r="EE375" s="296"/>
      <c r="EF375" s="296"/>
      <c r="EG375" s="296"/>
      <c r="EH375" s="296"/>
      <c r="EI375" s="296"/>
      <c r="EJ375" s="296"/>
      <c r="EK375" s="296"/>
      <c r="EL375" s="296"/>
      <c r="EM375" s="296"/>
      <c r="EN375" s="296"/>
      <c r="EO375" s="296"/>
      <c r="EP375" s="296"/>
      <c r="EQ375" s="296"/>
      <c r="ER375" s="296"/>
      <c r="ES375" s="296"/>
      <c r="ET375" s="296"/>
      <c r="EU375" s="296"/>
      <c r="EV375" s="296"/>
      <c r="EW375" s="296"/>
      <c r="EX375" s="296"/>
      <c r="EY375" s="296"/>
      <c r="EZ375" s="296"/>
      <c r="FA375" s="296"/>
      <c r="FB375" s="296"/>
      <c r="FC375" s="296"/>
      <c r="FD375" s="296"/>
      <c r="FE375" s="296"/>
      <c r="FF375" s="296"/>
      <c r="FG375" s="296"/>
      <c r="FH375" s="296"/>
      <c r="FI375" s="296"/>
      <c r="FJ375" s="296"/>
      <c r="FK375" s="296"/>
      <c r="FL375" s="296"/>
      <c r="FM375" s="296"/>
      <c r="FN375" s="296"/>
      <c r="FO375" s="296"/>
      <c r="FP375" s="296"/>
      <c r="FQ375" s="296"/>
      <c r="FR375" s="296"/>
      <c r="FS375" s="296"/>
      <c r="FT375" s="296"/>
      <c r="FU375" s="296"/>
      <c r="FV375" s="296"/>
      <c r="FW375" s="296"/>
      <c r="FX375" s="296"/>
      <c r="FY375" s="296"/>
      <c r="FZ375" s="296"/>
      <c r="GA375" s="296"/>
      <c r="GB375" s="296"/>
      <c r="GC375" s="296"/>
      <c r="GD375" s="296"/>
      <c r="GE375" s="296"/>
      <c r="GF375" s="296"/>
      <c r="GG375" s="296"/>
      <c r="GH375" s="296"/>
      <c r="GI375" s="296"/>
      <c r="GJ375" s="296"/>
      <c r="GK375" s="296"/>
      <c r="GL375" s="296"/>
      <c r="GM375" s="296"/>
      <c r="GN375" s="296"/>
      <c r="GO375" s="205"/>
      <c r="GP375" s="87"/>
      <c r="GQ375" s="87"/>
    </row>
    <row r="376" spans="9:199" ht="2.25" customHeight="1" x14ac:dyDescent="0.15">
      <c r="I376" s="131"/>
      <c r="J376" s="131"/>
      <c r="K376" s="131"/>
      <c r="L376" s="136"/>
      <c r="M376" s="136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205"/>
      <c r="GO376" s="205"/>
      <c r="GP376" s="87"/>
      <c r="GQ376" s="87"/>
    </row>
    <row r="377" spans="9:199" ht="2.25" customHeight="1" x14ac:dyDescent="0.15">
      <c r="I377" s="131"/>
      <c r="J377" s="131"/>
      <c r="K377" s="131"/>
      <c r="L377" s="136"/>
      <c r="M377" s="136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205"/>
      <c r="GO377" s="205"/>
      <c r="GP377" s="87"/>
      <c r="GQ377" s="87"/>
    </row>
    <row r="378" spans="9:199" ht="2.25" customHeight="1" x14ac:dyDescent="0.15">
      <c r="I378" s="131"/>
      <c r="J378" s="131"/>
      <c r="K378" s="131"/>
      <c r="L378" s="136"/>
      <c r="M378" s="136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205"/>
      <c r="GO378" s="205"/>
      <c r="GP378" s="87"/>
      <c r="GQ378" s="87"/>
    </row>
    <row r="379" spans="9:199" ht="2.25" customHeight="1" x14ac:dyDescent="0.15">
      <c r="I379" s="131"/>
      <c r="J379" s="131"/>
      <c r="K379" s="131"/>
      <c r="L379" s="136"/>
      <c r="M379" s="136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205"/>
      <c r="GO379" s="205"/>
      <c r="GP379" s="87"/>
      <c r="GQ379" s="87"/>
    </row>
    <row r="380" spans="9:199" ht="2.25" customHeight="1" x14ac:dyDescent="0.15">
      <c r="I380" s="131"/>
      <c r="J380" s="131"/>
      <c r="K380" s="131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205"/>
      <c r="BN380" s="205"/>
      <c r="BO380" s="205"/>
      <c r="BP380" s="205"/>
      <c r="BQ380" s="205"/>
      <c r="BR380" s="205"/>
      <c r="BS380" s="205"/>
      <c r="BT380" s="205"/>
      <c r="BU380" s="205"/>
      <c r="BV380" s="205"/>
      <c r="BW380" s="205"/>
      <c r="BX380" s="205"/>
      <c r="BY380" s="205"/>
      <c r="BZ380" s="205"/>
      <c r="CA380" s="205"/>
      <c r="CB380" s="205"/>
      <c r="CC380" s="205"/>
      <c r="CD380" s="205"/>
      <c r="CE380" s="205"/>
      <c r="CF380" s="205"/>
      <c r="CG380" s="205"/>
      <c r="CH380" s="205"/>
      <c r="CI380" s="205"/>
      <c r="CJ380" s="205"/>
      <c r="CK380" s="205"/>
      <c r="CL380" s="205"/>
      <c r="CM380" s="205"/>
      <c r="CN380" s="205"/>
      <c r="CO380" s="205"/>
      <c r="CP380" s="205"/>
      <c r="CQ380" s="205"/>
      <c r="CR380" s="205"/>
      <c r="CS380" s="205"/>
      <c r="CT380" s="205"/>
      <c r="CU380" s="205"/>
      <c r="CV380" s="205"/>
      <c r="CW380" s="205"/>
      <c r="CX380" s="205"/>
      <c r="CY380" s="205"/>
      <c r="CZ380" s="205"/>
      <c r="DA380" s="205"/>
      <c r="DB380" s="205"/>
      <c r="DC380" s="205"/>
      <c r="DD380" s="205"/>
      <c r="DE380" s="205"/>
      <c r="DF380" s="205"/>
      <c r="DG380" s="205"/>
      <c r="DH380" s="205"/>
      <c r="DI380" s="205"/>
      <c r="DJ380" s="205"/>
      <c r="DK380" s="205"/>
      <c r="DL380" s="205"/>
      <c r="DM380" s="205"/>
      <c r="DN380" s="205"/>
      <c r="DO380" s="205"/>
      <c r="DP380" s="205"/>
      <c r="DQ380" s="205"/>
      <c r="DR380" s="205"/>
      <c r="DS380" s="205"/>
      <c r="DT380" s="205"/>
      <c r="DU380" s="205"/>
      <c r="DV380" s="205"/>
      <c r="DW380" s="205"/>
      <c r="DX380" s="205"/>
      <c r="DY380" s="205"/>
      <c r="DZ380" s="205"/>
      <c r="EA380" s="205"/>
      <c r="EB380" s="205"/>
      <c r="EC380" s="205"/>
      <c r="ED380" s="205"/>
      <c r="EE380" s="205"/>
      <c r="EF380" s="205"/>
      <c r="EG380" s="205"/>
      <c r="EH380" s="205"/>
      <c r="EI380" s="205"/>
      <c r="EJ380" s="205"/>
      <c r="EK380" s="205"/>
      <c r="EL380" s="205"/>
      <c r="EM380" s="205"/>
      <c r="EN380" s="205"/>
      <c r="EO380" s="205"/>
      <c r="EP380" s="205"/>
      <c r="EQ380" s="205"/>
      <c r="ER380" s="205"/>
      <c r="ES380" s="205"/>
      <c r="ET380" s="205"/>
      <c r="EU380" s="205"/>
      <c r="EV380" s="205"/>
      <c r="GM380" s="205"/>
      <c r="GN380" s="205"/>
      <c r="GO380" s="205"/>
      <c r="GP380" s="87"/>
      <c r="GQ380" s="87"/>
    </row>
    <row r="381" spans="9:199" ht="2.25" customHeight="1" x14ac:dyDescent="0.15">
      <c r="I381" s="131"/>
      <c r="J381" s="131"/>
      <c r="K381" s="131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205"/>
      <c r="BN381" s="205"/>
      <c r="BO381" s="205"/>
      <c r="BP381" s="205"/>
      <c r="BQ381" s="205"/>
      <c r="BR381" s="205"/>
      <c r="BS381" s="205"/>
      <c r="BT381" s="205"/>
      <c r="BU381" s="205"/>
      <c r="BV381" s="205"/>
      <c r="BW381" s="205"/>
      <c r="BX381" s="205"/>
      <c r="BY381" s="205"/>
      <c r="BZ381" s="205"/>
      <c r="CA381" s="205"/>
      <c r="CB381" s="205"/>
      <c r="CC381" s="205"/>
      <c r="CD381" s="205"/>
      <c r="CE381" s="205"/>
      <c r="CF381" s="205"/>
      <c r="CG381" s="205"/>
      <c r="CH381" s="205"/>
      <c r="CI381" s="205"/>
      <c r="CJ381" s="205"/>
      <c r="CK381" s="205"/>
      <c r="CL381" s="205"/>
      <c r="CM381" s="205"/>
      <c r="CN381" s="205"/>
      <c r="CO381" s="205"/>
      <c r="CP381" s="205"/>
      <c r="CQ381" s="205"/>
      <c r="CR381" s="205"/>
      <c r="CS381" s="205"/>
      <c r="CT381" s="205"/>
      <c r="CU381" s="205"/>
      <c r="CV381" s="205"/>
      <c r="CW381" s="205"/>
      <c r="CX381" s="205"/>
      <c r="EO381" s="205"/>
      <c r="EP381" s="205"/>
      <c r="EQ381" s="205"/>
      <c r="ER381" s="205"/>
      <c r="ES381" s="205"/>
      <c r="ET381" s="205"/>
      <c r="EU381" s="205"/>
      <c r="EV381" s="205"/>
      <c r="GM381" s="205"/>
      <c r="GN381" s="205"/>
      <c r="GO381" s="205"/>
      <c r="GP381" s="87"/>
      <c r="GQ381" s="87"/>
    </row>
    <row r="382" spans="9:199" ht="2.25" customHeight="1" x14ac:dyDescent="0.15">
      <c r="I382" s="131"/>
      <c r="J382" s="131"/>
      <c r="K382" s="131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205"/>
      <c r="BN382" s="205"/>
      <c r="BO382" s="205"/>
      <c r="BP382" s="205"/>
      <c r="BQ382" s="205"/>
      <c r="BR382" s="205"/>
      <c r="BS382" s="205"/>
      <c r="BT382" s="205"/>
      <c r="BU382" s="205"/>
      <c r="BV382" s="205"/>
      <c r="BW382" s="205"/>
      <c r="BX382" s="205"/>
      <c r="BY382" s="205"/>
      <c r="BZ382" s="205"/>
      <c r="CA382" s="205"/>
      <c r="CB382" s="205"/>
      <c r="CC382" s="205"/>
      <c r="CD382" s="205"/>
      <c r="CE382" s="205"/>
      <c r="CF382" s="205"/>
      <c r="CG382" s="205"/>
      <c r="CH382" s="205"/>
      <c r="CI382" s="205"/>
      <c r="CJ382" s="205"/>
      <c r="CK382" s="205"/>
      <c r="CL382" s="205"/>
      <c r="CM382" s="205"/>
      <c r="CN382" s="205"/>
      <c r="CO382" s="205"/>
      <c r="CP382" s="205"/>
      <c r="CQ382" s="205"/>
      <c r="CR382" s="205"/>
      <c r="CS382" s="205"/>
      <c r="CT382" s="205"/>
      <c r="CU382" s="205"/>
      <c r="CV382" s="205"/>
      <c r="CW382" s="205"/>
      <c r="CX382" s="205"/>
      <c r="EO382" s="205"/>
      <c r="EP382" s="205"/>
      <c r="EQ382" s="205"/>
      <c r="ER382" s="205"/>
      <c r="ES382" s="205"/>
      <c r="ET382" s="205"/>
      <c r="EU382" s="205"/>
      <c r="EV382" s="297"/>
      <c r="EW382" s="297"/>
      <c r="EX382" s="297"/>
      <c r="EY382" s="297"/>
      <c r="EZ382" s="297"/>
      <c r="FA382" s="297"/>
      <c r="FB382" s="297"/>
      <c r="FC382" s="297"/>
      <c r="FD382" s="297"/>
      <c r="FE382" s="297"/>
      <c r="FF382" s="297"/>
      <c r="FG382" s="297"/>
      <c r="FH382" s="297"/>
      <c r="FI382" s="297"/>
      <c r="FJ382" s="297"/>
      <c r="FK382" s="297"/>
      <c r="FL382" s="297"/>
      <c r="FM382" s="297"/>
      <c r="FN382" s="297"/>
      <c r="FO382" s="297"/>
      <c r="FP382" s="297"/>
      <c r="FQ382" s="297"/>
      <c r="FR382" s="297"/>
      <c r="FS382" s="297"/>
      <c r="FT382" s="297"/>
      <c r="FU382" s="297"/>
      <c r="FV382" s="297"/>
      <c r="FW382" s="297"/>
      <c r="FX382" s="297"/>
      <c r="FY382" s="297"/>
      <c r="FZ382" s="297"/>
      <c r="GA382" s="297"/>
      <c r="GB382" s="297"/>
      <c r="GC382" s="297"/>
      <c r="GD382" s="297"/>
      <c r="GE382" s="297"/>
      <c r="GF382" s="297"/>
      <c r="GG382" s="297"/>
      <c r="GH382" s="297"/>
      <c r="GI382" s="297"/>
      <c r="GJ382" s="297"/>
      <c r="GK382" s="297"/>
      <c r="GM382" s="205"/>
      <c r="GN382" s="205"/>
      <c r="GO382" s="205"/>
      <c r="GP382" s="87"/>
      <c r="GQ382" s="87"/>
    </row>
    <row r="383" spans="9:199" ht="2.25" customHeight="1" x14ac:dyDescent="0.15"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EO383" s="104"/>
      <c r="EP383" s="104"/>
      <c r="EQ383" s="104"/>
      <c r="ER383" s="104"/>
      <c r="ES383" s="104"/>
      <c r="ET383" s="104"/>
      <c r="EU383" s="104"/>
      <c r="EV383" s="297"/>
      <c r="EW383" s="297"/>
      <c r="EX383" s="297"/>
      <c r="EY383" s="297"/>
      <c r="EZ383" s="297"/>
      <c r="FA383" s="297"/>
      <c r="FB383" s="297"/>
      <c r="FC383" s="297"/>
      <c r="FD383" s="297"/>
      <c r="FE383" s="297"/>
      <c r="FF383" s="297"/>
      <c r="FG383" s="297"/>
      <c r="FH383" s="297"/>
      <c r="FI383" s="297"/>
      <c r="FJ383" s="297"/>
      <c r="FK383" s="297"/>
      <c r="FL383" s="297"/>
      <c r="FM383" s="297"/>
      <c r="FN383" s="297"/>
      <c r="FO383" s="297"/>
      <c r="FP383" s="297"/>
      <c r="FQ383" s="297"/>
      <c r="FR383" s="297"/>
      <c r="FS383" s="297"/>
      <c r="FT383" s="297"/>
      <c r="FU383" s="297"/>
      <c r="FV383" s="297"/>
      <c r="FW383" s="297"/>
      <c r="FX383" s="297"/>
      <c r="FY383" s="297"/>
      <c r="FZ383" s="297"/>
      <c r="GA383" s="297"/>
      <c r="GB383" s="297"/>
      <c r="GC383" s="297"/>
      <c r="GD383" s="297"/>
      <c r="GE383" s="297"/>
      <c r="GF383" s="297"/>
      <c r="GG383" s="297"/>
      <c r="GH383" s="297"/>
      <c r="GI383" s="297"/>
      <c r="GJ383" s="297"/>
      <c r="GK383" s="297"/>
      <c r="GM383" s="104"/>
      <c r="GN383" s="104"/>
      <c r="GO383" s="104"/>
    </row>
    <row r="384" spans="9:199" ht="2.25" customHeight="1" x14ac:dyDescent="0.15">
      <c r="EV384" s="297"/>
      <c r="EW384" s="297"/>
      <c r="EX384" s="297"/>
      <c r="EY384" s="297"/>
      <c r="EZ384" s="297"/>
      <c r="FA384" s="297"/>
      <c r="FB384" s="297"/>
      <c r="FC384" s="297"/>
      <c r="FD384" s="297"/>
      <c r="FE384" s="297"/>
      <c r="FF384" s="297"/>
      <c r="FG384" s="297"/>
      <c r="FH384" s="297"/>
      <c r="FI384" s="297"/>
      <c r="FJ384" s="297"/>
      <c r="FK384" s="297"/>
      <c r="FL384" s="297"/>
      <c r="FM384" s="297"/>
      <c r="FN384" s="297"/>
      <c r="FO384" s="297"/>
      <c r="FP384" s="297"/>
      <c r="FQ384" s="297"/>
      <c r="FR384" s="297"/>
      <c r="FS384" s="297"/>
      <c r="FT384" s="297"/>
      <c r="FU384" s="297"/>
      <c r="FV384" s="297"/>
      <c r="FW384" s="297"/>
      <c r="FX384" s="297"/>
      <c r="FY384" s="297"/>
      <c r="FZ384" s="297"/>
      <c r="GA384" s="297"/>
      <c r="GB384" s="297"/>
      <c r="GC384" s="297"/>
      <c r="GD384" s="297"/>
      <c r="GE384" s="297"/>
      <c r="GF384" s="297"/>
      <c r="GG384" s="297"/>
      <c r="GH384" s="297"/>
      <c r="GI384" s="297"/>
      <c r="GJ384" s="297"/>
      <c r="GK384" s="297"/>
    </row>
    <row r="385" spans="5:193" ht="2.25" customHeight="1" x14ac:dyDescent="0.15">
      <c r="EV385" s="297"/>
      <c r="EW385" s="297"/>
      <c r="EX385" s="297"/>
      <c r="EY385" s="297"/>
      <c r="EZ385" s="297"/>
      <c r="FA385" s="297"/>
      <c r="FB385" s="297"/>
      <c r="FC385" s="297"/>
      <c r="FD385" s="297"/>
      <c r="FE385" s="297"/>
      <c r="FF385" s="297"/>
      <c r="FG385" s="297"/>
      <c r="FH385" s="297"/>
      <c r="FI385" s="297"/>
      <c r="FJ385" s="297"/>
      <c r="FK385" s="297"/>
      <c r="FL385" s="297"/>
      <c r="FM385" s="297"/>
      <c r="FN385" s="297"/>
      <c r="FO385" s="297"/>
      <c r="FP385" s="297"/>
      <c r="FQ385" s="297"/>
      <c r="FR385" s="297"/>
      <c r="FS385" s="297"/>
      <c r="FT385" s="297"/>
      <c r="FU385" s="297"/>
      <c r="FV385" s="297"/>
      <c r="FW385" s="297"/>
      <c r="FX385" s="297"/>
      <c r="FY385" s="297"/>
      <c r="FZ385" s="297"/>
      <c r="GA385" s="297"/>
      <c r="GB385" s="297"/>
      <c r="GC385" s="297"/>
      <c r="GD385" s="297"/>
      <c r="GE385" s="297"/>
      <c r="GF385" s="297"/>
      <c r="GG385" s="297"/>
      <c r="GH385" s="297"/>
      <c r="GI385" s="297"/>
      <c r="GJ385" s="297"/>
      <c r="GK385" s="297"/>
    </row>
    <row r="386" spans="5:193" ht="2.25" customHeight="1" x14ac:dyDescent="0.15"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EV386" s="297"/>
      <c r="EW386" s="297"/>
      <c r="EX386" s="297"/>
      <c r="EY386" s="297"/>
      <c r="EZ386" s="297"/>
      <c r="FA386" s="297"/>
      <c r="FB386" s="297"/>
      <c r="FC386" s="297"/>
      <c r="FD386" s="297"/>
      <c r="FE386" s="297"/>
      <c r="FF386" s="297"/>
      <c r="FG386" s="297"/>
      <c r="FH386" s="297"/>
      <c r="FI386" s="297"/>
      <c r="FJ386" s="297"/>
      <c r="FK386" s="297"/>
      <c r="FL386" s="297"/>
      <c r="FM386" s="297"/>
      <c r="FN386" s="297"/>
      <c r="FO386" s="297"/>
      <c r="FP386" s="297"/>
      <c r="FQ386" s="297"/>
      <c r="FR386" s="297"/>
      <c r="FS386" s="297"/>
      <c r="FT386" s="297"/>
      <c r="FU386" s="297"/>
      <c r="FV386" s="297"/>
      <c r="FW386" s="297"/>
      <c r="FX386" s="297"/>
      <c r="FY386" s="297"/>
      <c r="FZ386" s="297"/>
      <c r="GA386" s="297"/>
      <c r="GB386" s="297"/>
      <c r="GC386" s="297"/>
      <c r="GD386" s="297"/>
      <c r="GE386" s="297"/>
      <c r="GF386" s="297"/>
      <c r="GG386" s="297"/>
      <c r="GH386" s="297"/>
      <c r="GI386" s="297"/>
      <c r="GJ386" s="297"/>
      <c r="GK386" s="297"/>
    </row>
    <row r="387" spans="5:193" ht="2.25" customHeight="1" x14ac:dyDescent="0.15"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</row>
    <row r="388" spans="5:193" ht="2.25" customHeight="1" x14ac:dyDescent="0.15"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</row>
    <row r="389" spans="5:193" ht="2.25" customHeight="1" x14ac:dyDescent="0.15"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</row>
    <row r="390" spans="5:193" ht="2.25" customHeight="1" x14ac:dyDescent="0.15"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</row>
    <row r="391" spans="5:193" ht="2.25" customHeight="1" x14ac:dyDescent="0.15"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</row>
    <row r="392" spans="5:193" ht="2.25" customHeight="1" x14ac:dyDescent="0.15"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</row>
    <row r="393" spans="5:193" ht="2.25" customHeight="1" x14ac:dyDescent="0.15"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</row>
    <row r="394" spans="5:193" ht="2.25" customHeight="1" x14ac:dyDescent="0.15">
      <c r="E394" s="139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</row>
    <row r="395" spans="5:193" ht="2.25" customHeight="1" x14ac:dyDescent="0.15">
      <c r="E395" s="139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</row>
    <row r="396" spans="5:193" ht="2.25" customHeight="1" x14ac:dyDescent="0.15">
      <c r="E396" s="139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</row>
    <row r="397" spans="5:193" ht="2.25" customHeight="1" x14ac:dyDescent="0.15">
      <c r="E397" s="139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</row>
    <row r="398" spans="5:193" ht="2.25" customHeight="1" x14ac:dyDescent="0.15">
      <c r="E398" s="139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</row>
    <row r="399" spans="5:193" ht="2.25" customHeight="1" x14ac:dyDescent="0.15"/>
    <row r="400" spans="5:193" ht="2.25" customHeight="1" x14ac:dyDescent="0.15"/>
    <row r="401" ht="2.25" customHeight="1" x14ac:dyDescent="0.15"/>
    <row r="402" ht="2.25" customHeight="1" x14ac:dyDescent="0.15"/>
    <row r="403" ht="2.25" customHeight="1" x14ac:dyDescent="0.15"/>
    <row r="404" ht="2.25" customHeight="1" x14ac:dyDescent="0.15"/>
  </sheetData>
  <sheetProtection algorithmName="SHA-512" hashValue="nCjv9btNz640XI/SXAnkRCcUuSz9+ikPNEIMPnsuMUupxdjdoBCR/jpYiV8JtEg5ISSjAimxjLNCymcHMC/fpA==" saltValue="wXsTkc3cnP6znbq5SkFehg==" spinCount="100000" sheet="1" selectLockedCells="1"/>
  <mergeCells count="87">
    <mergeCell ref="O360:GN367"/>
    <mergeCell ref="O368:GN375"/>
    <mergeCell ref="EV382:GK386"/>
    <mergeCell ref="O312:GN319"/>
    <mergeCell ref="O320:GN327"/>
    <mergeCell ref="O328:GN335"/>
    <mergeCell ref="O336:GN343"/>
    <mergeCell ref="O344:GN351"/>
    <mergeCell ref="O352:GN359"/>
    <mergeCell ref="O304:GN311"/>
    <mergeCell ref="O216:GN223"/>
    <mergeCell ref="O224:GN231"/>
    <mergeCell ref="O232:GN239"/>
    <mergeCell ref="O240:GN247"/>
    <mergeCell ref="O248:GN255"/>
    <mergeCell ref="O256:GN263"/>
    <mergeCell ref="O264:GN271"/>
    <mergeCell ref="O272:GN279"/>
    <mergeCell ref="O280:GN287"/>
    <mergeCell ref="O288:GN295"/>
    <mergeCell ref="O296:GN303"/>
    <mergeCell ref="DC102:GJ106"/>
    <mergeCell ref="Q106:CV110"/>
    <mergeCell ref="DG107:GJ111"/>
    <mergeCell ref="O208:GN215"/>
    <mergeCell ref="O120:GN127"/>
    <mergeCell ref="O128:GN135"/>
    <mergeCell ref="O136:GN143"/>
    <mergeCell ref="O144:GN151"/>
    <mergeCell ref="O152:GN159"/>
    <mergeCell ref="O160:GN167"/>
    <mergeCell ref="O168:GN175"/>
    <mergeCell ref="O176:GN183"/>
    <mergeCell ref="O184:GN191"/>
    <mergeCell ref="O192:GN199"/>
    <mergeCell ref="O200:GN207"/>
    <mergeCell ref="Q62:CV66"/>
    <mergeCell ref="DG62:GJ66"/>
    <mergeCell ref="DG67:GJ71"/>
    <mergeCell ref="M69:CV73"/>
    <mergeCell ref="DG72:GJ76"/>
    <mergeCell ref="Q74:CV78"/>
    <mergeCell ref="DC77:GJ81"/>
    <mergeCell ref="Q79:CV83"/>
    <mergeCell ref="DG82:GJ86"/>
    <mergeCell ref="Q84:CV88"/>
    <mergeCell ref="DG87:GJ91"/>
    <mergeCell ref="M91:CV95"/>
    <mergeCell ref="DC92:GJ96"/>
    <mergeCell ref="Q96:CV100"/>
    <mergeCell ref="DG97:GJ101"/>
    <mergeCell ref="Q101:CV105"/>
    <mergeCell ref="FZ34:GF42"/>
    <mergeCell ref="M47:CV51"/>
    <mergeCell ref="DC47:GJ51"/>
    <mergeCell ref="Q57:CV61"/>
    <mergeCell ref="DG57:GJ61"/>
    <mergeCell ref="EJ34:EP42"/>
    <mergeCell ref="ER34:EW43"/>
    <mergeCell ref="EY34:FC43"/>
    <mergeCell ref="FE34:FK42"/>
    <mergeCell ref="FM34:FQ43"/>
    <mergeCell ref="FT34:FX43"/>
    <mergeCell ref="CM34:DE41"/>
    <mergeCell ref="DI34:DN43"/>
    <mergeCell ref="Q52:CV56"/>
    <mergeCell ref="DG52:GJ56"/>
    <mergeCell ref="FT23:FX31"/>
    <mergeCell ref="EK23:EO31"/>
    <mergeCell ref="DP34:DU43"/>
    <mergeCell ref="DW34:EB43"/>
    <mergeCell ref="ED34:EI43"/>
    <mergeCell ref="BP23:BU31"/>
    <mergeCell ref="ER23:EV31"/>
    <mergeCell ref="EY23:FC31"/>
    <mergeCell ref="FF23:FJ31"/>
    <mergeCell ref="FM23:FQ31"/>
    <mergeCell ref="CM23:DG29"/>
    <mergeCell ref="DI23:DN31"/>
    <mergeCell ref="DP23:DU31"/>
    <mergeCell ref="DW23:EB31"/>
    <mergeCell ref="ED23:EI31"/>
    <mergeCell ref="AO23:AS31"/>
    <mergeCell ref="AU23:AZ31"/>
    <mergeCell ref="BB23:BG31"/>
    <mergeCell ref="BI23:BN31"/>
    <mergeCell ref="L20:AL28"/>
  </mergeCells>
  <phoneticPr fontId="1"/>
  <pageMargins left="0" right="0" top="0" bottom="0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GW404"/>
  <sheetViews>
    <sheetView topLeftCell="C7" zoomScaleNormal="100" workbookViewId="0">
      <selection activeCell="DI34" sqref="DI34:DN43"/>
    </sheetView>
  </sheetViews>
  <sheetFormatPr defaultRowHeight="13.5" x14ac:dyDescent="0.15"/>
  <cols>
    <col min="1" max="3" width="0.5" style="89" customWidth="1"/>
    <col min="4" max="5" width="0.5" style="133" customWidth="1"/>
    <col min="6" max="33" width="0.5" style="134" customWidth="1"/>
    <col min="34" max="208" width="0.5" style="89" customWidth="1"/>
    <col min="209" max="256" width="9" style="89"/>
    <col min="257" max="464" width="0.5" style="89" customWidth="1"/>
    <col min="465" max="512" width="9" style="89"/>
    <col min="513" max="720" width="0.5" style="89" customWidth="1"/>
    <col min="721" max="768" width="9" style="89"/>
    <col min="769" max="976" width="0.5" style="89" customWidth="1"/>
    <col min="977" max="1024" width="9" style="89"/>
    <col min="1025" max="1232" width="0.5" style="89" customWidth="1"/>
    <col min="1233" max="1280" width="9" style="89"/>
    <col min="1281" max="1488" width="0.5" style="89" customWidth="1"/>
    <col min="1489" max="1536" width="9" style="89"/>
    <col min="1537" max="1744" width="0.5" style="89" customWidth="1"/>
    <col min="1745" max="1792" width="9" style="89"/>
    <col min="1793" max="2000" width="0.5" style="89" customWidth="1"/>
    <col min="2001" max="2048" width="9" style="89"/>
    <col min="2049" max="2256" width="0.5" style="89" customWidth="1"/>
    <col min="2257" max="2304" width="9" style="89"/>
    <col min="2305" max="2512" width="0.5" style="89" customWidth="1"/>
    <col min="2513" max="2560" width="9" style="89"/>
    <col min="2561" max="2768" width="0.5" style="89" customWidth="1"/>
    <col min="2769" max="2816" width="9" style="89"/>
    <col min="2817" max="3024" width="0.5" style="89" customWidth="1"/>
    <col min="3025" max="3072" width="9" style="89"/>
    <col min="3073" max="3280" width="0.5" style="89" customWidth="1"/>
    <col min="3281" max="3328" width="9" style="89"/>
    <col min="3329" max="3536" width="0.5" style="89" customWidth="1"/>
    <col min="3537" max="3584" width="9" style="89"/>
    <col min="3585" max="3792" width="0.5" style="89" customWidth="1"/>
    <col min="3793" max="3840" width="9" style="89"/>
    <col min="3841" max="4048" width="0.5" style="89" customWidth="1"/>
    <col min="4049" max="4096" width="9" style="89"/>
    <col min="4097" max="4304" width="0.5" style="89" customWidth="1"/>
    <col min="4305" max="4352" width="9" style="89"/>
    <col min="4353" max="4560" width="0.5" style="89" customWidth="1"/>
    <col min="4561" max="4608" width="9" style="89"/>
    <col min="4609" max="4816" width="0.5" style="89" customWidth="1"/>
    <col min="4817" max="4864" width="9" style="89"/>
    <col min="4865" max="5072" width="0.5" style="89" customWidth="1"/>
    <col min="5073" max="5120" width="9" style="89"/>
    <col min="5121" max="5328" width="0.5" style="89" customWidth="1"/>
    <col min="5329" max="5376" width="9" style="89"/>
    <col min="5377" max="5584" width="0.5" style="89" customWidth="1"/>
    <col min="5585" max="5632" width="9" style="89"/>
    <col min="5633" max="5840" width="0.5" style="89" customWidth="1"/>
    <col min="5841" max="5888" width="9" style="89"/>
    <col min="5889" max="6096" width="0.5" style="89" customWidth="1"/>
    <col min="6097" max="6144" width="9" style="89"/>
    <col min="6145" max="6352" width="0.5" style="89" customWidth="1"/>
    <col min="6353" max="6400" width="9" style="89"/>
    <col min="6401" max="6608" width="0.5" style="89" customWidth="1"/>
    <col min="6609" max="6656" width="9" style="89"/>
    <col min="6657" max="6864" width="0.5" style="89" customWidth="1"/>
    <col min="6865" max="6912" width="9" style="89"/>
    <col min="6913" max="7120" width="0.5" style="89" customWidth="1"/>
    <col min="7121" max="7168" width="9" style="89"/>
    <col min="7169" max="7376" width="0.5" style="89" customWidth="1"/>
    <col min="7377" max="7424" width="9" style="89"/>
    <col min="7425" max="7632" width="0.5" style="89" customWidth="1"/>
    <col min="7633" max="7680" width="9" style="89"/>
    <col min="7681" max="7888" width="0.5" style="89" customWidth="1"/>
    <col min="7889" max="7936" width="9" style="89"/>
    <col min="7937" max="8144" width="0.5" style="89" customWidth="1"/>
    <col min="8145" max="8192" width="9" style="89"/>
    <col min="8193" max="8400" width="0.5" style="89" customWidth="1"/>
    <col min="8401" max="8448" width="9" style="89"/>
    <col min="8449" max="8656" width="0.5" style="89" customWidth="1"/>
    <col min="8657" max="8704" width="9" style="89"/>
    <col min="8705" max="8912" width="0.5" style="89" customWidth="1"/>
    <col min="8913" max="8960" width="9" style="89"/>
    <col min="8961" max="9168" width="0.5" style="89" customWidth="1"/>
    <col min="9169" max="9216" width="9" style="89"/>
    <col min="9217" max="9424" width="0.5" style="89" customWidth="1"/>
    <col min="9425" max="9472" width="9" style="89"/>
    <col min="9473" max="9680" width="0.5" style="89" customWidth="1"/>
    <col min="9681" max="9728" width="9" style="89"/>
    <col min="9729" max="9936" width="0.5" style="89" customWidth="1"/>
    <col min="9937" max="9984" width="9" style="89"/>
    <col min="9985" max="10192" width="0.5" style="89" customWidth="1"/>
    <col min="10193" max="10240" width="9" style="89"/>
    <col min="10241" max="10448" width="0.5" style="89" customWidth="1"/>
    <col min="10449" max="10496" width="9" style="89"/>
    <col min="10497" max="10704" width="0.5" style="89" customWidth="1"/>
    <col min="10705" max="10752" width="9" style="89"/>
    <col min="10753" max="10960" width="0.5" style="89" customWidth="1"/>
    <col min="10961" max="11008" width="9" style="89"/>
    <col min="11009" max="11216" width="0.5" style="89" customWidth="1"/>
    <col min="11217" max="11264" width="9" style="89"/>
    <col min="11265" max="11472" width="0.5" style="89" customWidth="1"/>
    <col min="11473" max="11520" width="9" style="89"/>
    <col min="11521" max="11728" width="0.5" style="89" customWidth="1"/>
    <col min="11729" max="11776" width="9" style="89"/>
    <col min="11777" max="11984" width="0.5" style="89" customWidth="1"/>
    <col min="11985" max="12032" width="9" style="89"/>
    <col min="12033" max="12240" width="0.5" style="89" customWidth="1"/>
    <col min="12241" max="12288" width="9" style="89"/>
    <col min="12289" max="12496" width="0.5" style="89" customWidth="1"/>
    <col min="12497" max="12544" width="9" style="89"/>
    <col min="12545" max="12752" width="0.5" style="89" customWidth="1"/>
    <col min="12753" max="12800" width="9" style="89"/>
    <col min="12801" max="13008" width="0.5" style="89" customWidth="1"/>
    <col min="13009" max="13056" width="9" style="89"/>
    <col min="13057" max="13264" width="0.5" style="89" customWidth="1"/>
    <col min="13265" max="13312" width="9" style="89"/>
    <col min="13313" max="13520" width="0.5" style="89" customWidth="1"/>
    <col min="13521" max="13568" width="9" style="89"/>
    <col min="13569" max="13776" width="0.5" style="89" customWidth="1"/>
    <col min="13777" max="13824" width="9" style="89"/>
    <col min="13825" max="14032" width="0.5" style="89" customWidth="1"/>
    <col min="14033" max="14080" width="9" style="89"/>
    <col min="14081" max="14288" width="0.5" style="89" customWidth="1"/>
    <col min="14289" max="14336" width="9" style="89"/>
    <col min="14337" max="14544" width="0.5" style="89" customWidth="1"/>
    <col min="14545" max="14592" width="9" style="89"/>
    <col min="14593" max="14800" width="0.5" style="89" customWidth="1"/>
    <col min="14801" max="14848" width="9" style="89"/>
    <col min="14849" max="15056" width="0.5" style="89" customWidth="1"/>
    <col min="15057" max="15104" width="9" style="89"/>
    <col min="15105" max="15312" width="0.5" style="89" customWidth="1"/>
    <col min="15313" max="15360" width="9" style="89"/>
    <col min="15361" max="15568" width="0.5" style="89" customWidth="1"/>
    <col min="15569" max="15616" width="9" style="89"/>
    <col min="15617" max="15824" width="0.5" style="89" customWidth="1"/>
    <col min="15825" max="15872" width="9" style="89"/>
    <col min="15873" max="16080" width="0.5" style="89" customWidth="1"/>
    <col min="16081" max="16128" width="9" style="89"/>
    <col min="16129" max="16336" width="0.5" style="89" customWidth="1"/>
    <col min="16337" max="16384" width="9" style="89"/>
  </cols>
  <sheetData>
    <row r="1" spans="1:205" ht="2.25" customHeight="1" x14ac:dyDescent="0.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7"/>
      <c r="GD1" s="87"/>
    </row>
    <row r="2" spans="1:205" ht="2.25" customHeight="1" x14ac:dyDescent="0.1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140"/>
      <c r="AE2" s="90"/>
      <c r="AF2" s="90"/>
      <c r="AG2" s="90"/>
      <c r="AH2" s="90"/>
      <c r="AI2" s="90"/>
      <c r="AJ2" s="87"/>
      <c r="AK2" s="87"/>
      <c r="AL2" s="87"/>
      <c r="AM2" s="87"/>
      <c r="AN2" s="87"/>
      <c r="AO2" s="87"/>
      <c r="AP2" s="87"/>
      <c r="AQ2" s="87"/>
      <c r="AR2" s="87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</row>
    <row r="3" spans="1:205" ht="2.25" customHeight="1" x14ac:dyDescent="0.1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140"/>
      <c r="AE3" s="90"/>
      <c r="AF3" s="90"/>
      <c r="AG3" s="90"/>
      <c r="AH3" s="90"/>
      <c r="AI3" s="90"/>
      <c r="AJ3" s="87"/>
      <c r="AK3" s="87"/>
      <c r="AL3" s="87"/>
      <c r="AM3" s="87"/>
      <c r="AN3" s="87"/>
      <c r="AO3" s="87"/>
      <c r="AP3" s="87"/>
      <c r="AQ3" s="87"/>
      <c r="AR3" s="87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</row>
    <row r="4" spans="1:205" ht="2.25" customHeight="1" x14ac:dyDescent="0.15">
      <c r="A4" s="87"/>
      <c r="B4" s="87"/>
      <c r="C4" s="87"/>
      <c r="D4" s="91"/>
      <c r="E4" s="91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</row>
    <row r="5" spans="1:205" ht="2.25" customHeight="1" x14ac:dyDescent="0.15">
      <c r="A5" s="93"/>
      <c r="B5" s="93"/>
      <c r="C5" s="93"/>
      <c r="D5" s="93"/>
      <c r="E5" s="93"/>
      <c r="F5" s="93"/>
      <c r="G5" s="93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5"/>
      <c r="BR5" s="95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5"/>
      <c r="CE5" s="95"/>
      <c r="CF5" s="95"/>
      <c r="CG5" s="95"/>
      <c r="CH5" s="95"/>
      <c r="CI5" s="95"/>
      <c r="CJ5" s="95"/>
      <c r="CK5" s="95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87"/>
      <c r="DD5" s="87"/>
      <c r="DE5" s="87"/>
      <c r="DF5" s="87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8"/>
      <c r="FQ5" s="98"/>
      <c r="FR5" s="98"/>
      <c r="FS5" s="98"/>
      <c r="FT5" s="98"/>
      <c r="FU5" s="98"/>
      <c r="FV5" s="98"/>
      <c r="FW5" s="98"/>
      <c r="FX5" s="98"/>
      <c r="FY5" s="97"/>
      <c r="FZ5" s="97"/>
      <c r="GA5" s="97"/>
      <c r="GB5" s="97"/>
      <c r="GC5" s="87"/>
      <c r="GD5" s="87"/>
    </row>
    <row r="6" spans="1:205" ht="2.25" customHeight="1" x14ac:dyDescent="0.15">
      <c r="A6" s="95"/>
      <c r="B6" s="95"/>
      <c r="C6" s="95"/>
      <c r="D6" s="99"/>
      <c r="E6" s="99"/>
      <c r="F6" s="100"/>
      <c r="G6" s="100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205"/>
      <c r="FQ6" s="205"/>
      <c r="FR6" s="205"/>
      <c r="FS6" s="205"/>
      <c r="FT6" s="205"/>
      <c r="FU6" s="205"/>
      <c r="FV6" s="205"/>
      <c r="FW6" s="205"/>
      <c r="FX6" s="205"/>
      <c r="FY6" s="87"/>
      <c r="FZ6" s="87"/>
      <c r="GA6" s="87"/>
      <c r="GB6" s="87"/>
      <c r="GC6" s="87"/>
      <c r="GD6" s="87"/>
    </row>
    <row r="7" spans="1:205" ht="2.25" customHeight="1" x14ac:dyDescent="0.15">
      <c r="A7" s="102"/>
      <c r="B7" s="102"/>
      <c r="C7" s="102"/>
      <c r="D7" s="102"/>
      <c r="E7" s="102"/>
      <c r="F7" s="102"/>
      <c r="G7" s="102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3"/>
      <c r="FQ7" s="103"/>
      <c r="FR7" s="103"/>
      <c r="FS7" s="103"/>
      <c r="FT7" s="103"/>
      <c r="FU7" s="103"/>
      <c r="FV7" s="103"/>
      <c r="FW7" s="103"/>
      <c r="FX7" s="103"/>
      <c r="FY7" s="102"/>
      <c r="FZ7" s="102"/>
      <c r="GA7" s="102"/>
      <c r="GB7" s="102"/>
      <c r="GC7" s="102"/>
      <c r="GD7" s="102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</row>
    <row r="8" spans="1:205" ht="2.25" customHeight="1" x14ac:dyDescent="0.15">
      <c r="A8" s="95"/>
      <c r="B8" s="9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</row>
    <row r="9" spans="1:205" ht="2.25" customHeight="1" x14ac:dyDescent="0.15">
      <c r="A9" s="95"/>
      <c r="B9" s="106"/>
      <c r="C9" s="106"/>
      <c r="D9" s="106"/>
      <c r="E9" s="106"/>
      <c r="F9" s="106"/>
      <c r="G9" s="106"/>
      <c r="H9" s="106"/>
      <c r="I9" s="106"/>
      <c r="J9" s="107"/>
      <c r="K9" s="107"/>
      <c r="L9" s="107"/>
      <c r="M9" s="107"/>
      <c r="N9" s="107"/>
      <c r="O9" s="107"/>
      <c r="P9" s="107"/>
      <c r="Q9" s="107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</row>
    <row r="10" spans="1:205" ht="2.25" customHeight="1" x14ac:dyDescent="0.15">
      <c r="A10" s="87"/>
      <c r="B10" s="87"/>
      <c r="C10" s="87"/>
      <c r="D10" s="91"/>
      <c r="E10" s="91"/>
      <c r="F10" s="92"/>
      <c r="G10" s="92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</row>
    <row r="11" spans="1:205" ht="2.25" customHeight="1" x14ac:dyDescent="0.15">
      <c r="A11" s="87"/>
      <c r="B11" s="87"/>
      <c r="C11" s="87"/>
      <c r="D11" s="109"/>
      <c r="E11" s="109"/>
      <c r="F11" s="110"/>
      <c r="G11" s="110"/>
      <c r="H11" s="111"/>
      <c r="I11" s="112"/>
      <c r="J11" s="112"/>
      <c r="K11" s="112"/>
      <c r="L11" s="112"/>
      <c r="M11" s="112"/>
      <c r="N11" s="112"/>
      <c r="O11" s="112"/>
      <c r="P11" s="112"/>
      <c r="Q11" s="112"/>
      <c r="R11" s="113"/>
      <c r="S11" s="113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6"/>
      <c r="GD11" s="116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</row>
    <row r="12" spans="1:205" ht="2.25" customHeight="1" x14ac:dyDescent="0.15">
      <c r="A12" s="87"/>
      <c r="B12" s="87"/>
      <c r="C12" s="87"/>
      <c r="D12" s="109"/>
      <c r="E12" s="109"/>
      <c r="F12" s="110"/>
      <c r="G12" s="110"/>
      <c r="H12" s="111"/>
      <c r="I12" s="112"/>
      <c r="J12" s="112"/>
      <c r="K12" s="112"/>
      <c r="L12" s="112"/>
      <c r="M12" s="112"/>
      <c r="N12" s="112"/>
      <c r="O12" s="112"/>
      <c r="P12" s="112"/>
      <c r="Q12" s="112"/>
      <c r="R12" s="113"/>
      <c r="S12" s="113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6"/>
      <c r="GD12" s="116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</row>
    <row r="13" spans="1:205" ht="2.25" customHeight="1" x14ac:dyDescent="0.15">
      <c r="A13" s="87"/>
      <c r="B13" s="87"/>
      <c r="C13" s="87"/>
      <c r="D13" s="109"/>
      <c r="E13" s="109"/>
      <c r="F13" s="110"/>
      <c r="G13" s="110"/>
      <c r="H13" s="111"/>
      <c r="I13" s="112"/>
      <c r="J13" s="112"/>
      <c r="K13" s="112"/>
      <c r="L13" s="112"/>
      <c r="M13" s="112"/>
      <c r="N13" s="112"/>
      <c r="O13" s="112"/>
      <c r="P13" s="112"/>
      <c r="Q13" s="112"/>
      <c r="R13" s="117"/>
      <c r="S13" s="113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6"/>
      <c r="GD13" s="116"/>
      <c r="GE13" s="104"/>
      <c r="GF13" s="104"/>
      <c r="GG13" s="104"/>
      <c r="GH13" s="104"/>
      <c r="GI13" s="104"/>
      <c r="GJ13" s="104"/>
      <c r="GK13" s="104"/>
      <c r="GL13" s="112"/>
      <c r="GM13" s="112"/>
      <c r="GN13" s="112"/>
      <c r="GO13" s="112"/>
      <c r="GP13" s="112"/>
      <c r="GQ13" s="112"/>
      <c r="GR13" s="112"/>
      <c r="GS13" s="112"/>
      <c r="GT13" s="112"/>
      <c r="GU13" s="104"/>
      <c r="GV13" s="104"/>
    </row>
    <row r="14" spans="1:205" ht="2.25" customHeight="1" x14ac:dyDescent="0.15">
      <c r="A14" s="87"/>
      <c r="B14" s="87"/>
      <c r="C14" s="87"/>
      <c r="D14" s="109"/>
      <c r="E14" s="109"/>
      <c r="F14" s="110"/>
      <c r="G14" s="110"/>
      <c r="H14" s="111"/>
      <c r="I14" s="112"/>
      <c r="J14" s="112"/>
      <c r="K14" s="112"/>
      <c r="L14" s="112"/>
      <c r="M14" s="112"/>
      <c r="N14" s="112"/>
      <c r="O14" s="112"/>
      <c r="P14" s="112"/>
      <c r="Q14" s="112"/>
      <c r="R14" s="117"/>
      <c r="S14" s="113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4"/>
      <c r="FW14" s="114"/>
      <c r="FX14" s="114"/>
      <c r="FY14" s="114"/>
      <c r="FZ14" s="114"/>
      <c r="GA14" s="114"/>
      <c r="GB14" s="114"/>
      <c r="GC14" s="116"/>
      <c r="GD14" s="116"/>
      <c r="GE14" s="104"/>
      <c r="GF14" s="104"/>
      <c r="GG14" s="104"/>
      <c r="GH14" s="104"/>
      <c r="GI14" s="104"/>
      <c r="GJ14" s="104"/>
      <c r="GK14" s="104"/>
      <c r="GL14" s="112"/>
      <c r="GM14" s="112"/>
      <c r="GN14" s="112"/>
      <c r="GO14" s="112"/>
      <c r="GP14" s="112"/>
      <c r="GQ14" s="112"/>
      <c r="GR14" s="112"/>
      <c r="GS14" s="112"/>
      <c r="GT14" s="112"/>
      <c r="GU14" s="104"/>
      <c r="GV14" s="104"/>
    </row>
    <row r="15" spans="1:205" ht="2.25" customHeight="1" x14ac:dyDescent="0.15">
      <c r="A15" s="87"/>
      <c r="B15" s="87"/>
      <c r="C15" s="87"/>
      <c r="D15" s="109"/>
      <c r="E15" s="109"/>
      <c r="F15" s="110"/>
      <c r="G15" s="110"/>
      <c r="H15" s="111"/>
      <c r="I15" s="112"/>
      <c r="J15" s="112"/>
      <c r="K15" s="112"/>
      <c r="L15" s="112"/>
      <c r="M15" s="112"/>
      <c r="N15" s="112"/>
      <c r="O15" s="112"/>
      <c r="P15" s="112"/>
      <c r="Q15" s="112"/>
      <c r="R15" s="117"/>
      <c r="S15" s="113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4"/>
      <c r="FW15" s="114"/>
      <c r="FX15" s="114"/>
      <c r="FY15" s="114"/>
      <c r="FZ15" s="114"/>
      <c r="GA15" s="114"/>
      <c r="GB15" s="114"/>
      <c r="GC15" s="116"/>
      <c r="GD15" s="116"/>
      <c r="GE15" s="104"/>
      <c r="GF15" s="104"/>
      <c r="GG15" s="104"/>
      <c r="GH15" s="104"/>
      <c r="GI15" s="104"/>
      <c r="GJ15" s="104"/>
      <c r="GK15" s="104"/>
      <c r="GL15" s="112"/>
      <c r="GM15" s="112"/>
      <c r="GN15" s="112"/>
      <c r="GO15" s="112"/>
      <c r="GP15" s="112"/>
      <c r="GQ15" s="112"/>
      <c r="GR15" s="112"/>
      <c r="GS15" s="112"/>
      <c r="GT15" s="112"/>
      <c r="GU15" s="104"/>
      <c r="GV15" s="104"/>
    </row>
    <row r="16" spans="1:205" ht="2.25" customHeight="1" x14ac:dyDescent="0.15">
      <c r="A16" s="87"/>
      <c r="B16" s="87"/>
      <c r="C16" s="87"/>
      <c r="D16" s="109"/>
      <c r="E16" s="109"/>
      <c r="F16" s="110"/>
      <c r="G16" s="110"/>
      <c r="H16" s="111"/>
      <c r="I16" s="112"/>
      <c r="J16" s="112"/>
      <c r="K16" s="112"/>
      <c r="L16" s="112"/>
      <c r="M16" s="112"/>
      <c r="N16" s="112"/>
      <c r="O16" s="112"/>
      <c r="P16" s="112"/>
      <c r="Q16" s="112"/>
      <c r="R16" s="117"/>
      <c r="S16" s="113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4"/>
      <c r="FW16" s="114"/>
      <c r="FX16" s="114"/>
      <c r="FY16" s="114"/>
      <c r="FZ16" s="114"/>
      <c r="GA16" s="114"/>
      <c r="GB16" s="114"/>
      <c r="GC16" s="116"/>
      <c r="GD16" s="116"/>
      <c r="GE16" s="104"/>
      <c r="GF16" s="104"/>
      <c r="GG16" s="104"/>
      <c r="GH16" s="104"/>
      <c r="GI16" s="104"/>
      <c r="GJ16" s="104"/>
      <c r="GK16" s="104"/>
      <c r="GL16" s="112"/>
      <c r="GM16" s="112"/>
      <c r="GN16" s="112"/>
      <c r="GO16" s="112"/>
      <c r="GP16" s="112"/>
      <c r="GQ16" s="112"/>
      <c r="GR16" s="112"/>
      <c r="GS16" s="112"/>
      <c r="GT16" s="112"/>
      <c r="GU16" s="104"/>
      <c r="GV16" s="104"/>
    </row>
    <row r="17" spans="1:204" ht="2.25" customHeight="1" x14ac:dyDescent="0.15">
      <c r="A17" s="87"/>
      <c r="B17" s="87"/>
      <c r="C17" s="87"/>
      <c r="D17" s="109"/>
      <c r="E17" s="109"/>
      <c r="F17" s="110"/>
      <c r="G17" s="110"/>
      <c r="H17" s="111"/>
      <c r="I17" s="112"/>
      <c r="J17" s="112"/>
      <c r="K17" s="112"/>
      <c r="L17" s="112"/>
      <c r="M17" s="112"/>
      <c r="N17" s="112"/>
      <c r="O17" s="112"/>
      <c r="P17" s="112"/>
      <c r="Q17" s="112"/>
      <c r="R17" s="117"/>
      <c r="S17" s="113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4"/>
      <c r="FW17" s="114"/>
      <c r="FX17" s="114"/>
      <c r="FY17" s="114"/>
      <c r="FZ17" s="114"/>
      <c r="GA17" s="114"/>
      <c r="GB17" s="114"/>
      <c r="GC17" s="116"/>
      <c r="GD17" s="116"/>
      <c r="GE17" s="104"/>
      <c r="GF17" s="104"/>
      <c r="GG17" s="104"/>
      <c r="GH17" s="104"/>
      <c r="GI17" s="104"/>
      <c r="GJ17" s="104"/>
      <c r="GK17" s="104"/>
      <c r="GL17" s="112"/>
      <c r="GM17" s="112"/>
      <c r="GN17" s="112"/>
      <c r="GO17" s="112"/>
      <c r="GP17" s="112"/>
      <c r="GQ17" s="112"/>
      <c r="GR17" s="112"/>
      <c r="GS17" s="112"/>
      <c r="GT17" s="112"/>
      <c r="GU17" s="104"/>
      <c r="GV17" s="104"/>
    </row>
    <row r="18" spans="1:204" ht="2.25" customHeight="1" x14ac:dyDescent="0.15">
      <c r="A18" s="87"/>
      <c r="B18" s="87"/>
      <c r="C18" s="87"/>
      <c r="D18" s="109"/>
      <c r="E18" s="109"/>
      <c r="F18" s="91"/>
      <c r="G18" s="91"/>
      <c r="H18" s="119"/>
      <c r="I18" s="119"/>
      <c r="J18" s="111"/>
      <c r="K18" s="111"/>
      <c r="L18" s="111"/>
      <c r="M18" s="111"/>
      <c r="N18" s="111"/>
      <c r="O18" s="119"/>
      <c r="P18" s="119"/>
      <c r="Q18" s="111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87"/>
      <c r="BG18" s="87"/>
      <c r="BH18" s="87"/>
      <c r="BI18" s="121"/>
      <c r="BJ18" s="121"/>
      <c r="BK18" s="121"/>
      <c r="BL18" s="121"/>
      <c r="BM18" s="121"/>
      <c r="BN18" s="121"/>
      <c r="BO18" s="121"/>
      <c r="BP18" s="121"/>
      <c r="BQ18" s="121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4"/>
      <c r="FW18" s="114"/>
      <c r="FX18" s="114"/>
      <c r="FY18" s="114"/>
      <c r="FZ18" s="114"/>
      <c r="GA18" s="114"/>
      <c r="GB18" s="114"/>
      <c r="GC18" s="116"/>
      <c r="GD18" s="116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</row>
    <row r="19" spans="1:204" ht="2.25" customHeight="1" x14ac:dyDescent="0.1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298" t="s">
        <v>303</v>
      </c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4"/>
      <c r="FW19" s="114"/>
      <c r="FX19" s="114"/>
      <c r="FY19" s="114"/>
      <c r="FZ19" s="114"/>
      <c r="GA19" s="114"/>
      <c r="GB19" s="114"/>
      <c r="GC19" s="116"/>
      <c r="GD19" s="116"/>
      <c r="GE19" s="205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</row>
    <row r="20" spans="1:204" ht="2.25" customHeight="1" x14ac:dyDescent="0.15">
      <c r="A20" s="95"/>
      <c r="B20" s="95"/>
      <c r="C20" s="105"/>
      <c r="D20" s="105"/>
      <c r="E20" s="105"/>
      <c r="F20" s="105"/>
      <c r="G20" s="105"/>
      <c r="H20" s="105"/>
      <c r="I20" s="105"/>
      <c r="J20" s="105"/>
      <c r="K20" s="105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05"/>
      <c r="FW20" s="105"/>
      <c r="FX20" s="105"/>
      <c r="FY20" s="105"/>
      <c r="FZ20" s="105"/>
      <c r="GA20" s="105"/>
      <c r="GB20" s="105"/>
      <c r="GC20" s="122"/>
      <c r="GD20" s="122"/>
      <c r="GE20" s="205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</row>
    <row r="21" spans="1:204" ht="2.25" customHeight="1" x14ac:dyDescent="0.15">
      <c r="A21" s="95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7"/>
      <c r="GD21" s="107"/>
      <c r="GE21" s="205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</row>
    <row r="22" spans="1:204" ht="2.25" customHeight="1" x14ac:dyDescent="0.15">
      <c r="A22" s="87"/>
      <c r="B22" s="87"/>
      <c r="C22" s="87"/>
      <c r="D22" s="91"/>
      <c r="E22" s="91"/>
      <c r="F22" s="92"/>
      <c r="G22" s="92"/>
      <c r="H22" s="92"/>
      <c r="I22" s="92"/>
      <c r="J22" s="92"/>
      <c r="K22" s="92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205"/>
      <c r="GD22" s="205"/>
      <c r="GE22" s="205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</row>
    <row r="23" spans="1:204" ht="2.25" customHeight="1" x14ac:dyDescent="0.15">
      <c r="A23" s="87"/>
      <c r="B23" s="87"/>
      <c r="C23" s="87"/>
      <c r="D23" s="109"/>
      <c r="E23" s="109"/>
      <c r="F23" s="110"/>
      <c r="G23" s="110"/>
      <c r="H23" s="110"/>
      <c r="I23" s="123"/>
      <c r="J23" s="123"/>
      <c r="K23" s="123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02"/>
      <c r="AN23" s="124"/>
      <c r="AO23" s="277">
        <v>1</v>
      </c>
      <c r="AP23" s="278"/>
      <c r="AQ23" s="278"/>
      <c r="AR23" s="278"/>
      <c r="AS23" s="278"/>
      <c r="AT23" s="114"/>
      <c r="AU23" s="277">
        <v>8</v>
      </c>
      <c r="AV23" s="278"/>
      <c r="AW23" s="278"/>
      <c r="AX23" s="278"/>
      <c r="AY23" s="278"/>
      <c r="AZ23" s="278"/>
      <c r="BA23" s="114"/>
      <c r="BB23" s="279">
        <v>2</v>
      </c>
      <c r="BC23" s="280"/>
      <c r="BD23" s="280"/>
      <c r="BE23" s="280"/>
      <c r="BF23" s="280"/>
      <c r="BG23" s="280"/>
      <c r="BH23" s="114"/>
      <c r="BI23" s="299">
        <v>0</v>
      </c>
      <c r="BJ23" s="300"/>
      <c r="BK23" s="300"/>
      <c r="BL23" s="300"/>
      <c r="BM23" s="300"/>
      <c r="BN23" s="300"/>
      <c r="BO23" s="114"/>
      <c r="BP23" s="299">
        <v>1</v>
      </c>
      <c r="BQ23" s="300"/>
      <c r="BR23" s="300"/>
      <c r="BS23" s="300"/>
      <c r="BT23" s="300"/>
      <c r="BU23" s="300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286" t="s">
        <v>304</v>
      </c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6"/>
      <c r="DA23" s="286"/>
      <c r="DB23" s="286"/>
      <c r="DC23" s="286"/>
      <c r="DD23" s="286"/>
      <c r="DE23" s="286"/>
      <c r="DF23" s="286"/>
      <c r="DG23" s="286"/>
      <c r="DH23" s="114"/>
      <c r="DI23" s="287"/>
      <c r="DJ23" s="287"/>
      <c r="DK23" s="287"/>
      <c r="DL23" s="287"/>
      <c r="DM23" s="287"/>
      <c r="DN23" s="287"/>
      <c r="DO23" s="154"/>
      <c r="DP23" s="285"/>
      <c r="DQ23" s="285"/>
      <c r="DR23" s="285"/>
      <c r="DS23" s="285"/>
      <c r="DT23" s="285"/>
      <c r="DU23" s="285"/>
      <c r="DV23" s="154"/>
      <c r="DW23" s="285"/>
      <c r="DX23" s="285"/>
      <c r="DY23" s="285"/>
      <c r="DZ23" s="285"/>
      <c r="EA23" s="285"/>
      <c r="EB23" s="285"/>
      <c r="EC23" s="154"/>
      <c r="ED23" s="285"/>
      <c r="EE23" s="285"/>
      <c r="EF23" s="285"/>
      <c r="EG23" s="285"/>
      <c r="EH23" s="285"/>
      <c r="EI23" s="285"/>
      <c r="EJ23" s="201"/>
      <c r="EK23" s="285"/>
      <c r="EL23" s="285"/>
      <c r="EM23" s="285"/>
      <c r="EN23" s="285"/>
      <c r="EO23" s="285"/>
      <c r="EP23" s="201"/>
      <c r="EQ23" s="201"/>
      <c r="ER23" s="285"/>
      <c r="ES23" s="285"/>
      <c r="ET23" s="285"/>
      <c r="EU23" s="285"/>
      <c r="EV23" s="285"/>
      <c r="EW23" s="201"/>
      <c r="EX23" s="201"/>
      <c r="EY23" s="285"/>
      <c r="EZ23" s="285"/>
      <c r="FA23" s="285"/>
      <c r="FB23" s="285"/>
      <c r="FC23" s="285"/>
      <c r="FD23" s="201"/>
      <c r="FE23" s="201"/>
      <c r="FF23" s="285"/>
      <c r="FG23" s="285"/>
      <c r="FH23" s="285"/>
      <c r="FI23" s="285"/>
      <c r="FJ23" s="285"/>
      <c r="FK23" s="201"/>
      <c r="FL23" s="201"/>
      <c r="FM23" s="285"/>
      <c r="FN23" s="285"/>
      <c r="FO23" s="285"/>
      <c r="FP23" s="285"/>
      <c r="FQ23" s="285"/>
      <c r="FR23" s="201"/>
      <c r="FS23" s="201"/>
      <c r="FT23" s="285"/>
      <c r="FU23" s="285"/>
      <c r="FV23" s="285"/>
      <c r="FW23" s="285"/>
      <c r="FX23" s="285"/>
      <c r="FY23" s="124"/>
      <c r="FZ23" s="114"/>
      <c r="GA23" s="114"/>
      <c r="GB23" s="114"/>
      <c r="GC23" s="116"/>
      <c r="GD23" s="116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</row>
    <row r="24" spans="1:204" ht="2.25" customHeight="1" x14ac:dyDescent="0.15">
      <c r="A24" s="87"/>
      <c r="B24" s="87"/>
      <c r="C24" s="87"/>
      <c r="D24" s="109"/>
      <c r="E24" s="109"/>
      <c r="F24" s="110"/>
      <c r="G24" s="110"/>
      <c r="H24" s="110"/>
      <c r="I24" s="123"/>
      <c r="J24" s="123"/>
      <c r="K24" s="123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02"/>
      <c r="AN24" s="124"/>
      <c r="AO24" s="278"/>
      <c r="AP24" s="278"/>
      <c r="AQ24" s="278"/>
      <c r="AR24" s="278"/>
      <c r="AS24" s="278"/>
      <c r="AT24" s="125"/>
      <c r="AU24" s="278"/>
      <c r="AV24" s="278"/>
      <c r="AW24" s="278"/>
      <c r="AX24" s="278"/>
      <c r="AY24" s="278"/>
      <c r="AZ24" s="278"/>
      <c r="BA24" s="125"/>
      <c r="BB24" s="280"/>
      <c r="BC24" s="280"/>
      <c r="BD24" s="280"/>
      <c r="BE24" s="280"/>
      <c r="BF24" s="280"/>
      <c r="BG24" s="280"/>
      <c r="BH24" s="125"/>
      <c r="BI24" s="300"/>
      <c r="BJ24" s="300"/>
      <c r="BK24" s="300"/>
      <c r="BL24" s="300"/>
      <c r="BM24" s="300"/>
      <c r="BN24" s="300"/>
      <c r="BO24" s="125"/>
      <c r="BP24" s="300"/>
      <c r="BQ24" s="300"/>
      <c r="BR24" s="300"/>
      <c r="BS24" s="300"/>
      <c r="BT24" s="300"/>
      <c r="BU24" s="300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286"/>
      <c r="CN24" s="286"/>
      <c r="CO24" s="286"/>
      <c r="CP24" s="286"/>
      <c r="CQ24" s="286"/>
      <c r="CR24" s="286"/>
      <c r="CS24" s="286"/>
      <c r="CT24" s="286"/>
      <c r="CU24" s="286"/>
      <c r="CV24" s="286"/>
      <c r="CW24" s="286"/>
      <c r="CX24" s="286"/>
      <c r="CY24" s="286"/>
      <c r="CZ24" s="286"/>
      <c r="DA24" s="286"/>
      <c r="DB24" s="286"/>
      <c r="DC24" s="286"/>
      <c r="DD24" s="286"/>
      <c r="DE24" s="286"/>
      <c r="DF24" s="286"/>
      <c r="DG24" s="286"/>
      <c r="DH24" s="114"/>
      <c r="DI24" s="287"/>
      <c r="DJ24" s="287"/>
      <c r="DK24" s="287"/>
      <c r="DL24" s="287"/>
      <c r="DM24" s="287"/>
      <c r="DN24" s="287"/>
      <c r="DO24" s="154"/>
      <c r="DP24" s="285"/>
      <c r="DQ24" s="285"/>
      <c r="DR24" s="285"/>
      <c r="DS24" s="285"/>
      <c r="DT24" s="285"/>
      <c r="DU24" s="285"/>
      <c r="DV24" s="154"/>
      <c r="DW24" s="285"/>
      <c r="DX24" s="285"/>
      <c r="DY24" s="285"/>
      <c r="DZ24" s="285"/>
      <c r="EA24" s="285"/>
      <c r="EB24" s="285"/>
      <c r="EC24" s="154"/>
      <c r="ED24" s="285"/>
      <c r="EE24" s="285"/>
      <c r="EF24" s="285"/>
      <c r="EG24" s="285"/>
      <c r="EH24" s="285"/>
      <c r="EI24" s="285"/>
      <c r="EJ24" s="201"/>
      <c r="EK24" s="285"/>
      <c r="EL24" s="285"/>
      <c r="EM24" s="285"/>
      <c r="EN24" s="285"/>
      <c r="EO24" s="285"/>
      <c r="EP24" s="201"/>
      <c r="EQ24" s="201"/>
      <c r="ER24" s="285"/>
      <c r="ES24" s="285"/>
      <c r="ET24" s="285"/>
      <c r="EU24" s="285"/>
      <c r="EV24" s="285"/>
      <c r="EW24" s="201"/>
      <c r="EX24" s="201"/>
      <c r="EY24" s="285"/>
      <c r="EZ24" s="285"/>
      <c r="FA24" s="285"/>
      <c r="FB24" s="285"/>
      <c r="FC24" s="285"/>
      <c r="FD24" s="201"/>
      <c r="FE24" s="201"/>
      <c r="FF24" s="285"/>
      <c r="FG24" s="285"/>
      <c r="FH24" s="285"/>
      <c r="FI24" s="285"/>
      <c r="FJ24" s="285"/>
      <c r="FK24" s="201"/>
      <c r="FL24" s="201"/>
      <c r="FM24" s="285"/>
      <c r="FN24" s="285"/>
      <c r="FO24" s="285"/>
      <c r="FP24" s="285"/>
      <c r="FQ24" s="285"/>
      <c r="FR24" s="201"/>
      <c r="FS24" s="201"/>
      <c r="FT24" s="285"/>
      <c r="FU24" s="285"/>
      <c r="FV24" s="285"/>
      <c r="FW24" s="285"/>
      <c r="FX24" s="285"/>
      <c r="FY24" s="124"/>
      <c r="FZ24" s="114"/>
      <c r="GA24" s="114"/>
      <c r="GB24" s="114"/>
      <c r="GC24" s="116"/>
      <c r="GD24" s="116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</row>
    <row r="25" spans="1:204" ht="2.25" customHeight="1" x14ac:dyDescent="0.15">
      <c r="A25" s="87"/>
      <c r="B25" s="87"/>
      <c r="C25" s="87"/>
      <c r="D25" s="109"/>
      <c r="E25" s="109"/>
      <c r="F25" s="110"/>
      <c r="G25" s="110"/>
      <c r="H25" s="110"/>
      <c r="I25" s="123"/>
      <c r="J25" s="123"/>
      <c r="K25" s="123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02"/>
      <c r="AN25" s="124"/>
      <c r="AO25" s="278"/>
      <c r="AP25" s="278"/>
      <c r="AQ25" s="278"/>
      <c r="AR25" s="278"/>
      <c r="AS25" s="278"/>
      <c r="AT25" s="125"/>
      <c r="AU25" s="278"/>
      <c r="AV25" s="278"/>
      <c r="AW25" s="278"/>
      <c r="AX25" s="278"/>
      <c r="AY25" s="278"/>
      <c r="AZ25" s="278"/>
      <c r="BA25" s="125"/>
      <c r="BB25" s="280"/>
      <c r="BC25" s="280"/>
      <c r="BD25" s="280"/>
      <c r="BE25" s="280"/>
      <c r="BF25" s="280"/>
      <c r="BG25" s="280"/>
      <c r="BH25" s="125"/>
      <c r="BI25" s="300"/>
      <c r="BJ25" s="300"/>
      <c r="BK25" s="300"/>
      <c r="BL25" s="300"/>
      <c r="BM25" s="300"/>
      <c r="BN25" s="300"/>
      <c r="BO25" s="125"/>
      <c r="BP25" s="300"/>
      <c r="BQ25" s="300"/>
      <c r="BR25" s="300"/>
      <c r="BS25" s="300"/>
      <c r="BT25" s="300"/>
      <c r="BU25" s="300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286"/>
      <c r="CN25" s="286"/>
      <c r="CO25" s="286"/>
      <c r="CP25" s="286"/>
      <c r="CQ25" s="286"/>
      <c r="CR25" s="286"/>
      <c r="CS25" s="286"/>
      <c r="CT25" s="286"/>
      <c r="CU25" s="286"/>
      <c r="CV25" s="286"/>
      <c r="CW25" s="286"/>
      <c r="CX25" s="286"/>
      <c r="CY25" s="286"/>
      <c r="CZ25" s="286"/>
      <c r="DA25" s="286"/>
      <c r="DB25" s="286"/>
      <c r="DC25" s="286"/>
      <c r="DD25" s="286"/>
      <c r="DE25" s="286"/>
      <c r="DF25" s="286"/>
      <c r="DG25" s="286"/>
      <c r="DH25" s="114"/>
      <c r="DI25" s="287"/>
      <c r="DJ25" s="287"/>
      <c r="DK25" s="287"/>
      <c r="DL25" s="287"/>
      <c r="DM25" s="287"/>
      <c r="DN25" s="287"/>
      <c r="DO25" s="154"/>
      <c r="DP25" s="285"/>
      <c r="DQ25" s="285"/>
      <c r="DR25" s="285"/>
      <c r="DS25" s="285"/>
      <c r="DT25" s="285"/>
      <c r="DU25" s="285"/>
      <c r="DV25" s="154"/>
      <c r="DW25" s="285"/>
      <c r="DX25" s="285"/>
      <c r="DY25" s="285"/>
      <c r="DZ25" s="285"/>
      <c r="EA25" s="285"/>
      <c r="EB25" s="285"/>
      <c r="EC25" s="154"/>
      <c r="ED25" s="285"/>
      <c r="EE25" s="285"/>
      <c r="EF25" s="285"/>
      <c r="EG25" s="285"/>
      <c r="EH25" s="285"/>
      <c r="EI25" s="285"/>
      <c r="EJ25" s="201"/>
      <c r="EK25" s="285"/>
      <c r="EL25" s="285"/>
      <c r="EM25" s="285"/>
      <c r="EN25" s="285"/>
      <c r="EO25" s="285"/>
      <c r="EP25" s="201"/>
      <c r="EQ25" s="201"/>
      <c r="ER25" s="285"/>
      <c r="ES25" s="285"/>
      <c r="ET25" s="285"/>
      <c r="EU25" s="285"/>
      <c r="EV25" s="285"/>
      <c r="EW25" s="201"/>
      <c r="EX25" s="201"/>
      <c r="EY25" s="285"/>
      <c r="EZ25" s="285"/>
      <c r="FA25" s="285"/>
      <c r="FB25" s="285"/>
      <c r="FC25" s="285"/>
      <c r="FD25" s="201"/>
      <c r="FE25" s="201"/>
      <c r="FF25" s="285"/>
      <c r="FG25" s="285"/>
      <c r="FH25" s="285"/>
      <c r="FI25" s="285"/>
      <c r="FJ25" s="285"/>
      <c r="FK25" s="201"/>
      <c r="FL25" s="201"/>
      <c r="FM25" s="285"/>
      <c r="FN25" s="285"/>
      <c r="FO25" s="285"/>
      <c r="FP25" s="285"/>
      <c r="FQ25" s="285"/>
      <c r="FR25" s="201"/>
      <c r="FS25" s="201"/>
      <c r="FT25" s="285"/>
      <c r="FU25" s="285"/>
      <c r="FV25" s="285"/>
      <c r="FW25" s="285"/>
      <c r="FX25" s="285"/>
      <c r="FY25" s="124"/>
      <c r="FZ25" s="114"/>
      <c r="GA25" s="114"/>
      <c r="GB25" s="114"/>
      <c r="GC25" s="116"/>
      <c r="GD25" s="116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</row>
    <row r="26" spans="1:204" ht="2.25" customHeight="1" x14ac:dyDescent="0.15">
      <c r="A26" s="87"/>
      <c r="B26" s="87"/>
      <c r="C26" s="87"/>
      <c r="D26" s="109"/>
      <c r="E26" s="109"/>
      <c r="F26" s="110"/>
      <c r="G26" s="110"/>
      <c r="H26" s="110"/>
      <c r="I26" s="123"/>
      <c r="J26" s="123"/>
      <c r="K26" s="123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02"/>
      <c r="AN26" s="124"/>
      <c r="AO26" s="278"/>
      <c r="AP26" s="278"/>
      <c r="AQ26" s="278"/>
      <c r="AR26" s="278"/>
      <c r="AS26" s="278"/>
      <c r="AT26" s="125"/>
      <c r="AU26" s="278"/>
      <c r="AV26" s="278"/>
      <c r="AW26" s="278"/>
      <c r="AX26" s="278"/>
      <c r="AY26" s="278"/>
      <c r="AZ26" s="278"/>
      <c r="BA26" s="125"/>
      <c r="BB26" s="280"/>
      <c r="BC26" s="280"/>
      <c r="BD26" s="280"/>
      <c r="BE26" s="280"/>
      <c r="BF26" s="280"/>
      <c r="BG26" s="280"/>
      <c r="BH26" s="125"/>
      <c r="BI26" s="300"/>
      <c r="BJ26" s="300"/>
      <c r="BK26" s="300"/>
      <c r="BL26" s="300"/>
      <c r="BM26" s="300"/>
      <c r="BN26" s="300"/>
      <c r="BO26" s="125"/>
      <c r="BP26" s="300"/>
      <c r="BQ26" s="300"/>
      <c r="BR26" s="300"/>
      <c r="BS26" s="300"/>
      <c r="BT26" s="300"/>
      <c r="BU26" s="300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286"/>
      <c r="CN26" s="286"/>
      <c r="CO26" s="286"/>
      <c r="CP26" s="286"/>
      <c r="CQ26" s="286"/>
      <c r="CR26" s="286"/>
      <c r="CS26" s="286"/>
      <c r="CT26" s="286"/>
      <c r="CU26" s="286"/>
      <c r="CV26" s="286"/>
      <c r="CW26" s="286"/>
      <c r="CX26" s="286"/>
      <c r="CY26" s="286"/>
      <c r="CZ26" s="286"/>
      <c r="DA26" s="286"/>
      <c r="DB26" s="286"/>
      <c r="DC26" s="286"/>
      <c r="DD26" s="286"/>
      <c r="DE26" s="286"/>
      <c r="DF26" s="286"/>
      <c r="DG26" s="286"/>
      <c r="DH26" s="114"/>
      <c r="DI26" s="287"/>
      <c r="DJ26" s="287"/>
      <c r="DK26" s="287"/>
      <c r="DL26" s="287"/>
      <c r="DM26" s="287"/>
      <c r="DN26" s="287"/>
      <c r="DO26" s="154"/>
      <c r="DP26" s="285"/>
      <c r="DQ26" s="285"/>
      <c r="DR26" s="285"/>
      <c r="DS26" s="285"/>
      <c r="DT26" s="285"/>
      <c r="DU26" s="285"/>
      <c r="DV26" s="154"/>
      <c r="DW26" s="285"/>
      <c r="DX26" s="285"/>
      <c r="DY26" s="285"/>
      <c r="DZ26" s="285"/>
      <c r="EA26" s="285"/>
      <c r="EB26" s="285"/>
      <c r="EC26" s="154"/>
      <c r="ED26" s="285"/>
      <c r="EE26" s="285"/>
      <c r="EF26" s="285"/>
      <c r="EG26" s="285"/>
      <c r="EH26" s="285"/>
      <c r="EI26" s="285"/>
      <c r="EJ26" s="201"/>
      <c r="EK26" s="285"/>
      <c r="EL26" s="285"/>
      <c r="EM26" s="285"/>
      <c r="EN26" s="285"/>
      <c r="EO26" s="285"/>
      <c r="EP26" s="201"/>
      <c r="EQ26" s="201"/>
      <c r="ER26" s="285"/>
      <c r="ES26" s="285"/>
      <c r="ET26" s="285"/>
      <c r="EU26" s="285"/>
      <c r="EV26" s="285"/>
      <c r="EW26" s="201"/>
      <c r="EX26" s="201"/>
      <c r="EY26" s="285"/>
      <c r="EZ26" s="285"/>
      <c r="FA26" s="285"/>
      <c r="FB26" s="285"/>
      <c r="FC26" s="285"/>
      <c r="FD26" s="201"/>
      <c r="FE26" s="201"/>
      <c r="FF26" s="285"/>
      <c r="FG26" s="285"/>
      <c r="FH26" s="285"/>
      <c r="FI26" s="285"/>
      <c r="FJ26" s="285"/>
      <c r="FK26" s="201"/>
      <c r="FL26" s="201"/>
      <c r="FM26" s="285"/>
      <c r="FN26" s="285"/>
      <c r="FO26" s="285"/>
      <c r="FP26" s="285"/>
      <c r="FQ26" s="285"/>
      <c r="FR26" s="201"/>
      <c r="FS26" s="201"/>
      <c r="FT26" s="285"/>
      <c r="FU26" s="285"/>
      <c r="FV26" s="285"/>
      <c r="FW26" s="285"/>
      <c r="FX26" s="285"/>
      <c r="FY26" s="124"/>
      <c r="FZ26" s="114"/>
      <c r="GA26" s="114"/>
      <c r="GB26" s="114"/>
      <c r="GC26" s="116"/>
      <c r="GD26" s="116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</row>
    <row r="27" spans="1:204" ht="2.25" customHeight="1" x14ac:dyDescent="0.15">
      <c r="A27" s="87"/>
      <c r="B27" s="87"/>
      <c r="C27" s="87"/>
      <c r="D27" s="109"/>
      <c r="E27" s="109"/>
      <c r="F27" s="110"/>
      <c r="G27" s="110"/>
      <c r="H27" s="110"/>
      <c r="I27" s="123"/>
      <c r="J27" s="123"/>
      <c r="K27" s="123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02"/>
      <c r="AN27" s="124"/>
      <c r="AO27" s="278"/>
      <c r="AP27" s="278"/>
      <c r="AQ27" s="278"/>
      <c r="AR27" s="278"/>
      <c r="AS27" s="278"/>
      <c r="AT27" s="125"/>
      <c r="AU27" s="278"/>
      <c r="AV27" s="278"/>
      <c r="AW27" s="278"/>
      <c r="AX27" s="278"/>
      <c r="AY27" s="278"/>
      <c r="AZ27" s="278"/>
      <c r="BA27" s="125"/>
      <c r="BB27" s="280"/>
      <c r="BC27" s="280"/>
      <c r="BD27" s="280"/>
      <c r="BE27" s="280"/>
      <c r="BF27" s="280"/>
      <c r="BG27" s="280"/>
      <c r="BH27" s="125"/>
      <c r="BI27" s="300"/>
      <c r="BJ27" s="300"/>
      <c r="BK27" s="300"/>
      <c r="BL27" s="300"/>
      <c r="BM27" s="300"/>
      <c r="BN27" s="300"/>
      <c r="BO27" s="125"/>
      <c r="BP27" s="300"/>
      <c r="BQ27" s="300"/>
      <c r="BR27" s="300"/>
      <c r="BS27" s="300"/>
      <c r="BT27" s="300"/>
      <c r="BU27" s="300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286"/>
      <c r="CN27" s="286"/>
      <c r="CO27" s="286"/>
      <c r="CP27" s="286"/>
      <c r="CQ27" s="286"/>
      <c r="CR27" s="286"/>
      <c r="CS27" s="286"/>
      <c r="CT27" s="286"/>
      <c r="CU27" s="286"/>
      <c r="CV27" s="286"/>
      <c r="CW27" s="286"/>
      <c r="CX27" s="286"/>
      <c r="CY27" s="286"/>
      <c r="CZ27" s="286"/>
      <c r="DA27" s="286"/>
      <c r="DB27" s="286"/>
      <c r="DC27" s="286"/>
      <c r="DD27" s="286"/>
      <c r="DE27" s="286"/>
      <c r="DF27" s="286"/>
      <c r="DG27" s="286"/>
      <c r="DH27" s="114"/>
      <c r="DI27" s="287"/>
      <c r="DJ27" s="287"/>
      <c r="DK27" s="287"/>
      <c r="DL27" s="287"/>
      <c r="DM27" s="287"/>
      <c r="DN27" s="287"/>
      <c r="DO27" s="154"/>
      <c r="DP27" s="285"/>
      <c r="DQ27" s="285"/>
      <c r="DR27" s="285"/>
      <c r="DS27" s="285"/>
      <c r="DT27" s="285"/>
      <c r="DU27" s="285"/>
      <c r="DV27" s="154"/>
      <c r="DW27" s="285"/>
      <c r="DX27" s="285"/>
      <c r="DY27" s="285"/>
      <c r="DZ27" s="285"/>
      <c r="EA27" s="285"/>
      <c r="EB27" s="285"/>
      <c r="EC27" s="154"/>
      <c r="ED27" s="285"/>
      <c r="EE27" s="285"/>
      <c r="EF27" s="285"/>
      <c r="EG27" s="285"/>
      <c r="EH27" s="285"/>
      <c r="EI27" s="285"/>
      <c r="EJ27" s="201"/>
      <c r="EK27" s="285"/>
      <c r="EL27" s="285"/>
      <c r="EM27" s="285"/>
      <c r="EN27" s="285"/>
      <c r="EO27" s="285"/>
      <c r="EP27" s="201"/>
      <c r="EQ27" s="201"/>
      <c r="ER27" s="285"/>
      <c r="ES27" s="285"/>
      <c r="ET27" s="285"/>
      <c r="EU27" s="285"/>
      <c r="EV27" s="285"/>
      <c r="EW27" s="201"/>
      <c r="EX27" s="201"/>
      <c r="EY27" s="285"/>
      <c r="EZ27" s="285"/>
      <c r="FA27" s="285"/>
      <c r="FB27" s="285"/>
      <c r="FC27" s="285"/>
      <c r="FD27" s="201"/>
      <c r="FE27" s="201"/>
      <c r="FF27" s="285"/>
      <c r="FG27" s="285"/>
      <c r="FH27" s="285"/>
      <c r="FI27" s="285"/>
      <c r="FJ27" s="285"/>
      <c r="FK27" s="201"/>
      <c r="FL27" s="201"/>
      <c r="FM27" s="285"/>
      <c r="FN27" s="285"/>
      <c r="FO27" s="285"/>
      <c r="FP27" s="285"/>
      <c r="FQ27" s="285"/>
      <c r="FR27" s="201"/>
      <c r="FS27" s="201"/>
      <c r="FT27" s="285"/>
      <c r="FU27" s="285"/>
      <c r="FV27" s="285"/>
      <c r="FW27" s="285"/>
      <c r="FX27" s="285"/>
      <c r="FY27" s="124"/>
      <c r="FZ27" s="114"/>
      <c r="GA27" s="114"/>
      <c r="GB27" s="114"/>
      <c r="GC27" s="116"/>
      <c r="GD27" s="116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</row>
    <row r="28" spans="1:204" ht="2.25" customHeight="1" x14ac:dyDescent="0.15">
      <c r="A28" s="87"/>
      <c r="B28" s="87"/>
      <c r="C28" s="87"/>
      <c r="D28" s="109"/>
      <c r="E28" s="109"/>
      <c r="F28" s="110"/>
      <c r="G28" s="110"/>
      <c r="H28" s="110"/>
      <c r="I28" s="123"/>
      <c r="J28" s="123"/>
      <c r="K28" s="123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02"/>
      <c r="AN28" s="124"/>
      <c r="AO28" s="278"/>
      <c r="AP28" s="278"/>
      <c r="AQ28" s="278"/>
      <c r="AR28" s="278"/>
      <c r="AS28" s="278"/>
      <c r="AT28" s="125"/>
      <c r="AU28" s="278"/>
      <c r="AV28" s="278"/>
      <c r="AW28" s="278"/>
      <c r="AX28" s="278"/>
      <c r="AY28" s="278"/>
      <c r="AZ28" s="278"/>
      <c r="BA28" s="125"/>
      <c r="BB28" s="280"/>
      <c r="BC28" s="280"/>
      <c r="BD28" s="280"/>
      <c r="BE28" s="280"/>
      <c r="BF28" s="280"/>
      <c r="BG28" s="280"/>
      <c r="BH28" s="125"/>
      <c r="BI28" s="300"/>
      <c r="BJ28" s="300"/>
      <c r="BK28" s="300"/>
      <c r="BL28" s="300"/>
      <c r="BM28" s="300"/>
      <c r="BN28" s="300"/>
      <c r="BO28" s="125"/>
      <c r="BP28" s="300"/>
      <c r="BQ28" s="300"/>
      <c r="BR28" s="300"/>
      <c r="BS28" s="300"/>
      <c r="BT28" s="300"/>
      <c r="BU28" s="300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114"/>
      <c r="DI28" s="287"/>
      <c r="DJ28" s="287"/>
      <c r="DK28" s="287"/>
      <c r="DL28" s="287"/>
      <c r="DM28" s="287"/>
      <c r="DN28" s="287"/>
      <c r="DO28" s="154"/>
      <c r="DP28" s="285"/>
      <c r="DQ28" s="285"/>
      <c r="DR28" s="285"/>
      <c r="DS28" s="285"/>
      <c r="DT28" s="285"/>
      <c r="DU28" s="285"/>
      <c r="DV28" s="154"/>
      <c r="DW28" s="285"/>
      <c r="DX28" s="285"/>
      <c r="DY28" s="285"/>
      <c r="DZ28" s="285"/>
      <c r="EA28" s="285"/>
      <c r="EB28" s="285"/>
      <c r="EC28" s="154"/>
      <c r="ED28" s="285"/>
      <c r="EE28" s="285"/>
      <c r="EF28" s="285"/>
      <c r="EG28" s="285"/>
      <c r="EH28" s="285"/>
      <c r="EI28" s="285"/>
      <c r="EJ28" s="201"/>
      <c r="EK28" s="285"/>
      <c r="EL28" s="285"/>
      <c r="EM28" s="285"/>
      <c r="EN28" s="285"/>
      <c r="EO28" s="285"/>
      <c r="EP28" s="201"/>
      <c r="EQ28" s="201"/>
      <c r="ER28" s="285"/>
      <c r="ES28" s="285"/>
      <c r="ET28" s="285"/>
      <c r="EU28" s="285"/>
      <c r="EV28" s="285"/>
      <c r="EW28" s="201"/>
      <c r="EX28" s="201"/>
      <c r="EY28" s="285"/>
      <c r="EZ28" s="285"/>
      <c r="FA28" s="285"/>
      <c r="FB28" s="285"/>
      <c r="FC28" s="285"/>
      <c r="FD28" s="201"/>
      <c r="FE28" s="201"/>
      <c r="FF28" s="285"/>
      <c r="FG28" s="285"/>
      <c r="FH28" s="285"/>
      <c r="FI28" s="285"/>
      <c r="FJ28" s="285"/>
      <c r="FK28" s="201"/>
      <c r="FL28" s="201"/>
      <c r="FM28" s="285"/>
      <c r="FN28" s="285"/>
      <c r="FO28" s="285"/>
      <c r="FP28" s="285"/>
      <c r="FQ28" s="285"/>
      <c r="FR28" s="201"/>
      <c r="FS28" s="201"/>
      <c r="FT28" s="285"/>
      <c r="FU28" s="285"/>
      <c r="FV28" s="285"/>
      <c r="FW28" s="285"/>
      <c r="FX28" s="285"/>
      <c r="FY28" s="124"/>
      <c r="FZ28" s="114"/>
      <c r="GA28" s="114"/>
      <c r="GB28" s="114"/>
      <c r="GC28" s="116"/>
      <c r="GD28" s="116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</row>
    <row r="29" spans="1:204" ht="2.25" customHeight="1" x14ac:dyDescent="0.15">
      <c r="A29" s="87"/>
      <c r="B29" s="87"/>
      <c r="C29" s="87"/>
      <c r="D29" s="109"/>
      <c r="E29" s="109"/>
      <c r="F29" s="110"/>
      <c r="G29" s="110"/>
      <c r="H29" s="110"/>
      <c r="I29" s="123"/>
      <c r="J29" s="123"/>
      <c r="K29" s="123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124"/>
      <c r="AO29" s="278"/>
      <c r="AP29" s="278"/>
      <c r="AQ29" s="278"/>
      <c r="AR29" s="278"/>
      <c r="AS29" s="278"/>
      <c r="AT29" s="125"/>
      <c r="AU29" s="278"/>
      <c r="AV29" s="278"/>
      <c r="AW29" s="278"/>
      <c r="AX29" s="278"/>
      <c r="AY29" s="278"/>
      <c r="AZ29" s="278"/>
      <c r="BA29" s="125"/>
      <c r="BB29" s="280"/>
      <c r="BC29" s="280"/>
      <c r="BD29" s="280"/>
      <c r="BE29" s="280"/>
      <c r="BF29" s="280"/>
      <c r="BG29" s="280"/>
      <c r="BH29" s="125"/>
      <c r="BI29" s="300"/>
      <c r="BJ29" s="300"/>
      <c r="BK29" s="300"/>
      <c r="BL29" s="300"/>
      <c r="BM29" s="300"/>
      <c r="BN29" s="300"/>
      <c r="BO29" s="125"/>
      <c r="BP29" s="300"/>
      <c r="BQ29" s="300"/>
      <c r="BR29" s="300"/>
      <c r="BS29" s="300"/>
      <c r="BT29" s="300"/>
      <c r="BU29" s="300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286"/>
      <c r="CN29" s="286"/>
      <c r="CO29" s="286"/>
      <c r="CP29" s="286"/>
      <c r="CQ29" s="286"/>
      <c r="CR29" s="286"/>
      <c r="CS29" s="286"/>
      <c r="CT29" s="286"/>
      <c r="CU29" s="286"/>
      <c r="CV29" s="286"/>
      <c r="CW29" s="286"/>
      <c r="CX29" s="286"/>
      <c r="CY29" s="286"/>
      <c r="CZ29" s="286"/>
      <c r="DA29" s="286"/>
      <c r="DB29" s="286"/>
      <c r="DC29" s="286"/>
      <c r="DD29" s="286"/>
      <c r="DE29" s="286"/>
      <c r="DF29" s="286"/>
      <c r="DG29" s="286"/>
      <c r="DH29" s="114"/>
      <c r="DI29" s="287"/>
      <c r="DJ29" s="287"/>
      <c r="DK29" s="287"/>
      <c r="DL29" s="287"/>
      <c r="DM29" s="287"/>
      <c r="DN29" s="287"/>
      <c r="DO29" s="154"/>
      <c r="DP29" s="285"/>
      <c r="DQ29" s="285"/>
      <c r="DR29" s="285"/>
      <c r="DS29" s="285"/>
      <c r="DT29" s="285"/>
      <c r="DU29" s="285"/>
      <c r="DV29" s="154"/>
      <c r="DW29" s="285"/>
      <c r="DX29" s="285"/>
      <c r="DY29" s="285"/>
      <c r="DZ29" s="285"/>
      <c r="EA29" s="285"/>
      <c r="EB29" s="285"/>
      <c r="EC29" s="154"/>
      <c r="ED29" s="285"/>
      <c r="EE29" s="285"/>
      <c r="EF29" s="285"/>
      <c r="EG29" s="285"/>
      <c r="EH29" s="285"/>
      <c r="EI29" s="285"/>
      <c r="EJ29" s="201"/>
      <c r="EK29" s="285"/>
      <c r="EL29" s="285"/>
      <c r="EM29" s="285"/>
      <c r="EN29" s="285"/>
      <c r="EO29" s="285"/>
      <c r="EP29" s="201"/>
      <c r="EQ29" s="201"/>
      <c r="ER29" s="285"/>
      <c r="ES29" s="285"/>
      <c r="ET29" s="285"/>
      <c r="EU29" s="285"/>
      <c r="EV29" s="285"/>
      <c r="EW29" s="201"/>
      <c r="EX29" s="201"/>
      <c r="EY29" s="285"/>
      <c r="EZ29" s="285"/>
      <c r="FA29" s="285"/>
      <c r="FB29" s="285"/>
      <c r="FC29" s="285"/>
      <c r="FD29" s="201"/>
      <c r="FE29" s="201"/>
      <c r="FF29" s="285"/>
      <c r="FG29" s="285"/>
      <c r="FH29" s="285"/>
      <c r="FI29" s="285"/>
      <c r="FJ29" s="285"/>
      <c r="FK29" s="201"/>
      <c r="FL29" s="201"/>
      <c r="FM29" s="285"/>
      <c r="FN29" s="285"/>
      <c r="FO29" s="285"/>
      <c r="FP29" s="285"/>
      <c r="FQ29" s="285"/>
      <c r="FR29" s="201"/>
      <c r="FS29" s="201"/>
      <c r="FT29" s="285"/>
      <c r="FU29" s="285"/>
      <c r="FV29" s="285"/>
      <c r="FW29" s="285"/>
      <c r="FX29" s="285"/>
      <c r="FY29" s="124"/>
      <c r="FZ29" s="114"/>
      <c r="GA29" s="114"/>
      <c r="GB29" s="114"/>
      <c r="GC29" s="114"/>
      <c r="GD29" s="114"/>
    </row>
    <row r="30" spans="1:204" ht="2.25" customHeight="1" x14ac:dyDescent="0.15">
      <c r="A30" s="87"/>
      <c r="B30" s="87"/>
      <c r="C30" s="87"/>
      <c r="D30" s="109"/>
      <c r="E30" s="109"/>
      <c r="F30" s="91"/>
      <c r="G30" s="91"/>
      <c r="H30" s="91"/>
      <c r="I30" s="91"/>
      <c r="J30" s="110"/>
      <c r="K30" s="110"/>
      <c r="L30" s="110"/>
      <c r="M30" s="110"/>
      <c r="N30" s="110"/>
      <c r="O30" s="91"/>
      <c r="P30" s="91"/>
      <c r="Q30" s="110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4"/>
      <c r="AO30" s="278"/>
      <c r="AP30" s="278"/>
      <c r="AQ30" s="278"/>
      <c r="AR30" s="278"/>
      <c r="AS30" s="278"/>
      <c r="AT30" s="125"/>
      <c r="AU30" s="278"/>
      <c r="AV30" s="278"/>
      <c r="AW30" s="278"/>
      <c r="AX30" s="278"/>
      <c r="AY30" s="278"/>
      <c r="AZ30" s="278"/>
      <c r="BA30" s="125"/>
      <c r="BB30" s="280"/>
      <c r="BC30" s="280"/>
      <c r="BD30" s="280"/>
      <c r="BE30" s="280"/>
      <c r="BF30" s="280"/>
      <c r="BG30" s="280"/>
      <c r="BH30" s="125"/>
      <c r="BI30" s="300"/>
      <c r="BJ30" s="300"/>
      <c r="BK30" s="300"/>
      <c r="BL30" s="300"/>
      <c r="BM30" s="300"/>
      <c r="BN30" s="300"/>
      <c r="BO30" s="125"/>
      <c r="BP30" s="300"/>
      <c r="BQ30" s="300"/>
      <c r="BR30" s="300"/>
      <c r="BS30" s="300"/>
      <c r="BT30" s="300"/>
      <c r="BU30" s="300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287"/>
      <c r="DJ30" s="287"/>
      <c r="DK30" s="287"/>
      <c r="DL30" s="287"/>
      <c r="DM30" s="287"/>
      <c r="DN30" s="287"/>
      <c r="DO30" s="155"/>
      <c r="DP30" s="285"/>
      <c r="DQ30" s="285"/>
      <c r="DR30" s="285"/>
      <c r="DS30" s="285"/>
      <c r="DT30" s="285"/>
      <c r="DU30" s="285"/>
      <c r="DV30" s="155"/>
      <c r="DW30" s="285"/>
      <c r="DX30" s="285"/>
      <c r="DY30" s="285"/>
      <c r="DZ30" s="285"/>
      <c r="EA30" s="285"/>
      <c r="EB30" s="285"/>
      <c r="EC30" s="155"/>
      <c r="ED30" s="285"/>
      <c r="EE30" s="285"/>
      <c r="EF30" s="285"/>
      <c r="EG30" s="285"/>
      <c r="EH30" s="285"/>
      <c r="EI30" s="285"/>
      <c r="EJ30" s="156"/>
      <c r="EK30" s="285"/>
      <c r="EL30" s="285"/>
      <c r="EM30" s="285"/>
      <c r="EN30" s="285"/>
      <c r="EO30" s="285"/>
      <c r="EP30" s="156"/>
      <c r="EQ30" s="201"/>
      <c r="ER30" s="285"/>
      <c r="ES30" s="285"/>
      <c r="ET30" s="285"/>
      <c r="EU30" s="285"/>
      <c r="EV30" s="285"/>
      <c r="EW30" s="156"/>
      <c r="EX30" s="201"/>
      <c r="EY30" s="285"/>
      <c r="EZ30" s="285"/>
      <c r="FA30" s="285"/>
      <c r="FB30" s="285"/>
      <c r="FC30" s="285"/>
      <c r="FD30" s="156"/>
      <c r="FE30" s="201"/>
      <c r="FF30" s="285"/>
      <c r="FG30" s="285"/>
      <c r="FH30" s="285"/>
      <c r="FI30" s="285"/>
      <c r="FJ30" s="285"/>
      <c r="FK30" s="156"/>
      <c r="FL30" s="201"/>
      <c r="FM30" s="285"/>
      <c r="FN30" s="285"/>
      <c r="FO30" s="285"/>
      <c r="FP30" s="285"/>
      <c r="FQ30" s="285"/>
      <c r="FR30" s="156"/>
      <c r="FS30" s="201"/>
      <c r="FT30" s="285"/>
      <c r="FU30" s="285"/>
      <c r="FV30" s="285"/>
      <c r="FW30" s="285"/>
      <c r="FX30" s="285"/>
      <c r="FY30" s="127"/>
      <c r="FZ30" s="126"/>
      <c r="GA30" s="126"/>
      <c r="GB30" s="126"/>
      <c r="GC30" s="126"/>
      <c r="GD30" s="126"/>
    </row>
    <row r="31" spans="1:204" ht="2.25" customHeight="1" x14ac:dyDescent="0.1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24"/>
      <c r="AO31" s="278"/>
      <c r="AP31" s="278"/>
      <c r="AQ31" s="278"/>
      <c r="AR31" s="278"/>
      <c r="AS31" s="278"/>
      <c r="AT31" s="128"/>
      <c r="AU31" s="278"/>
      <c r="AV31" s="278"/>
      <c r="AW31" s="278"/>
      <c r="AX31" s="278"/>
      <c r="AY31" s="278"/>
      <c r="AZ31" s="278"/>
      <c r="BA31" s="128"/>
      <c r="BB31" s="280"/>
      <c r="BC31" s="280"/>
      <c r="BD31" s="280"/>
      <c r="BE31" s="280"/>
      <c r="BF31" s="280"/>
      <c r="BG31" s="280"/>
      <c r="BH31" s="128"/>
      <c r="BI31" s="300"/>
      <c r="BJ31" s="300"/>
      <c r="BK31" s="300"/>
      <c r="BL31" s="300"/>
      <c r="BM31" s="300"/>
      <c r="BN31" s="300"/>
      <c r="BO31" s="128"/>
      <c r="BP31" s="300"/>
      <c r="BQ31" s="300"/>
      <c r="BR31" s="300"/>
      <c r="BS31" s="300"/>
      <c r="BT31" s="300"/>
      <c r="BU31" s="300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287"/>
      <c r="DJ31" s="287"/>
      <c r="DK31" s="287"/>
      <c r="DL31" s="287"/>
      <c r="DM31" s="287"/>
      <c r="DN31" s="287"/>
      <c r="DO31" s="155"/>
      <c r="DP31" s="285"/>
      <c r="DQ31" s="285"/>
      <c r="DR31" s="285"/>
      <c r="DS31" s="285"/>
      <c r="DT31" s="285"/>
      <c r="DU31" s="285"/>
      <c r="DV31" s="155"/>
      <c r="DW31" s="285"/>
      <c r="DX31" s="285"/>
      <c r="DY31" s="285"/>
      <c r="DZ31" s="285"/>
      <c r="EA31" s="285"/>
      <c r="EB31" s="285"/>
      <c r="EC31" s="155"/>
      <c r="ED31" s="285"/>
      <c r="EE31" s="285"/>
      <c r="EF31" s="285"/>
      <c r="EG31" s="285"/>
      <c r="EH31" s="285"/>
      <c r="EI31" s="285"/>
      <c r="EJ31" s="156"/>
      <c r="EK31" s="285"/>
      <c r="EL31" s="285"/>
      <c r="EM31" s="285"/>
      <c r="EN31" s="285"/>
      <c r="EO31" s="285"/>
      <c r="EP31" s="156"/>
      <c r="EQ31" s="201"/>
      <c r="ER31" s="285"/>
      <c r="ES31" s="285"/>
      <c r="ET31" s="285"/>
      <c r="EU31" s="285"/>
      <c r="EV31" s="285"/>
      <c r="EW31" s="156"/>
      <c r="EX31" s="201"/>
      <c r="EY31" s="285"/>
      <c r="EZ31" s="285"/>
      <c r="FA31" s="285"/>
      <c r="FB31" s="285"/>
      <c r="FC31" s="285"/>
      <c r="FD31" s="156"/>
      <c r="FE31" s="201"/>
      <c r="FF31" s="285"/>
      <c r="FG31" s="285"/>
      <c r="FH31" s="285"/>
      <c r="FI31" s="285"/>
      <c r="FJ31" s="285"/>
      <c r="FK31" s="156"/>
      <c r="FL31" s="201"/>
      <c r="FM31" s="285"/>
      <c r="FN31" s="285"/>
      <c r="FO31" s="285"/>
      <c r="FP31" s="285"/>
      <c r="FQ31" s="285"/>
      <c r="FR31" s="156"/>
      <c r="FS31" s="201"/>
      <c r="FT31" s="285"/>
      <c r="FU31" s="285"/>
      <c r="FV31" s="285"/>
      <c r="FW31" s="285"/>
      <c r="FX31" s="285"/>
      <c r="FY31" s="127"/>
      <c r="FZ31" s="126"/>
      <c r="GA31" s="126"/>
      <c r="GB31" s="126"/>
      <c r="GC31" s="126"/>
      <c r="GD31" s="126"/>
    </row>
    <row r="32" spans="1:204" ht="2.25" customHeight="1" x14ac:dyDescent="0.15">
      <c r="A32" s="95"/>
      <c r="B32" s="9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24"/>
      <c r="AO32" s="124"/>
      <c r="AP32" s="124"/>
      <c r="AQ32" s="124"/>
      <c r="AR32" s="124"/>
      <c r="AS32" s="124"/>
      <c r="AT32" s="128"/>
      <c r="AU32" s="124"/>
      <c r="AV32" s="124"/>
      <c r="AW32" s="124"/>
      <c r="AX32" s="124"/>
      <c r="AY32" s="124"/>
      <c r="AZ32" s="124"/>
      <c r="BA32" s="128"/>
      <c r="BB32" s="124"/>
      <c r="BC32" s="124"/>
      <c r="BD32" s="124"/>
      <c r="BE32" s="124"/>
      <c r="BF32" s="124"/>
      <c r="BG32" s="124"/>
      <c r="BH32" s="128"/>
      <c r="BI32" s="124"/>
      <c r="BJ32" s="124"/>
      <c r="BK32" s="124"/>
      <c r="BL32" s="124"/>
      <c r="BM32" s="124"/>
      <c r="BN32" s="124"/>
      <c r="BO32" s="128"/>
      <c r="BP32" s="124"/>
      <c r="BQ32" s="124"/>
      <c r="BR32" s="124"/>
      <c r="BS32" s="124"/>
      <c r="BT32" s="124"/>
      <c r="BU32" s="124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24"/>
      <c r="DJ32" s="124"/>
      <c r="DK32" s="124"/>
      <c r="DL32" s="124"/>
      <c r="DM32" s="124"/>
      <c r="DN32" s="128"/>
      <c r="DO32" s="128"/>
      <c r="DP32" s="124"/>
      <c r="DQ32" s="124"/>
      <c r="DR32" s="124"/>
      <c r="DS32" s="124"/>
      <c r="DT32" s="124"/>
      <c r="DU32" s="128"/>
      <c r="DV32" s="128"/>
      <c r="DW32" s="124"/>
      <c r="DX32" s="124"/>
      <c r="DY32" s="124"/>
      <c r="DZ32" s="124"/>
      <c r="EA32" s="124"/>
      <c r="EB32" s="128"/>
      <c r="EC32" s="128"/>
      <c r="ED32" s="124"/>
      <c r="EE32" s="124"/>
      <c r="EF32" s="124"/>
      <c r="EG32" s="124"/>
      <c r="EH32" s="124"/>
      <c r="EI32" s="128"/>
      <c r="EJ32" s="128"/>
      <c r="EK32" s="114"/>
      <c r="EL32" s="114"/>
      <c r="EM32" s="114"/>
      <c r="EN32" s="114"/>
      <c r="EO32" s="114"/>
      <c r="EP32" s="128"/>
      <c r="EQ32" s="128"/>
      <c r="ER32" s="114"/>
      <c r="ES32" s="114"/>
      <c r="ET32" s="114"/>
      <c r="EU32" s="114"/>
      <c r="EV32" s="114"/>
      <c r="EW32" s="128"/>
      <c r="EX32" s="114"/>
      <c r="EY32" s="114"/>
      <c r="EZ32" s="114"/>
      <c r="FA32" s="114"/>
      <c r="FB32" s="114"/>
      <c r="FC32" s="114"/>
      <c r="FD32" s="128"/>
      <c r="FE32" s="114"/>
      <c r="FF32" s="114"/>
      <c r="FG32" s="114"/>
      <c r="FH32" s="114"/>
      <c r="FI32" s="114"/>
      <c r="FJ32" s="114"/>
      <c r="FK32" s="128"/>
      <c r="FL32" s="114"/>
      <c r="FM32" s="114"/>
      <c r="FN32" s="114"/>
      <c r="FO32" s="114"/>
      <c r="FP32" s="114"/>
      <c r="FQ32" s="114"/>
      <c r="FR32" s="128"/>
      <c r="FS32" s="114"/>
      <c r="FT32" s="114"/>
      <c r="FU32" s="114"/>
      <c r="FV32" s="114"/>
      <c r="FW32" s="114"/>
      <c r="FX32" s="114"/>
      <c r="FY32" s="105"/>
      <c r="FZ32" s="105"/>
      <c r="GA32" s="105"/>
      <c r="GB32" s="105"/>
      <c r="GC32" s="105"/>
      <c r="GD32" s="105"/>
    </row>
    <row r="33" spans="1:192" ht="2.25" customHeight="1" x14ac:dyDescent="0.15">
      <c r="A33" s="95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</row>
    <row r="34" spans="1:192" ht="2.25" customHeight="1" x14ac:dyDescent="0.15">
      <c r="A34" s="87"/>
      <c r="B34" s="87"/>
      <c r="C34" s="87"/>
      <c r="D34" s="91"/>
      <c r="E34" s="91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286" t="s">
        <v>305</v>
      </c>
      <c r="CN34" s="293"/>
      <c r="CO34" s="293"/>
      <c r="CP34" s="293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87"/>
      <c r="DG34" s="87"/>
      <c r="DH34" s="87"/>
      <c r="DI34" s="288"/>
      <c r="DJ34" s="288"/>
      <c r="DK34" s="288"/>
      <c r="DL34" s="288"/>
      <c r="DM34" s="288"/>
      <c r="DN34" s="288"/>
      <c r="DO34" s="146"/>
      <c r="DP34" s="288"/>
      <c r="DQ34" s="288"/>
      <c r="DR34" s="288"/>
      <c r="DS34" s="288"/>
      <c r="DT34" s="288"/>
      <c r="DU34" s="288"/>
      <c r="DV34" s="146"/>
      <c r="DW34" s="288"/>
      <c r="DX34" s="288"/>
      <c r="DY34" s="288"/>
      <c r="DZ34" s="288"/>
      <c r="EA34" s="288"/>
      <c r="EB34" s="288"/>
      <c r="EC34" s="146"/>
      <c r="ED34" s="288"/>
      <c r="EE34" s="288"/>
      <c r="EF34" s="288"/>
      <c r="EG34" s="288"/>
      <c r="EH34" s="288"/>
      <c r="EI34" s="288"/>
      <c r="EJ34" s="292" t="s">
        <v>306</v>
      </c>
      <c r="EK34" s="292"/>
      <c r="EL34" s="292"/>
      <c r="EM34" s="292"/>
      <c r="EN34" s="292"/>
      <c r="EO34" s="292"/>
      <c r="EP34" s="292"/>
      <c r="EQ34" s="146"/>
      <c r="ER34" s="288"/>
      <c r="ES34" s="288"/>
      <c r="ET34" s="288"/>
      <c r="EU34" s="288"/>
      <c r="EV34" s="288"/>
      <c r="EW34" s="288"/>
      <c r="EX34" s="146"/>
      <c r="EY34" s="288"/>
      <c r="EZ34" s="288"/>
      <c r="FA34" s="288"/>
      <c r="FB34" s="288"/>
      <c r="FC34" s="288"/>
      <c r="FD34" s="146"/>
      <c r="FE34" s="292" t="s">
        <v>307</v>
      </c>
      <c r="FF34" s="292"/>
      <c r="FG34" s="292"/>
      <c r="FH34" s="292"/>
      <c r="FI34" s="292"/>
      <c r="FJ34" s="292"/>
      <c r="FK34" s="292"/>
      <c r="FL34" s="146"/>
      <c r="FM34" s="288"/>
      <c r="FN34" s="288"/>
      <c r="FO34" s="288"/>
      <c r="FP34" s="288"/>
      <c r="FQ34" s="288"/>
      <c r="FR34" s="146"/>
      <c r="FS34" s="146"/>
      <c r="FT34" s="288"/>
      <c r="FU34" s="288"/>
      <c r="FV34" s="288"/>
      <c r="FW34" s="288"/>
      <c r="FX34" s="288"/>
      <c r="FY34" s="142"/>
      <c r="FZ34" s="289" t="s">
        <v>308</v>
      </c>
      <c r="GA34" s="289"/>
      <c r="GB34" s="289"/>
      <c r="GC34" s="289"/>
      <c r="GD34" s="289"/>
      <c r="GE34" s="289"/>
      <c r="GF34" s="289"/>
    </row>
    <row r="35" spans="1:192" ht="2.25" customHeight="1" x14ac:dyDescent="0.15">
      <c r="A35" s="87"/>
      <c r="B35" s="87"/>
      <c r="C35" s="87"/>
      <c r="D35" s="109"/>
      <c r="E35" s="109"/>
      <c r="F35" s="110"/>
      <c r="G35" s="110"/>
      <c r="H35" s="110"/>
      <c r="I35" s="123"/>
      <c r="J35" s="123"/>
      <c r="K35" s="123"/>
      <c r="L35" s="123"/>
      <c r="M35" s="123"/>
      <c r="N35" s="123"/>
      <c r="O35" s="123"/>
      <c r="P35" s="123"/>
      <c r="Q35" s="113"/>
      <c r="R35" s="113"/>
      <c r="S35" s="113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293"/>
      <c r="CN35" s="293"/>
      <c r="CO35" s="293"/>
      <c r="CP35" s="293"/>
      <c r="CQ35" s="293"/>
      <c r="CR35" s="293"/>
      <c r="CS35" s="293"/>
      <c r="CT35" s="293"/>
      <c r="CU35" s="293"/>
      <c r="CV35" s="293"/>
      <c r="CW35" s="293"/>
      <c r="CX35" s="293"/>
      <c r="CY35" s="293"/>
      <c r="CZ35" s="293"/>
      <c r="DA35" s="293"/>
      <c r="DB35" s="293"/>
      <c r="DC35" s="293"/>
      <c r="DD35" s="293"/>
      <c r="DE35" s="293"/>
      <c r="DF35" s="114"/>
      <c r="DG35" s="114"/>
      <c r="DH35" s="114"/>
      <c r="DI35" s="288"/>
      <c r="DJ35" s="288"/>
      <c r="DK35" s="288"/>
      <c r="DL35" s="288"/>
      <c r="DM35" s="288"/>
      <c r="DN35" s="288"/>
      <c r="DO35" s="147"/>
      <c r="DP35" s="288"/>
      <c r="DQ35" s="288"/>
      <c r="DR35" s="288"/>
      <c r="DS35" s="288"/>
      <c r="DT35" s="288"/>
      <c r="DU35" s="288"/>
      <c r="DV35" s="147"/>
      <c r="DW35" s="288"/>
      <c r="DX35" s="288"/>
      <c r="DY35" s="288"/>
      <c r="DZ35" s="288"/>
      <c r="EA35" s="288"/>
      <c r="EB35" s="288"/>
      <c r="EC35" s="147"/>
      <c r="ED35" s="288"/>
      <c r="EE35" s="288"/>
      <c r="EF35" s="288"/>
      <c r="EG35" s="288"/>
      <c r="EH35" s="288"/>
      <c r="EI35" s="288"/>
      <c r="EJ35" s="292"/>
      <c r="EK35" s="292"/>
      <c r="EL35" s="292"/>
      <c r="EM35" s="292"/>
      <c r="EN35" s="292"/>
      <c r="EO35" s="292"/>
      <c r="EP35" s="292"/>
      <c r="EQ35" s="148"/>
      <c r="ER35" s="288"/>
      <c r="ES35" s="288"/>
      <c r="ET35" s="288"/>
      <c r="EU35" s="288"/>
      <c r="EV35" s="288"/>
      <c r="EW35" s="288"/>
      <c r="EX35" s="141"/>
      <c r="EY35" s="288"/>
      <c r="EZ35" s="288"/>
      <c r="FA35" s="288"/>
      <c r="FB35" s="288"/>
      <c r="FC35" s="288"/>
      <c r="FD35" s="148"/>
      <c r="FE35" s="292"/>
      <c r="FF35" s="292"/>
      <c r="FG35" s="292"/>
      <c r="FH35" s="292"/>
      <c r="FI35" s="292"/>
      <c r="FJ35" s="292"/>
      <c r="FK35" s="292"/>
      <c r="FL35" s="146"/>
      <c r="FM35" s="288"/>
      <c r="FN35" s="288"/>
      <c r="FO35" s="288"/>
      <c r="FP35" s="288"/>
      <c r="FQ35" s="288"/>
      <c r="FR35" s="147"/>
      <c r="FS35" s="146"/>
      <c r="FT35" s="288"/>
      <c r="FU35" s="288"/>
      <c r="FV35" s="288"/>
      <c r="FW35" s="288"/>
      <c r="FX35" s="288"/>
      <c r="FY35" s="204"/>
      <c r="FZ35" s="289"/>
      <c r="GA35" s="289"/>
      <c r="GB35" s="289"/>
      <c r="GC35" s="289"/>
      <c r="GD35" s="289"/>
      <c r="GE35" s="289"/>
      <c r="GF35" s="289"/>
    </row>
    <row r="36" spans="1:192" ht="2.25" customHeight="1" x14ac:dyDescent="0.15">
      <c r="A36" s="87"/>
      <c r="B36" s="87"/>
      <c r="C36" s="87"/>
      <c r="D36" s="109"/>
      <c r="E36" s="109"/>
      <c r="F36" s="110"/>
      <c r="G36" s="110"/>
      <c r="H36" s="110"/>
      <c r="I36" s="123"/>
      <c r="J36" s="123"/>
      <c r="K36" s="123"/>
      <c r="L36" s="123"/>
      <c r="M36" s="123"/>
      <c r="N36" s="123"/>
      <c r="O36" s="123"/>
      <c r="P36" s="123"/>
      <c r="Q36" s="113"/>
      <c r="R36" s="113"/>
      <c r="S36" s="113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293"/>
      <c r="CN36" s="293"/>
      <c r="CO36" s="293"/>
      <c r="CP36" s="293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114"/>
      <c r="DG36" s="114"/>
      <c r="DH36" s="114"/>
      <c r="DI36" s="288"/>
      <c r="DJ36" s="288"/>
      <c r="DK36" s="288"/>
      <c r="DL36" s="288"/>
      <c r="DM36" s="288"/>
      <c r="DN36" s="288"/>
      <c r="DO36" s="147"/>
      <c r="DP36" s="288"/>
      <c r="DQ36" s="288"/>
      <c r="DR36" s="288"/>
      <c r="DS36" s="288"/>
      <c r="DT36" s="288"/>
      <c r="DU36" s="288"/>
      <c r="DV36" s="147"/>
      <c r="DW36" s="288"/>
      <c r="DX36" s="288"/>
      <c r="DY36" s="288"/>
      <c r="DZ36" s="288"/>
      <c r="EA36" s="288"/>
      <c r="EB36" s="288"/>
      <c r="EC36" s="147"/>
      <c r="ED36" s="288"/>
      <c r="EE36" s="288"/>
      <c r="EF36" s="288"/>
      <c r="EG36" s="288"/>
      <c r="EH36" s="288"/>
      <c r="EI36" s="288"/>
      <c r="EJ36" s="292"/>
      <c r="EK36" s="292"/>
      <c r="EL36" s="292"/>
      <c r="EM36" s="292"/>
      <c r="EN36" s="292"/>
      <c r="EO36" s="292"/>
      <c r="EP36" s="292"/>
      <c r="EQ36" s="148"/>
      <c r="ER36" s="288"/>
      <c r="ES36" s="288"/>
      <c r="ET36" s="288"/>
      <c r="EU36" s="288"/>
      <c r="EV36" s="288"/>
      <c r="EW36" s="288"/>
      <c r="EX36" s="141"/>
      <c r="EY36" s="288"/>
      <c r="EZ36" s="288"/>
      <c r="FA36" s="288"/>
      <c r="FB36" s="288"/>
      <c r="FC36" s="288"/>
      <c r="FD36" s="148"/>
      <c r="FE36" s="292"/>
      <c r="FF36" s="292"/>
      <c r="FG36" s="292"/>
      <c r="FH36" s="292"/>
      <c r="FI36" s="292"/>
      <c r="FJ36" s="292"/>
      <c r="FK36" s="292"/>
      <c r="FL36" s="146"/>
      <c r="FM36" s="288"/>
      <c r="FN36" s="288"/>
      <c r="FO36" s="288"/>
      <c r="FP36" s="288"/>
      <c r="FQ36" s="288"/>
      <c r="FR36" s="147"/>
      <c r="FS36" s="146"/>
      <c r="FT36" s="288"/>
      <c r="FU36" s="288"/>
      <c r="FV36" s="288"/>
      <c r="FW36" s="288"/>
      <c r="FX36" s="288"/>
      <c r="FY36" s="204"/>
      <c r="FZ36" s="289"/>
      <c r="GA36" s="289"/>
      <c r="GB36" s="289"/>
      <c r="GC36" s="289"/>
      <c r="GD36" s="289"/>
      <c r="GE36" s="289"/>
      <c r="GF36" s="289"/>
    </row>
    <row r="37" spans="1:192" ht="2.25" customHeight="1" x14ac:dyDescent="0.15">
      <c r="A37" s="87"/>
      <c r="B37" s="87"/>
      <c r="C37" s="87"/>
      <c r="D37" s="109"/>
      <c r="E37" s="109"/>
      <c r="F37" s="110"/>
      <c r="G37" s="110"/>
      <c r="H37" s="110"/>
      <c r="I37" s="123"/>
      <c r="J37" s="123"/>
      <c r="K37" s="123"/>
      <c r="L37" s="123"/>
      <c r="M37" s="123"/>
      <c r="N37" s="123"/>
      <c r="O37" s="123"/>
      <c r="P37" s="123"/>
      <c r="Q37" s="113"/>
      <c r="R37" s="113"/>
      <c r="S37" s="113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293"/>
      <c r="CN37" s="293"/>
      <c r="CO37" s="293"/>
      <c r="CP37" s="293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114"/>
      <c r="DG37" s="114"/>
      <c r="DH37" s="114"/>
      <c r="DI37" s="288"/>
      <c r="DJ37" s="288"/>
      <c r="DK37" s="288"/>
      <c r="DL37" s="288"/>
      <c r="DM37" s="288"/>
      <c r="DN37" s="288"/>
      <c r="DO37" s="147"/>
      <c r="DP37" s="288"/>
      <c r="DQ37" s="288"/>
      <c r="DR37" s="288"/>
      <c r="DS37" s="288"/>
      <c r="DT37" s="288"/>
      <c r="DU37" s="288"/>
      <c r="DV37" s="147"/>
      <c r="DW37" s="288"/>
      <c r="DX37" s="288"/>
      <c r="DY37" s="288"/>
      <c r="DZ37" s="288"/>
      <c r="EA37" s="288"/>
      <c r="EB37" s="288"/>
      <c r="EC37" s="147"/>
      <c r="ED37" s="288"/>
      <c r="EE37" s="288"/>
      <c r="EF37" s="288"/>
      <c r="EG37" s="288"/>
      <c r="EH37" s="288"/>
      <c r="EI37" s="288"/>
      <c r="EJ37" s="292"/>
      <c r="EK37" s="292"/>
      <c r="EL37" s="292"/>
      <c r="EM37" s="292"/>
      <c r="EN37" s="292"/>
      <c r="EO37" s="292"/>
      <c r="EP37" s="292"/>
      <c r="EQ37" s="148"/>
      <c r="ER37" s="288"/>
      <c r="ES37" s="288"/>
      <c r="ET37" s="288"/>
      <c r="EU37" s="288"/>
      <c r="EV37" s="288"/>
      <c r="EW37" s="288"/>
      <c r="EX37" s="141"/>
      <c r="EY37" s="288"/>
      <c r="EZ37" s="288"/>
      <c r="FA37" s="288"/>
      <c r="FB37" s="288"/>
      <c r="FC37" s="288"/>
      <c r="FD37" s="148"/>
      <c r="FE37" s="292"/>
      <c r="FF37" s="292"/>
      <c r="FG37" s="292"/>
      <c r="FH37" s="292"/>
      <c r="FI37" s="292"/>
      <c r="FJ37" s="292"/>
      <c r="FK37" s="292"/>
      <c r="FL37" s="146"/>
      <c r="FM37" s="288"/>
      <c r="FN37" s="288"/>
      <c r="FO37" s="288"/>
      <c r="FP37" s="288"/>
      <c r="FQ37" s="288"/>
      <c r="FR37" s="147"/>
      <c r="FS37" s="146"/>
      <c r="FT37" s="288"/>
      <c r="FU37" s="288"/>
      <c r="FV37" s="288"/>
      <c r="FW37" s="288"/>
      <c r="FX37" s="288"/>
      <c r="FY37" s="204"/>
      <c r="FZ37" s="289"/>
      <c r="GA37" s="289"/>
      <c r="GB37" s="289"/>
      <c r="GC37" s="289"/>
      <c r="GD37" s="289"/>
      <c r="GE37" s="289"/>
      <c r="GF37" s="289"/>
    </row>
    <row r="38" spans="1:192" ht="2.25" customHeight="1" x14ac:dyDescent="0.15">
      <c r="A38" s="87"/>
      <c r="B38" s="87"/>
      <c r="C38" s="87"/>
      <c r="D38" s="109"/>
      <c r="E38" s="109"/>
      <c r="F38" s="91"/>
      <c r="G38" s="91"/>
      <c r="H38" s="91"/>
      <c r="I38" s="91"/>
      <c r="J38" s="110"/>
      <c r="K38" s="110"/>
      <c r="L38" s="110"/>
      <c r="M38" s="110"/>
      <c r="N38" s="110"/>
      <c r="O38" s="91"/>
      <c r="P38" s="91"/>
      <c r="Q38" s="110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87"/>
      <c r="BG38" s="87"/>
      <c r="BH38" s="87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6"/>
      <c r="CK38" s="126"/>
      <c r="CL38" s="126"/>
      <c r="CM38" s="293"/>
      <c r="CN38" s="293"/>
      <c r="CO38" s="293"/>
      <c r="CP38" s="293"/>
      <c r="CQ38" s="293"/>
      <c r="CR38" s="293"/>
      <c r="CS38" s="293"/>
      <c r="CT38" s="293"/>
      <c r="CU38" s="293"/>
      <c r="CV38" s="293"/>
      <c r="CW38" s="293"/>
      <c r="CX38" s="293"/>
      <c r="CY38" s="293"/>
      <c r="CZ38" s="293"/>
      <c r="DA38" s="293"/>
      <c r="DB38" s="293"/>
      <c r="DC38" s="293"/>
      <c r="DD38" s="293"/>
      <c r="DE38" s="293"/>
      <c r="DF38" s="126"/>
      <c r="DG38" s="126"/>
      <c r="DH38" s="126"/>
      <c r="DI38" s="288"/>
      <c r="DJ38" s="288"/>
      <c r="DK38" s="288"/>
      <c r="DL38" s="288"/>
      <c r="DM38" s="288"/>
      <c r="DN38" s="288"/>
      <c r="DO38" s="149"/>
      <c r="DP38" s="288"/>
      <c r="DQ38" s="288"/>
      <c r="DR38" s="288"/>
      <c r="DS38" s="288"/>
      <c r="DT38" s="288"/>
      <c r="DU38" s="288"/>
      <c r="DV38" s="149"/>
      <c r="DW38" s="288"/>
      <c r="DX38" s="288"/>
      <c r="DY38" s="288"/>
      <c r="DZ38" s="288"/>
      <c r="EA38" s="288"/>
      <c r="EB38" s="288"/>
      <c r="EC38" s="149"/>
      <c r="ED38" s="288"/>
      <c r="EE38" s="288"/>
      <c r="EF38" s="288"/>
      <c r="EG38" s="288"/>
      <c r="EH38" s="288"/>
      <c r="EI38" s="288"/>
      <c r="EJ38" s="292"/>
      <c r="EK38" s="292"/>
      <c r="EL38" s="292"/>
      <c r="EM38" s="292"/>
      <c r="EN38" s="292"/>
      <c r="EO38" s="292"/>
      <c r="EP38" s="292"/>
      <c r="EQ38" s="150"/>
      <c r="ER38" s="288"/>
      <c r="ES38" s="288"/>
      <c r="ET38" s="288"/>
      <c r="EU38" s="288"/>
      <c r="EV38" s="288"/>
      <c r="EW38" s="288"/>
      <c r="EX38" s="141"/>
      <c r="EY38" s="288"/>
      <c r="EZ38" s="288"/>
      <c r="FA38" s="288"/>
      <c r="FB38" s="288"/>
      <c r="FC38" s="288"/>
      <c r="FD38" s="150"/>
      <c r="FE38" s="292"/>
      <c r="FF38" s="292"/>
      <c r="FG38" s="292"/>
      <c r="FH38" s="292"/>
      <c r="FI38" s="292"/>
      <c r="FJ38" s="292"/>
      <c r="FK38" s="292"/>
      <c r="FL38" s="146"/>
      <c r="FM38" s="288"/>
      <c r="FN38" s="288"/>
      <c r="FO38" s="288"/>
      <c r="FP38" s="288"/>
      <c r="FQ38" s="288"/>
      <c r="FR38" s="149"/>
      <c r="FS38" s="146"/>
      <c r="FT38" s="288"/>
      <c r="FU38" s="288"/>
      <c r="FV38" s="288"/>
      <c r="FW38" s="288"/>
      <c r="FX38" s="288"/>
      <c r="FY38" s="143"/>
      <c r="FZ38" s="289"/>
      <c r="GA38" s="289"/>
      <c r="GB38" s="289"/>
      <c r="GC38" s="289"/>
      <c r="GD38" s="289"/>
      <c r="GE38" s="289"/>
      <c r="GF38" s="289"/>
    </row>
    <row r="39" spans="1:192" ht="2.25" customHeight="1" x14ac:dyDescent="0.1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26"/>
      <c r="CK39" s="126"/>
      <c r="CL39" s="126"/>
      <c r="CM39" s="293"/>
      <c r="CN39" s="293"/>
      <c r="CO39" s="293"/>
      <c r="CP39" s="293"/>
      <c r="CQ39" s="293"/>
      <c r="CR39" s="293"/>
      <c r="CS39" s="293"/>
      <c r="CT39" s="293"/>
      <c r="CU39" s="293"/>
      <c r="CV39" s="293"/>
      <c r="CW39" s="293"/>
      <c r="CX39" s="293"/>
      <c r="CY39" s="293"/>
      <c r="CZ39" s="293"/>
      <c r="DA39" s="293"/>
      <c r="DB39" s="293"/>
      <c r="DC39" s="293"/>
      <c r="DD39" s="293"/>
      <c r="DE39" s="293"/>
      <c r="DF39" s="126"/>
      <c r="DG39" s="126"/>
      <c r="DH39" s="126"/>
      <c r="DI39" s="288"/>
      <c r="DJ39" s="288"/>
      <c r="DK39" s="288"/>
      <c r="DL39" s="288"/>
      <c r="DM39" s="288"/>
      <c r="DN39" s="288"/>
      <c r="DO39" s="149"/>
      <c r="DP39" s="288"/>
      <c r="DQ39" s="288"/>
      <c r="DR39" s="288"/>
      <c r="DS39" s="288"/>
      <c r="DT39" s="288"/>
      <c r="DU39" s="288"/>
      <c r="DV39" s="149"/>
      <c r="DW39" s="288"/>
      <c r="DX39" s="288"/>
      <c r="DY39" s="288"/>
      <c r="DZ39" s="288"/>
      <c r="EA39" s="288"/>
      <c r="EB39" s="288"/>
      <c r="EC39" s="149"/>
      <c r="ED39" s="288"/>
      <c r="EE39" s="288"/>
      <c r="EF39" s="288"/>
      <c r="EG39" s="288"/>
      <c r="EH39" s="288"/>
      <c r="EI39" s="288"/>
      <c r="EJ39" s="292"/>
      <c r="EK39" s="292"/>
      <c r="EL39" s="292"/>
      <c r="EM39" s="292"/>
      <c r="EN39" s="292"/>
      <c r="EO39" s="292"/>
      <c r="EP39" s="292"/>
      <c r="EQ39" s="150"/>
      <c r="ER39" s="288"/>
      <c r="ES39" s="288"/>
      <c r="ET39" s="288"/>
      <c r="EU39" s="288"/>
      <c r="EV39" s="288"/>
      <c r="EW39" s="288"/>
      <c r="EX39" s="141"/>
      <c r="EY39" s="288"/>
      <c r="EZ39" s="288"/>
      <c r="FA39" s="288"/>
      <c r="FB39" s="288"/>
      <c r="FC39" s="288"/>
      <c r="FD39" s="150"/>
      <c r="FE39" s="292"/>
      <c r="FF39" s="292"/>
      <c r="FG39" s="292"/>
      <c r="FH39" s="292"/>
      <c r="FI39" s="292"/>
      <c r="FJ39" s="292"/>
      <c r="FK39" s="292"/>
      <c r="FL39" s="146"/>
      <c r="FM39" s="288"/>
      <c r="FN39" s="288"/>
      <c r="FO39" s="288"/>
      <c r="FP39" s="288"/>
      <c r="FQ39" s="288"/>
      <c r="FR39" s="149"/>
      <c r="FS39" s="146"/>
      <c r="FT39" s="288"/>
      <c r="FU39" s="288"/>
      <c r="FV39" s="288"/>
      <c r="FW39" s="288"/>
      <c r="FX39" s="288"/>
      <c r="FY39" s="143"/>
      <c r="FZ39" s="289"/>
      <c r="GA39" s="289"/>
      <c r="GB39" s="289"/>
      <c r="GC39" s="289"/>
      <c r="GD39" s="289"/>
      <c r="GE39" s="289"/>
      <c r="GF39" s="289"/>
    </row>
    <row r="40" spans="1:192" ht="2.25" customHeight="1" x14ac:dyDescent="0.15">
      <c r="A40" s="95"/>
      <c r="B40" s="9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293"/>
      <c r="CN40" s="293"/>
      <c r="CO40" s="293"/>
      <c r="CP40" s="293"/>
      <c r="CQ40" s="293"/>
      <c r="CR40" s="293"/>
      <c r="CS40" s="293"/>
      <c r="CT40" s="293"/>
      <c r="CU40" s="293"/>
      <c r="CV40" s="293"/>
      <c r="CW40" s="293"/>
      <c r="CX40" s="293"/>
      <c r="CY40" s="293"/>
      <c r="CZ40" s="293"/>
      <c r="DA40" s="293"/>
      <c r="DB40" s="293"/>
      <c r="DC40" s="293"/>
      <c r="DD40" s="293"/>
      <c r="DE40" s="293"/>
      <c r="DF40" s="105"/>
      <c r="DG40" s="105"/>
      <c r="DH40" s="105"/>
      <c r="DI40" s="288"/>
      <c r="DJ40" s="288"/>
      <c r="DK40" s="288"/>
      <c r="DL40" s="288"/>
      <c r="DM40" s="288"/>
      <c r="DN40" s="288"/>
      <c r="DO40" s="151"/>
      <c r="DP40" s="288"/>
      <c r="DQ40" s="288"/>
      <c r="DR40" s="288"/>
      <c r="DS40" s="288"/>
      <c r="DT40" s="288"/>
      <c r="DU40" s="288"/>
      <c r="DV40" s="151"/>
      <c r="DW40" s="288"/>
      <c r="DX40" s="288"/>
      <c r="DY40" s="288"/>
      <c r="DZ40" s="288"/>
      <c r="EA40" s="288"/>
      <c r="EB40" s="288"/>
      <c r="EC40" s="151"/>
      <c r="ED40" s="288"/>
      <c r="EE40" s="288"/>
      <c r="EF40" s="288"/>
      <c r="EG40" s="288"/>
      <c r="EH40" s="288"/>
      <c r="EI40" s="288"/>
      <c r="EJ40" s="292"/>
      <c r="EK40" s="292"/>
      <c r="EL40" s="292"/>
      <c r="EM40" s="292"/>
      <c r="EN40" s="292"/>
      <c r="EO40" s="292"/>
      <c r="EP40" s="292"/>
      <c r="EQ40" s="152"/>
      <c r="ER40" s="288"/>
      <c r="ES40" s="288"/>
      <c r="ET40" s="288"/>
      <c r="EU40" s="288"/>
      <c r="EV40" s="288"/>
      <c r="EW40" s="288"/>
      <c r="EX40" s="141"/>
      <c r="EY40" s="288"/>
      <c r="EZ40" s="288"/>
      <c r="FA40" s="288"/>
      <c r="FB40" s="288"/>
      <c r="FC40" s="288"/>
      <c r="FD40" s="152"/>
      <c r="FE40" s="292"/>
      <c r="FF40" s="292"/>
      <c r="FG40" s="292"/>
      <c r="FH40" s="292"/>
      <c r="FI40" s="292"/>
      <c r="FJ40" s="292"/>
      <c r="FK40" s="292"/>
      <c r="FL40" s="146"/>
      <c r="FM40" s="288"/>
      <c r="FN40" s="288"/>
      <c r="FO40" s="288"/>
      <c r="FP40" s="288"/>
      <c r="FQ40" s="288"/>
      <c r="FR40" s="151"/>
      <c r="FS40" s="146"/>
      <c r="FT40" s="288"/>
      <c r="FU40" s="288"/>
      <c r="FV40" s="288"/>
      <c r="FW40" s="288"/>
      <c r="FX40" s="288"/>
      <c r="FY40" s="144"/>
      <c r="FZ40" s="289"/>
      <c r="GA40" s="289"/>
      <c r="GB40" s="289"/>
      <c r="GC40" s="289"/>
      <c r="GD40" s="289"/>
      <c r="GE40" s="289"/>
      <c r="GF40" s="289"/>
    </row>
    <row r="41" spans="1:192" ht="2.25" customHeight="1" x14ac:dyDescent="0.15">
      <c r="A41" s="95"/>
      <c r="B41" s="106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293"/>
      <c r="CN41" s="293"/>
      <c r="CO41" s="293"/>
      <c r="CP41" s="293"/>
      <c r="CQ41" s="293"/>
      <c r="CR41" s="293"/>
      <c r="CS41" s="293"/>
      <c r="CT41" s="293"/>
      <c r="CU41" s="293"/>
      <c r="CV41" s="293"/>
      <c r="CW41" s="293"/>
      <c r="CX41" s="293"/>
      <c r="CY41" s="293"/>
      <c r="CZ41" s="293"/>
      <c r="DA41" s="293"/>
      <c r="DB41" s="293"/>
      <c r="DC41" s="293"/>
      <c r="DD41" s="293"/>
      <c r="DE41" s="293"/>
      <c r="DF41" s="105"/>
      <c r="DG41" s="105"/>
      <c r="DH41" s="105"/>
      <c r="DI41" s="288"/>
      <c r="DJ41" s="288"/>
      <c r="DK41" s="288"/>
      <c r="DL41" s="288"/>
      <c r="DM41" s="288"/>
      <c r="DN41" s="288"/>
      <c r="DO41" s="151"/>
      <c r="DP41" s="288"/>
      <c r="DQ41" s="288"/>
      <c r="DR41" s="288"/>
      <c r="DS41" s="288"/>
      <c r="DT41" s="288"/>
      <c r="DU41" s="288"/>
      <c r="DV41" s="151"/>
      <c r="DW41" s="288"/>
      <c r="DX41" s="288"/>
      <c r="DY41" s="288"/>
      <c r="DZ41" s="288"/>
      <c r="EA41" s="288"/>
      <c r="EB41" s="288"/>
      <c r="EC41" s="151"/>
      <c r="ED41" s="288"/>
      <c r="EE41" s="288"/>
      <c r="EF41" s="288"/>
      <c r="EG41" s="288"/>
      <c r="EH41" s="288"/>
      <c r="EI41" s="288"/>
      <c r="EJ41" s="292"/>
      <c r="EK41" s="292"/>
      <c r="EL41" s="292"/>
      <c r="EM41" s="292"/>
      <c r="EN41" s="292"/>
      <c r="EO41" s="292"/>
      <c r="EP41" s="292"/>
      <c r="EQ41" s="152"/>
      <c r="ER41" s="288"/>
      <c r="ES41" s="288"/>
      <c r="ET41" s="288"/>
      <c r="EU41" s="288"/>
      <c r="EV41" s="288"/>
      <c r="EW41" s="288"/>
      <c r="EX41" s="141"/>
      <c r="EY41" s="288"/>
      <c r="EZ41" s="288"/>
      <c r="FA41" s="288"/>
      <c r="FB41" s="288"/>
      <c r="FC41" s="288"/>
      <c r="FD41" s="152"/>
      <c r="FE41" s="292"/>
      <c r="FF41" s="292"/>
      <c r="FG41" s="292"/>
      <c r="FH41" s="292"/>
      <c r="FI41" s="292"/>
      <c r="FJ41" s="292"/>
      <c r="FK41" s="292"/>
      <c r="FL41" s="146"/>
      <c r="FM41" s="288"/>
      <c r="FN41" s="288"/>
      <c r="FO41" s="288"/>
      <c r="FP41" s="288"/>
      <c r="FQ41" s="288"/>
      <c r="FR41" s="151"/>
      <c r="FS41" s="146"/>
      <c r="FT41" s="288"/>
      <c r="FU41" s="288"/>
      <c r="FV41" s="288"/>
      <c r="FW41" s="288"/>
      <c r="FX41" s="288"/>
      <c r="FY41" s="144"/>
      <c r="FZ41" s="289"/>
      <c r="GA41" s="289"/>
      <c r="GB41" s="289"/>
      <c r="GC41" s="289"/>
      <c r="GD41" s="289"/>
      <c r="GE41" s="289"/>
      <c r="GF41" s="289"/>
    </row>
    <row r="42" spans="1:192" ht="2.25" customHeight="1" x14ac:dyDescent="0.15">
      <c r="A42" s="95"/>
      <c r="B42" s="106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288"/>
      <c r="DJ42" s="288"/>
      <c r="DK42" s="288"/>
      <c r="DL42" s="288"/>
      <c r="DM42" s="288"/>
      <c r="DN42" s="288"/>
      <c r="DO42" s="151"/>
      <c r="DP42" s="288"/>
      <c r="DQ42" s="288"/>
      <c r="DR42" s="288"/>
      <c r="DS42" s="288"/>
      <c r="DT42" s="288"/>
      <c r="DU42" s="288"/>
      <c r="DV42" s="151"/>
      <c r="DW42" s="288"/>
      <c r="DX42" s="288"/>
      <c r="DY42" s="288"/>
      <c r="DZ42" s="288"/>
      <c r="EA42" s="288"/>
      <c r="EB42" s="288"/>
      <c r="EC42" s="151"/>
      <c r="ED42" s="288"/>
      <c r="EE42" s="288"/>
      <c r="EF42" s="288"/>
      <c r="EG42" s="288"/>
      <c r="EH42" s="288"/>
      <c r="EI42" s="288"/>
      <c r="EJ42" s="292"/>
      <c r="EK42" s="292"/>
      <c r="EL42" s="292"/>
      <c r="EM42" s="292"/>
      <c r="EN42" s="292"/>
      <c r="EO42" s="292"/>
      <c r="EP42" s="292"/>
      <c r="EQ42" s="152"/>
      <c r="ER42" s="288"/>
      <c r="ES42" s="288"/>
      <c r="ET42" s="288"/>
      <c r="EU42" s="288"/>
      <c r="EV42" s="288"/>
      <c r="EW42" s="288"/>
      <c r="EX42" s="141"/>
      <c r="EY42" s="288"/>
      <c r="EZ42" s="288"/>
      <c r="FA42" s="288"/>
      <c r="FB42" s="288"/>
      <c r="FC42" s="288"/>
      <c r="FD42" s="152"/>
      <c r="FE42" s="292"/>
      <c r="FF42" s="292"/>
      <c r="FG42" s="292"/>
      <c r="FH42" s="292"/>
      <c r="FI42" s="292"/>
      <c r="FJ42" s="292"/>
      <c r="FK42" s="292"/>
      <c r="FL42" s="146"/>
      <c r="FM42" s="288"/>
      <c r="FN42" s="288"/>
      <c r="FO42" s="288"/>
      <c r="FP42" s="288"/>
      <c r="FQ42" s="288"/>
      <c r="FR42" s="151"/>
      <c r="FS42" s="146"/>
      <c r="FT42" s="288"/>
      <c r="FU42" s="288"/>
      <c r="FV42" s="288"/>
      <c r="FW42" s="288"/>
      <c r="FX42" s="288"/>
      <c r="FY42" s="144"/>
      <c r="FZ42" s="289"/>
      <c r="GA42" s="289"/>
      <c r="GB42" s="289"/>
      <c r="GC42" s="289"/>
      <c r="GD42" s="289"/>
      <c r="GE42" s="289"/>
      <c r="GF42" s="289"/>
    </row>
    <row r="43" spans="1:192" ht="2.25" customHeight="1" x14ac:dyDescent="0.15">
      <c r="A43" s="87"/>
      <c r="B43" s="87"/>
      <c r="C43" s="87"/>
      <c r="D43" s="91"/>
      <c r="E43" s="91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288"/>
      <c r="DJ43" s="288"/>
      <c r="DK43" s="288"/>
      <c r="DL43" s="288"/>
      <c r="DM43" s="288"/>
      <c r="DN43" s="288"/>
      <c r="DO43" s="153"/>
      <c r="DP43" s="288"/>
      <c r="DQ43" s="288"/>
      <c r="DR43" s="288"/>
      <c r="DS43" s="288"/>
      <c r="DT43" s="288"/>
      <c r="DU43" s="288"/>
      <c r="DV43" s="153"/>
      <c r="DW43" s="288"/>
      <c r="DX43" s="288"/>
      <c r="DY43" s="288"/>
      <c r="DZ43" s="288"/>
      <c r="EA43" s="288"/>
      <c r="EB43" s="288"/>
      <c r="EC43" s="153"/>
      <c r="ED43" s="288"/>
      <c r="EE43" s="288"/>
      <c r="EF43" s="288"/>
      <c r="EG43" s="288"/>
      <c r="EH43" s="288"/>
      <c r="EI43" s="288"/>
      <c r="EJ43" s="146"/>
      <c r="EK43" s="146"/>
      <c r="EL43" s="146"/>
      <c r="EM43" s="146"/>
      <c r="EN43" s="146"/>
      <c r="EO43" s="146"/>
      <c r="EP43" s="146"/>
      <c r="EQ43" s="146"/>
      <c r="ER43" s="288"/>
      <c r="ES43" s="288"/>
      <c r="ET43" s="288"/>
      <c r="EU43" s="288"/>
      <c r="EV43" s="288"/>
      <c r="EW43" s="288"/>
      <c r="EX43" s="141"/>
      <c r="EY43" s="288"/>
      <c r="EZ43" s="288"/>
      <c r="FA43" s="288"/>
      <c r="FB43" s="288"/>
      <c r="FC43" s="288"/>
      <c r="FD43" s="146"/>
      <c r="FE43" s="146"/>
      <c r="FF43" s="146"/>
      <c r="FG43" s="146"/>
      <c r="FH43" s="146"/>
      <c r="FI43" s="146"/>
      <c r="FJ43" s="146"/>
      <c r="FK43" s="146"/>
      <c r="FL43" s="146"/>
      <c r="FM43" s="288"/>
      <c r="FN43" s="288"/>
      <c r="FO43" s="288"/>
      <c r="FP43" s="288"/>
      <c r="FQ43" s="288"/>
      <c r="FR43" s="153"/>
      <c r="FS43" s="146"/>
      <c r="FT43" s="288"/>
      <c r="FU43" s="288"/>
      <c r="FV43" s="288"/>
      <c r="FW43" s="288"/>
      <c r="FX43" s="288"/>
      <c r="FY43" s="142"/>
      <c r="FZ43" s="142"/>
      <c r="GA43" s="142"/>
      <c r="GB43" s="142"/>
      <c r="GC43" s="142"/>
      <c r="GD43" s="142"/>
      <c r="GE43" s="145"/>
      <c r="GF43" s="145"/>
    </row>
    <row r="44" spans="1:192" ht="2.25" customHeight="1" x14ac:dyDescent="0.15">
      <c r="A44" s="87"/>
      <c r="B44" s="87"/>
      <c r="C44" s="87"/>
      <c r="D44" s="109"/>
      <c r="E44" s="109"/>
      <c r="F44" s="110"/>
      <c r="G44" s="110"/>
      <c r="H44" s="110"/>
      <c r="I44" s="123"/>
      <c r="J44" s="123"/>
      <c r="K44" s="123"/>
      <c r="L44" s="123"/>
      <c r="M44" s="123"/>
      <c r="N44" s="123"/>
      <c r="O44" s="123"/>
      <c r="P44" s="123"/>
      <c r="Q44" s="113"/>
      <c r="R44" s="113"/>
      <c r="S44" s="113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</row>
    <row r="45" spans="1:192" ht="2.25" customHeight="1" x14ac:dyDescent="0.15">
      <c r="A45" s="87"/>
      <c r="B45" s="87"/>
      <c r="C45" s="87"/>
      <c r="D45" s="109"/>
      <c r="E45" s="109"/>
      <c r="F45" s="110"/>
      <c r="G45" s="110"/>
      <c r="H45" s="110"/>
      <c r="I45" s="123"/>
      <c r="J45" s="123"/>
      <c r="K45" s="123"/>
      <c r="L45" s="123"/>
      <c r="M45" s="123"/>
      <c r="N45" s="123"/>
      <c r="O45" s="123"/>
      <c r="P45" s="123"/>
      <c r="Q45" s="113"/>
      <c r="R45" s="113"/>
      <c r="S45" s="113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</row>
    <row r="46" spans="1:192" ht="2.25" customHeight="1" x14ac:dyDescent="0.15">
      <c r="A46" s="87"/>
      <c r="B46" s="87"/>
      <c r="C46" s="87"/>
      <c r="D46" s="109"/>
      <c r="E46" s="109"/>
      <c r="F46" s="110"/>
      <c r="G46" s="110"/>
      <c r="H46" s="110"/>
      <c r="I46" s="123"/>
      <c r="J46" s="123"/>
      <c r="K46" s="123"/>
      <c r="L46" s="123"/>
      <c r="M46" s="123"/>
      <c r="N46" s="123"/>
      <c r="O46" s="123"/>
      <c r="P46" s="123"/>
      <c r="Q46" s="113"/>
      <c r="R46" s="113"/>
      <c r="S46" s="113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</row>
    <row r="47" spans="1:192" ht="2.25" customHeight="1" x14ac:dyDescent="0.15">
      <c r="A47" s="87"/>
      <c r="B47" s="87"/>
      <c r="C47" s="87"/>
      <c r="D47" s="109"/>
      <c r="E47" s="109"/>
      <c r="F47" s="91"/>
      <c r="G47" s="91"/>
      <c r="H47" s="91"/>
      <c r="I47" s="91"/>
      <c r="J47" s="110"/>
      <c r="K47" s="110"/>
      <c r="L47" s="110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  <c r="CM47" s="286"/>
      <c r="CN47" s="286"/>
      <c r="CO47" s="286"/>
      <c r="CP47" s="286"/>
      <c r="CQ47" s="286"/>
      <c r="CR47" s="286"/>
      <c r="CS47" s="286"/>
      <c r="CT47" s="286"/>
      <c r="CU47" s="286"/>
      <c r="CV47" s="286"/>
      <c r="CW47" s="126"/>
      <c r="CX47" s="126"/>
      <c r="CY47" s="126"/>
      <c r="CZ47" s="126"/>
      <c r="DA47" s="126"/>
      <c r="DB47" s="126"/>
      <c r="DC47" s="286"/>
      <c r="DD47" s="286"/>
      <c r="DE47" s="286"/>
      <c r="DF47" s="286"/>
      <c r="DG47" s="286"/>
      <c r="DH47" s="286"/>
      <c r="DI47" s="286"/>
      <c r="DJ47" s="286"/>
      <c r="DK47" s="286"/>
      <c r="DL47" s="286"/>
      <c r="DM47" s="286"/>
      <c r="DN47" s="286"/>
      <c r="DO47" s="286"/>
      <c r="DP47" s="286"/>
      <c r="DQ47" s="286"/>
      <c r="DR47" s="286"/>
      <c r="DS47" s="286"/>
      <c r="DT47" s="286"/>
      <c r="DU47" s="286"/>
      <c r="DV47" s="286"/>
      <c r="DW47" s="286"/>
      <c r="DX47" s="286"/>
      <c r="DY47" s="286"/>
      <c r="DZ47" s="286"/>
      <c r="EA47" s="286"/>
      <c r="EB47" s="286"/>
      <c r="EC47" s="286"/>
      <c r="ED47" s="286"/>
      <c r="EE47" s="286"/>
      <c r="EF47" s="286"/>
      <c r="EG47" s="286"/>
      <c r="EH47" s="286"/>
      <c r="EI47" s="286"/>
      <c r="EJ47" s="286"/>
      <c r="EK47" s="286"/>
      <c r="EL47" s="286"/>
      <c r="EM47" s="286"/>
      <c r="EN47" s="286"/>
      <c r="EO47" s="286"/>
      <c r="EP47" s="286"/>
      <c r="EQ47" s="286"/>
      <c r="ER47" s="286"/>
      <c r="ES47" s="286"/>
      <c r="ET47" s="286"/>
      <c r="EU47" s="286"/>
      <c r="EV47" s="286"/>
      <c r="EW47" s="286"/>
      <c r="EX47" s="286"/>
      <c r="EY47" s="286"/>
      <c r="EZ47" s="286"/>
      <c r="FA47" s="286"/>
      <c r="FB47" s="286"/>
      <c r="FC47" s="286"/>
      <c r="FD47" s="286"/>
      <c r="FE47" s="286"/>
      <c r="FF47" s="286"/>
      <c r="FG47" s="286"/>
      <c r="FH47" s="286"/>
      <c r="FI47" s="286"/>
      <c r="FJ47" s="286"/>
      <c r="FK47" s="286"/>
      <c r="FL47" s="286"/>
      <c r="FM47" s="286"/>
      <c r="FN47" s="286"/>
      <c r="FO47" s="286"/>
      <c r="FP47" s="286"/>
      <c r="FQ47" s="286"/>
      <c r="FR47" s="286"/>
      <c r="FS47" s="286"/>
      <c r="FT47" s="286"/>
      <c r="FU47" s="286"/>
      <c r="FV47" s="286"/>
      <c r="FW47" s="286"/>
      <c r="FX47" s="286"/>
      <c r="FY47" s="286"/>
      <c r="FZ47" s="286"/>
      <c r="GA47" s="286"/>
      <c r="GB47" s="286"/>
      <c r="GC47" s="286"/>
      <c r="GD47" s="286"/>
      <c r="GE47" s="286"/>
      <c r="GF47" s="286"/>
      <c r="GG47" s="286"/>
      <c r="GH47" s="286"/>
      <c r="GI47" s="286"/>
      <c r="GJ47" s="286"/>
    </row>
    <row r="48" spans="1:192" ht="2.25" customHeight="1" x14ac:dyDescent="0.1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126"/>
      <c r="CX48" s="126"/>
      <c r="CY48" s="126"/>
      <c r="CZ48" s="126"/>
      <c r="DA48" s="126"/>
      <c r="DB48" s="126"/>
      <c r="DC48" s="286"/>
      <c r="DD48" s="286"/>
      <c r="DE48" s="286"/>
      <c r="DF48" s="286"/>
      <c r="DG48" s="286"/>
      <c r="DH48" s="286"/>
      <c r="DI48" s="286"/>
      <c r="DJ48" s="286"/>
      <c r="DK48" s="286"/>
      <c r="DL48" s="286"/>
      <c r="DM48" s="286"/>
      <c r="DN48" s="286"/>
      <c r="DO48" s="286"/>
      <c r="DP48" s="286"/>
      <c r="DQ48" s="286"/>
      <c r="DR48" s="286"/>
      <c r="DS48" s="286"/>
      <c r="DT48" s="286"/>
      <c r="DU48" s="286"/>
      <c r="DV48" s="286"/>
      <c r="DW48" s="286"/>
      <c r="DX48" s="286"/>
      <c r="DY48" s="286"/>
      <c r="DZ48" s="286"/>
      <c r="EA48" s="286"/>
      <c r="EB48" s="286"/>
      <c r="EC48" s="286"/>
      <c r="ED48" s="286"/>
      <c r="EE48" s="286"/>
      <c r="EF48" s="286"/>
      <c r="EG48" s="286"/>
      <c r="EH48" s="286"/>
      <c r="EI48" s="286"/>
      <c r="EJ48" s="286"/>
      <c r="EK48" s="286"/>
      <c r="EL48" s="286"/>
      <c r="EM48" s="286"/>
      <c r="EN48" s="286"/>
      <c r="EO48" s="286"/>
      <c r="EP48" s="286"/>
      <c r="EQ48" s="286"/>
      <c r="ER48" s="286"/>
      <c r="ES48" s="286"/>
      <c r="ET48" s="286"/>
      <c r="EU48" s="286"/>
      <c r="EV48" s="286"/>
      <c r="EW48" s="286"/>
      <c r="EX48" s="286"/>
      <c r="EY48" s="286"/>
      <c r="EZ48" s="286"/>
      <c r="FA48" s="286"/>
      <c r="FB48" s="286"/>
      <c r="FC48" s="286"/>
      <c r="FD48" s="286"/>
      <c r="FE48" s="286"/>
      <c r="FF48" s="286"/>
      <c r="FG48" s="286"/>
      <c r="FH48" s="286"/>
      <c r="FI48" s="286"/>
      <c r="FJ48" s="286"/>
      <c r="FK48" s="286"/>
      <c r="FL48" s="286"/>
      <c r="FM48" s="286"/>
      <c r="FN48" s="286"/>
      <c r="FO48" s="286"/>
      <c r="FP48" s="286"/>
      <c r="FQ48" s="286"/>
      <c r="FR48" s="286"/>
      <c r="FS48" s="286"/>
      <c r="FT48" s="286"/>
      <c r="FU48" s="286"/>
      <c r="FV48" s="286"/>
      <c r="FW48" s="286"/>
      <c r="FX48" s="286"/>
      <c r="FY48" s="286"/>
      <c r="FZ48" s="286"/>
      <c r="GA48" s="286"/>
      <c r="GB48" s="286"/>
      <c r="GC48" s="286"/>
      <c r="GD48" s="286"/>
      <c r="GE48" s="286"/>
      <c r="GF48" s="286"/>
      <c r="GG48" s="286"/>
      <c r="GH48" s="286"/>
      <c r="GI48" s="286"/>
      <c r="GJ48" s="286"/>
    </row>
    <row r="49" spans="1:192" ht="2.25" customHeight="1" x14ac:dyDescent="0.15">
      <c r="A49" s="95"/>
      <c r="B49" s="9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6"/>
      <c r="BO49" s="286"/>
      <c r="BP49" s="286"/>
      <c r="BQ49" s="286"/>
      <c r="BR49" s="286"/>
      <c r="BS49" s="286"/>
      <c r="BT49" s="286"/>
      <c r="BU49" s="286"/>
      <c r="BV49" s="286"/>
      <c r="BW49" s="286"/>
      <c r="BX49" s="286"/>
      <c r="BY49" s="286"/>
      <c r="BZ49" s="286"/>
      <c r="CA49" s="286"/>
      <c r="CB49" s="286"/>
      <c r="CC49" s="286"/>
      <c r="CD49" s="286"/>
      <c r="CE49" s="286"/>
      <c r="CF49" s="286"/>
      <c r="CG49" s="286"/>
      <c r="CH49" s="286"/>
      <c r="CI49" s="286"/>
      <c r="CJ49" s="286"/>
      <c r="CK49" s="286"/>
      <c r="CL49" s="286"/>
      <c r="CM49" s="286"/>
      <c r="CN49" s="286"/>
      <c r="CO49" s="286"/>
      <c r="CP49" s="286"/>
      <c r="CQ49" s="286"/>
      <c r="CR49" s="286"/>
      <c r="CS49" s="286"/>
      <c r="CT49" s="286"/>
      <c r="CU49" s="286"/>
      <c r="CV49" s="286"/>
      <c r="CW49" s="105"/>
      <c r="CX49" s="105"/>
      <c r="CY49" s="105"/>
      <c r="CZ49" s="105"/>
      <c r="DA49" s="105"/>
      <c r="DB49" s="105"/>
      <c r="DC49" s="286"/>
      <c r="DD49" s="286"/>
      <c r="DE49" s="286"/>
      <c r="DF49" s="286"/>
      <c r="DG49" s="286"/>
      <c r="DH49" s="286"/>
      <c r="DI49" s="286"/>
      <c r="DJ49" s="286"/>
      <c r="DK49" s="286"/>
      <c r="DL49" s="286"/>
      <c r="DM49" s="286"/>
      <c r="DN49" s="286"/>
      <c r="DO49" s="286"/>
      <c r="DP49" s="286"/>
      <c r="DQ49" s="286"/>
      <c r="DR49" s="286"/>
      <c r="DS49" s="286"/>
      <c r="DT49" s="286"/>
      <c r="DU49" s="286"/>
      <c r="DV49" s="286"/>
      <c r="DW49" s="286"/>
      <c r="DX49" s="286"/>
      <c r="DY49" s="286"/>
      <c r="DZ49" s="286"/>
      <c r="EA49" s="286"/>
      <c r="EB49" s="286"/>
      <c r="EC49" s="286"/>
      <c r="ED49" s="286"/>
      <c r="EE49" s="286"/>
      <c r="EF49" s="286"/>
      <c r="EG49" s="286"/>
      <c r="EH49" s="286"/>
      <c r="EI49" s="286"/>
      <c r="EJ49" s="286"/>
      <c r="EK49" s="286"/>
      <c r="EL49" s="286"/>
      <c r="EM49" s="286"/>
      <c r="EN49" s="286"/>
      <c r="EO49" s="286"/>
      <c r="EP49" s="286"/>
      <c r="EQ49" s="286"/>
      <c r="ER49" s="286"/>
      <c r="ES49" s="286"/>
      <c r="ET49" s="286"/>
      <c r="EU49" s="286"/>
      <c r="EV49" s="286"/>
      <c r="EW49" s="286"/>
      <c r="EX49" s="286"/>
      <c r="EY49" s="286"/>
      <c r="EZ49" s="286"/>
      <c r="FA49" s="286"/>
      <c r="FB49" s="286"/>
      <c r="FC49" s="286"/>
      <c r="FD49" s="286"/>
      <c r="FE49" s="286"/>
      <c r="FF49" s="286"/>
      <c r="FG49" s="286"/>
      <c r="FH49" s="286"/>
      <c r="FI49" s="286"/>
      <c r="FJ49" s="286"/>
      <c r="FK49" s="286"/>
      <c r="FL49" s="286"/>
      <c r="FM49" s="286"/>
      <c r="FN49" s="286"/>
      <c r="FO49" s="286"/>
      <c r="FP49" s="286"/>
      <c r="FQ49" s="286"/>
      <c r="FR49" s="286"/>
      <c r="FS49" s="286"/>
      <c r="FT49" s="286"/>
      <c r="FU49" s="286"/>
      <c r="FV49" s="286"/>
      <c r="FW49" s="286"/>
      <c r="FX49" s="286"/>
      <c r="FY49" s="286"/>
      <c r="FZ49" s="286"/>
      <c r="GA49" s="286"/>
      <c r="GB49" s="286"/>
      <c r="GC49" s="286"/>
      <c r="GD49" s="286"/>
      <c r="GE49" s="286"/>
      <c r="GF49" s="286"/>
      <c r="GG49" s="286"/>
      <c r="GH49" s="286"/>
      <c r="GI49" s="286"/>
      <c r="GJ49" s="286"/>
    </row>
    <row r="50" spans="1:192" ht="2.25" customHeight="1" x14ac:dyDescent="0.15">
      <c r="A50" s="87"/>
      <c r="B50" s="87"/>
      <c r="C50" s="87"/>
      <c r="D50" s="91"/>
      <c r="E50" s="91"/>
      <c r="F50" s="92"/>
      <c r="G50" s="92"/>
      <c r="H50" s="92"/>
      <c r="I50" s="92"/>
      <c r="J50" s="92"/>
      <c r="K50" s="92"/>
      <c r="L50" s="92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87"/>
      <c r="CX50" s="87"/>
      <c r="CY50" s="87"/>
      <c r="CZ50" s="87"/>
      <c r="DA50" s="87"/>
      <c r="DB50" s="87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  <c r="ES50" s="286"/>
      <c r="ET50" s="286"/>
      <c r="EU50" s="286"/>
      <c r="EV50" s="286"/>
      <c r="EW50" s="286"/>
      <c r="EX50" s="286"/>
      <c r="EY50" s="286"/>
      <c r="EZ50" s="286"/>
      <c r="FA50" s="286"/>
      <c r="FB50" s="286"/>
      <c r="FC50" s="286"/>
      <c r="FD50" s="286"/>
      <c r="FE50" s="286"/>
      <c r="FF50" s="286"/>
      <c r="FG50" s="286"/>
      <c r="FH50" s="286"/>
      <c r="FI50" s="286"/>
      <c r="FJ50" s="286"/>
      <c r="FK50" s="286"/>
      <c r="FL50" s="286"/>
      <c r="FM50" s="286"/>
      <c r="FN50" s="286"/>
      <c r="FO50" s="286"/>
      <c r="FP50" s="286"/>
      <c r="FQ50" s="286"/>
      <c r="FR50" s="286"/>
      <c r="FS50" s="286"/>
      <c r="FT50" s="286"/>
      <c r="FU50" s="286"/>
      <c r="FV50" s="286"/>
      <c r="FW50" s="286"/>
      <c r="FX50" s="286"/>
      <c r="FY50" s="286"/>
      <c r="FZ50" s="286"/>
      <c r="GA50" s="286"/>
      <c r="GB50" s="286"/>
      <c r="GC50" s="286"/>
      <c r="GD50" s="286"/>
      <c r="GE50" s="286"/>
      <c r="GF50" s="286"/>
      <c r="GG50" s="286"/>
      <c r="GH50" s="286"/>
      <c r="GI50" s="286"/>
      <c r="GJ50" s="286"/>
    </row>
    <row r="51" spans="1:192" ht="2.25" customHeight="1" x14ac:dyDescent="0.15">
      <c r="A51" s="87"/>
      <c r="B51" s="87"/>
      <c r="C51" s="87"/>
      <c r="D51" s="109"/>
      <c r="E51" s="109"/>
      <c r="F51" s="110"/>
      <c r="G51" s="110"/>
      <c r="H51" s="110"/>
      <c r="I51" s="123"/>
      <c r="J51" s="123"/>
      <c r="K51" s="123"/>
      <c r="L51" s="123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6"/>
      <c r="CW51" s="114"/>
      <c r="CX51" s="114"/>
      <c r="CY51" s="114"/>
      <c r="CZ51" s="114"/>
      <c r="DA51" s="114"/>
      <c r="DB51" s="114"/>
      <c r="DC51" s="286"/>
      <c r="DD51" s="286"/>
      <c r="DE51" s="286"/>
      <c r="DF51" s="286"/>
      <c r="DG51" s="286"/>
      <c r="DH51" s="286"/>
      <c r="DI51" s="286"/>
      <c r="DJ51" s="286"/>
      <c r="DK51" s="286"/>
      <c r="DL51" s="286"/>
      <c r="DM51" s="286"/>
      <c r="DN51" s="286"/>
      <c r="DO51" s="286"/>
      <c r="DP51" s="286"/>
      <c r="DQ51" s="286"/>
      <c r="DR51" s="286"/>
      <c r="DS51" s="286"/>
      <c r="DT51" s="286"/>
      <c r="DU51" s="286"/>
      <c r="DV51" s="286"/>
      <c r="DW51" s="286"/>
      <c r="DX51" s="286"/>
      <c r="DY51" s="286"/>
      <c r="DZ51" s="286"/>
      <c r="EA51" s="286"/>
      <c r="EB51" s="286"/>
      <c r="EC51" s="286"/>
      <c r="ED51" s="286"/>
      <c r="EE51" s="286"/>
      <c r="EF51" s="286"/>
      <c r="EG51" s="286"/>
      <c r="EH51" s="286"/>
      <c r="EI51" s="286"/>
      <c r="EJ51" s="286"/>
      <c r="EK51" s="286"/>
      <c r="EL51" s="286"/>
      <c r="EM51" s="286"/>
      <c r="EN51" s="286"/>
      <c r="EO51" s="286"/>
      <c r="EP51" s="286"/>
      <c r="EQ51" s="286"/>
      <c r="ER51" s="286"/>
      <c r="ES51" s="286"/>
      <c r="ET51" s="286"/>
      <c r="EU51" s="286"/>
      <c r="EV51" s="286"/>
      <c r="EW51" s="286"/>
      <c r="EX51" s="286"/>
      <c r="EY51" s="286"/>
      <c r="EZ51" s="286"/>
      <c r="FA51" s="286"/>
      <c r="FB51" s="286"/>
      <c r="FC51" s="286"/>
      <c r="FD51" s="286"/>
      <c r="FE51" s="286"/>
      <c r="FF51" s="286"/>
      <c r="FG51" s="286"/>
      <c r="FH51" s="286"/>
      <c r="FI51" s="286"/>
      <c r="FJ51" s="286"/>
      <c r="FK51" s="286"/>
      <c r="FL51" s="286"/>
      <c r="FM51" s="286"/>
      <c r="FN51" s="286"/>
      <c r="FO51" s="286"/>
      <c r="FP51" s="286"/>
      <c r="FQ51" s="286"/>
      <c r="FR51" s="286"/>
      <c r="FS51" s="286"/>
      <c r="FT51" s="286"/>
      <c r="FU51" s="286"/>
      <c r="FV51" s="286"/>
      <c r="FW51" s="286"/>
      <c r="FX51" s="286"/>
      <c r="FY51" s="286"/>
      <c r="FZ51" s="286"/>
      <c r="GA51" s="286"/>
      <c r="GB51" s="286"/>
      <c r="GC51" s="286"/>
      <c r="GD51" s="286"/>
      <c r="GE51" s="286"/>
      <c r="GF51" s="286"/>
      <c r="GG51" s="286"/>
      <c r="GH51" s="286"/>
      <c r="GI51" s="286"/>
      <c r="GJ51" s="286"/>
    </row>
    <row r="52" spans="1:192" ht="2.25" customHeight="1" x14ac:dyDescent="0.15">
      <c r="A52" s="87"/>
      <c r="B52" s="87"/>
      <c r="C52" s="87"/>
      <c r="D52" s="109"/>
      <c r="E52" s="109"/>
      <c r="F52" s="110"/>
      <c r="G52" s="110"/>
      <c r="H52" s="110"/>
      <c r="I52" s="123"/>
      <c r="J52" s="123"/>
      <c r="K52" s="123"/>
      <c r="L52" s="123"/>
      <c r="M52" s="123"/>
      <c r="N52" s="123"/>
      <c r="O52" s="123"/>
      <c r="P52" s="123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291"/>
      <c r="DH52" s="291"/>
      <c r="DI52" s="291"/>
      <c r="DJ52" s="291"/>
      <c r="DK52" s="291"/>
      <c r="DL52" s="291"/>
      <c r="DM52" s="291"/>
      <c r="DN52" s="291"/>
      <c r="DO52" s="291"/>
      <c r="DP52" s="291"/>
      <c r="DQ52" s="291"/>
      <c r="DR52" s="291"/>
      <c r="DS52" s="291"/>
      <c r="DT52" s="291"/>
      <c r="DU52" s="291"/>
      <c r="DV52" s="291"/>
      <c r="DW52" s="291"/>
      <c r="DX52" s="291"/>
      <c r="DY52" s="291"/>
      <c r="DZ52" s="291"/>
      <c r="EA52" s="291"/>
      <c r="EB52" s="291"/>
      <c r="EC52" s="291"/>
      <c r="ED52" s="291"/>
      <c r="EE52" s="291"/>
      <c r="EF52" s="291"/>
      <c r="EG52" s="291"/>
      <c r="EH52" s="291"/>
      <c r="EI52" s="291"/>
      <c r="EJ52" s="291"/>
      <c r="EK52" s="291"/>
      <c r="EL52" s="291"/>
      <c r="EM52" s="291"/>
      <c r="EN52" s="291"/>
      <c r="EO52" s="291"/>
      <c r="EP52" s="291"/>
      <c r="EQ52" s="291"/>
      <c r="ER52" s="291"/>
      <c r="ES52" s="291"/>
      <c r="ET52" s="291"/>
      <c r="EU52" s="291"/>
      <c r="EV52" s="291"/>
      <c r="EW52" s="291"/>
      <c r="EX52" s="291"/>
      <c r="EY52" s="291"/>
      <c r="EZ52" s="291"/>
      <c r="FA52" s="291"/>
      <c r="FB52" s="291"/>
      <c r="FC52" s="291"/>
      <c r="FD52" s="291"/>
      <c r="FE52" s="291"/>
      <c r="FF52" s="291"/>
      <c r="FG52" s="291"/>
      <c r="FH52" s="291"/>
      <c r="FI52" s="291"/>
      <c r="FJ52" s="291"/>
      <c r="FK52" s="291"/>
      <c r="FL52" s="291"/>
      <c r="FM52" s="291"/>
      <c r="FN52" s="291"/>
      <c r="FO52" s="291"/>
      <c r="FP52" s="291"/>
      <c r="FQ52" s="291"/>
      <c r="FR52" s="291"/>
      <c r="FS52" s="291"/>
      <c r="FT52" s="291"/>
      <c r="FU52" s="291"/>
      <c r="FV52" s="291"/>
      <c r="FW52" s="291"/>
      <c r="FX52" s="291"/>
      <c r="FY52" s="291"/>
      <c r="FZ52" s="291"/>
      <c r="GA52" s="291"/>
      <c r="GB52" s="291"/>
      <c r="GC52" s="291"/>
      <c r="GD52" s="291"/>
      <c r="GE52" s="291"/>
      <c r="GF52" s="291"/>
      <c r="GG52" s="291"/>
      <c r="GH52" s="291"/>
      <c r="GI52" s="291"/>
      <c r="GJ52" s="291"/>
    </row>
    <row r="53" spans="1:192" ht="2.25" customHeight="1" x14ac:dyDescent="0.15">
      <c r="A53" s="87"/>
      <c r="B53" s="87"/>
      <c r="C53" s="87"/>
      <c r="D53" s="109"/>
      <c r="E53" s="109"/>
      <c r="F53" s="110"/>
      <c r="G53" s="110"/>
      <c r="H53" s="110"/>
      <c r="I53" s="123"/>
      <c r="J53" s="123"/>
      <c r="K53" s="123"/>
      <c r="L53" s="123"/>
      <c r="M53" s="123"/>
      <c r="N53" s="123"/>
      <c r="O53" s="123"/>
      <c r="P53" s="123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291"/>
      <c r="EC53" s="291"/>
      <c r="ED53" s="291"/>
      <c r="EE53" s="291"/>
      <c r="EF53" s="291"/>
      <c r="EG53" s="291"/>
      <c r="EH53" s="291"/>
      <c r="EI53" s="291"/>
      <c r="EJ53" s="291"/>
      <c r="EK53" s="291"/>
      <c r="EL53" s="291"/>
      <c r="EM53" s="291"/>
      <c r="EN53" s="291"/>
      <c r="EO53" s="291"/>
      <c r="EP53" s="291"/>
      <c r="EQ53" s="291"/>
      <c r="ER53" s="291"/>
      <c r="ES53" s="291"/>
      <c r="ET53" s="291"/>
      <c r="EU53" s="291"/>
      <c r="EV53" s="291"/>
      <c r="EW53" s="291"/>
      <c r="EX53" s="291"/>
      <c r="EY53" s="291"/>
      <c r="EZ53" s="291"/>
      <c r="FA53" s="291"/>
      <c r="FB53" s="291"/>
      <c r="FC53" s="291"/>
      <c r="FD53" s="291"/>
      <c r="FE53" s="291"/>
      <c r="FF53" s="291"/>
      <c r="FG53" s="291"/>
      <c r="FH53" s="291"/>
      <c r="FI53" s="291"/>
      <c r="FJ53" s="291"/>
      <c r="FK53" s="291"/>
      <c r="FL53" s="291"/>
      <c r="FM53" s="291"/>
      <c r="FN53" s="291"/>
      <c r="FO53" s="291"/>
      <c r="FP53" s="291"/>
      <c r="FQ53" s="291"/>
      <c r="FR53" s="291"/>
      <c r="FS53" s="291"/>
      <c r="FT53" s="291"/>
      <c r="FU53" s="291"/>
      <c r="FV53" s="291"/>
      <c r="FW53" s="291"/>
      <c r="FX53" s="291"/>
      <c r="FY53" s="291"/>
      <c r="FZ53" s="291"/>
      <c r="GA53" s="291"/>
      <c r="GB53" s="291"/>
      <c r="GC53" s="291"/>
      <c r="GD53" s="291"/>
      <c r="GE53" s="291"/>
      <c r="GF53" s="291"/>
      <c r="GG53" s="291"/>
      <c r="GH53" s="291"/>
      <c r="GI53" s="291"/>
      <c r="GJ53" s="291"/>
    </row>
    <row r="54" spans="1:192" ht="2.25" customHeight="1" x14ac:dyDescent="0.15">
      <c r="A54" s="87"/>
      <c r="B54" s="87"/>
      <c r="C54" s="87"/>
      <c r="D54" s="109"/>
      <c r="E54" s="109"/>
      <c r="F54" s="110"/>
      <c r="G54" s="110"/>
      <c r="H54" s="110"/>
      <c r="I54" s="123"/>
      <c r="J54" s="123"/>
      <c r="K54" s="123"/>
      <c r="L54" s="123"/>
      <c r="M54" s="123"/>
      <c r="N54" s="123"/>
      <c r="O54" s="123"/>
      <c r="P54" s="123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291"/>
      <c r="DH54" s="291"/>
      <c r="DI54" s="291"/>
      <c r="DJ54" s="291"/>
      <c r="DK54" s="291"/>
      <c r="DL54" s="291"/>
      <c r="DM54" s="291"/>
      <c r="DN54" s="291"/>
      <c r="DO54" s="291"/>
      <c r="DP54" s="291"/>
      <c r="DQ54" s="291"/>
      <c r="DR54" s="291"/>
      <c r="DS54" s="291"/>
      <c r="DT54" s="291"/>
      <c r="DU54" s="291"/>
      <c r="DV54" s="291"/>
      <c r="DW54" s="291"/>
      <c r="DX54" s="291"/>
      <c r="DY54" s="291"/>
      <c r="DZ54" s="291"/>
      <c r="EA54" s="291"/>
      <c r="EB54" s="291"/>
      <c r="EC54" s="291"/>
      <c r="ED54" s="291"/>
      <c r="EE54" s="291"/>
      <c r="EF54" s="291"/>
      <c r="EG54" s="291"/>
      <c r="EH54" s="291"/>
      <c r="EI54" s="291"/>
      <c r="EJ54" s="291"/>
      <c r="EK54" s="291"/>
      <c r="EL54" s="291"/>
      <c r="EM54" s="291"/>
      <c r="EN54" s="291"/>
      <c r="EO54" s="291"/>
      <c r="EP54" s="291"/>
      <c r="EQ54" s="291"/>
      <c r="ER54" s="291"/>
      <c r="ES54" s="291"/>
      <c r="ET54" s="291"/>
      <c r="EU54" s="291"/>
      <c r="EV54" s="291"/>
      <c r="EW54" s="291"/>
      <c r="EX54" s="291"/>
      <c r="EY54" s="291"/>
      <c r="EZ54" s="291"/>
      <c r="FA54" s="291"/>
      <c r="FB54" s="291"/>
      <c r="FC54" s="291"/>
      <c r="FD54" s="291"/>
      <c r="FE54" s="291"/>
      <c r="FF54" s="291"/>
      <c r="FG54" s="291"/>
      <c r="FH54" s="291"/>
      <c r="FI54" s="291"/>
      <c r="FJ54" s="291"/>
      <c r="FK54" s="291"/>
      <c r="FL54" s="291"/>
      <c r="FM54" s="291"/>
      <c r="FN54" s="291"/>
      <c r="FO54" s="291"/>
      <c r="FP54" s="291"/>
      <c r="FQ54" s="291"/>
      <c r="FR54" s="291"/>
      <c r="FS54" s="291"/>
      <c r="FT54" s="291"/>
      <c r="FU54" s="291"/>
      <c r="FV54" s="291"/>
      <c r="FW54" s="291"/>
      <c r="FX54" s="291"/>
      <c r="FY54" s="291"/>
      <c r="FZ54" s="291"/>
      <c r="GA54" s="291"/>
      <c r="GB54" s="291"/>
      <c r="GC54" s="291"/>
      <c r="GD54" s="291"/>
      <c r="GE54" s="291"/>
      <c r="GF54" s="291"/>
      <c r="GG54" s="291"/>
      <c r="GH54" s="291"/>
      <c r="GI54" s="291"/>
      <c r="GJ54" s="291"/>
    </row>
    <row r="55" spans="1:192" ht="2.25" customHeight="1" x14ac:dyDescent="0.15">
      <c r="A55" s="87"/>
      <c r="B55" s="87"/>
      <c r="C55" s="87"/>
      <c r="D55" s="109"/>
      <c r="E55" s="109"/>
      <c r="F55" s="91"/>
      <c r="G55" s="91"/>
      <c r="H55" s="91"/>
      <c r="I55" s="91"/>
      <c r="J55" s="110"/>
      <c r="K55" s="110"/>
      <c r="L55" s="110"/>
      <c r="M55" s="110"/>
      <c r="N55" s="110"/>
      <c r="O55" s="91"/>
      <c r="P55" s="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291"/>
      <c r="EB55" s="291"/>
      <c r="EC55" s="291"/>
      <c r="ED55" s="291"/>
      <c r="EE55" s="291"/>
      <c r="EF55" s="291"/>
      <c r="EG55" s="291"/>
      <c r="EH55" s="291"/>
      <c r="EI55" s="291"/>
      <c r="EJ55" s="291"/>
      <c r="EK55" s="291"/>
      <c r="EL55" s="291"/>
      <c r="EM55" s="291"/>
      <c r="EN55" s="291"/>
      <c r="EO55" s="291"/>
      <c r="EP55" s="291"/>
      <c r="EQ55" s="291"/>
      <c r="ER55" s="291"/>
      <c r="ES55" s="291"/>
      <c r="ET55" s="291"/>
      <c r="EU55" s="291"/>
      <c r="EV55" s="291"/>
      <c r="EW55" s="291"/>
      <c r="EX55" s="291"/>
      <c r="EY55" s="291"/>
      <c r="EZ55" s="291"/>
      <c r="FA55" s="291"/>
      <c r="FB55" s="291"/>
      <c r="FC55" s="291"/>
      <c r="FD55" s="291"/>
      <c r="FE55" s="291"/>
      <c r="FF55" s="291"/>
      <c r="FG55" s="291"/>
      <c r="FH55" s="291"/>
      <c r="FI55" s="291"/>
      <c r="FJ55" s="291"/>
      <c r="FK55" s="291"/>
      <c r="FL55" s="291"/>
      <c r="FM55" s="291"/>
      <c r="FN55" s="291"/>
      <c r="FO55" s="291"/>
      <c r="FP55" s="291"/>
      <c r="FQ55" s="291"/>
      <c r="FR55" s="291"/>
      <c r="FS55" s="291"/>
      <c r="FT55" s="291"/>
      <c r="FU55" s="291"/>
      <c r="FV55" s="291"/>
      <c r="FW55" s="291"/>
      <c r="FX55" s="291"/>
      <c r="FY55" s="291"/>
      <c r="FZ55" s="291"/>
      <c r="GA55" s="291"/>
      <c r="GB55" s="291"/>
      <c r="GC55" s="291"/>
      <c r="GD55" s="291"/>
      <c r="GE55" s="291"/>
      <c r="GF55" s="291"/>
      <c r="GG55" s="291"/>
      <c r="GH55" s="291"/>
      <c r="GI55" s="291"/>
      <c r="GJ55" s="291"/>
    </row>
    <row r="56" spans="1:192" ht="2.25" customHeight="1" x14ac:dyDescent="0.1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291"/>
      <c r="EB56" s="291"/>
      <c r="EC56" s="291"/>
      <c r="ED56" s="291"/>
      <c r="EE56" s="291"/>
      <c r="EF56" s="291"/>
      <c r="EG56" s="291"/>
      <c r="EH56" s="291"/>
      <c r="EI56" s="291"/>
      <c r="EJ56" s="291"/>
      <c r="EK56" s="291"/>
      <c r="EL56" s="291"/>
      <c r="EM56" s="291"/>
      <c r="EN56" s="291"/>
      <c r="EO56" s="291"/>
      <c r="EP56" s="291"/>
      <c r="EQ56" s="291"/>
      <c r="ER56" s="291"/>
      <c r="ES56" s="291"/>
      <c r="ET56" s="291"/>
      <c r="EU56" s="291"/>
      <c r="EV56" s="291"/>
      <c r="EW56" s="291"/>
      <c r="EX56" s="291"/>
      <c r="EY56" s="291"/>
      <c r="EZ56" s="291"/>
      <c r="FA56" s="291"/>
      <c r="FB56" s="291"/>
      <c r="FC56" s="291"/>
      <c r="FD56" s="291"/>
      <c r="FE56" s="291"/>
      <c r="FF56" s="291"/>
      <c r="FG56" s="291"/>
      <c r="FH56" s="291"/>
      <c r="FI56" s="291"/>
      <c r="FJ56" s="291"/>
      <c r="FK56" s="291"/>
      <c r="FL56" s="291"/>
      <c r="FM56" s="291"/>
      <c r="FN56" s="291"/>
      <c r="FO56" s="291"/>
      <c r="FP56" s="291"/>
      <c r="FQ56" s="291"/>
      <c r="FR56" s="291"/>
      <c r="FS56" s="291"/>
      <c r="FT56" s="291"/>
      <c r="FU56" s="291"/>
      <c r="FV56" s="291"/>
      <c r="FW56" s="291"/>
      <c r="FX56" s="291"/>
      <c r="FY56" s="291"/>
      <c r="FZ56" s="291"/>
      <c r="GA56" s="291"/>
      <c r="GB56" s="291"/>
      <c r="GC56" s="291"/>
      <c r="GD56" s="291"/>
      <c r="GE56" s="291"/>
      <c r="GF56" s="291"/>
      <c r="GG56" s="291"/>
      <c r="GH56" s="291"/>
      <c r="GI56" s="291"/>
      <c r="GJ56" s="291"/>
    </row>
    <row r="57" spans="1:192" ht="2.25" customHeight="1" x14ac:dyDescent="0.15">
      <c r="A57" s="95"/>
      <c r="B57" s="9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291"/>
      <c r="DH57" s="291"/>
      <c r="DI57" s="291"/>
      <c r="DJ57" s="291"/>
      <c r="DK57" s="291"/>
      <c r="DL57" s="291"/>
      <c r="DM57" s="291"/>
      <c r="DN57" s="291"/>
      <c r="DO57" s="291"/>
      <c r="DP57" s="291"/>
      <c r="DQ57" s="291"/>
      <c r="DR57" s="291"/>
      <c r="DS57" s="291"/>
      <c r="DT57" s="291"/>
      <c r="DU57" s="291"/>
      <c r="DV57" s="291"/>
      <c r="DW57" s="291"/>
      <c r="DX57" s="291"/>
      <c r="DY57" s="291"/>
      <c r="DZ57" s="291"/>
      <c r="EA57" s="291"/>
      <c r="EB57" s="291"/>
      <c r="EC57" s="291"/>
      <c r="ED57" s="291"/>
      <c r="EE57" s="291"/>
      <c r="EF57" s="291"/>
      <c r="EG57" s="291"/>
      <c r="EH57" s="291"/>
      <c r="EI57" s="291"/>
      <c r="EJ57" s="291"/>
      <c r="EK57" s="291"/>
      <c r="EL57" s="291"/>
      <c r="EM57" s="291"/>
      <c r="EN57" s="291"/>
      <c r="EO57" s="291"/>
      <c r="EP57" s="291"/>
      <c r="EQ57" s="291"/>
      <c r="ER57" s="291"/>
      <c r="ES57" s="291"/>
      <c r="ET57" s="291"/>
      <c r="EU57" s="291"/>
      <c r="EV57" s="291"/>
      <c r="EW57" s="291"/>
      <c r="EX57" s="291"/>
      <c r="EY57" s="291"/>
      <c r="EZ57" s="291"/>
      <c r="FA57" s="291"/>
      <c r="FB57" s="291"/>
      <c r="FC57" s="291"/>
      <c r="FD57" s="291"/>
      <c r="FE57" s="291"/>
      <c r="FF57" s="291"/>
      <c r="FG57" s="291"/>
      <c r="FH57" s="291"/>
      <c r="FI57" s="291"/>
      <c r="FJ57" s="291"/>
      <c r="FK57" s="291"/>
      <c r="FL57" s="291"/>
      <c r="FM57" s="291"/>
      <c r="FN57" s="291"/>
      <c r="FO57" s="291"/>
      <c r="FP57" s="291"/>
      <c r="FQ57" s="291"/>
      <c r="FR57" s="291"/>
      <c r="FS57" s="291"/>
      <c r="FT57" s="291"/>
      <c r="FU57" s="291"/>
      <c r="FV57" s="291"/>
      <c r="FW57" s="291"/>
      <c r="FX57" s="291"/>
      <c r="FY57" s="291"/>
      <c r="FZ57" s="291"/>
      <c r="GA57" s="291"/>
      <c r="GB57" s="291"/>
      <c r="GC57" s="291"/>
      <c r="GD57" s="291"/>
      <c r="GE57" s="291"/>
      <c r="GF57" s="291"/>
      <c r="GG57" s="291"/>
      <c r="GH57" s="291"/>
      <c r="GI57" s="291"/>
      <c r="GJ57" s="291"/>
    </row>
    <row r="58" spans="1:192" ht="2.25" customHeight="1" x14ac:dyDescent="0.15">
      <c r="A58" s="87"/>
      <c r="B58" s="87"/>
      <c r="C58" s="87"/>
      <c r="D58" s="91"/>
      <c r="E58" s="91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291"/>
      <c r="EB58" s="291"/>
      <c r="EC58" s="291"/>
      <c r="ED58" s="291"/>
      <c r="EE58" s="291"/>
      <c r="EF58" s="291"/>
      <c r="EG58" s="291"/>
      <c r="EH58" s="291"/>
      <c r="EI58" s="291"/>
      <c r="EJ58" s="291"/>
      <c r="EK58" s="291"/>
      <c r="EL58" s="291"/>
      <c r="EM58" s="291"/>
      <c r="EN58" s="291"/>
      <c r="EO58" s="291"/>
      <c r="EP58" s="291"/>
      <c r="EQ58" s="291"/>
      <c r="ER58" s="291"/>
      <c r="ES58" s="291"/>
      <c r="ET58" s="291"/>
      <c r="EU58" s="291"/>
      <c r="EV58" s="291"/>
      <c r="EW58" s="291"/>
      <c r="EX58" s="291"/>
      <c r="EY58" s="291"/>
      <c r="EZ58" s="291"/>
      <c r="FA58" s="291"/>
      <c r="FB58" s="291"/>
      <c r="FC58" s="291"/>
      <c r="FD58" s="291"/>
      <c r="FE58" s="291"/>
      <c r="FF58" s="291"/>
      <c r="FG58" s="291"/>
      <c r="FH58" s="291"/>
      <c r="FI58" s="291"/>
      <c r="FJ58" s="291"/>
      <c r="FK58" s="291"/>
      <c r="FL58" s="291"/>
      <c r="FM58" s="291"/>
      <c r="FN58" s="291"/>
      <c r="FO58" s="291"/>
      <c r="FP58" s="291"/>
      <c r="FQ58" s="291"/>
      <c r="FR58" s="291"/>
      <c r="FS58" s="291"/>
      <c r="FT58" s="291"/>
      <c r="FU58" s="291"/>
      <c r="FV58" s="291"/>
      <c r="FW58" s="291"/>
      <c r="FX58" s="291"/>
      <c r="FY58" s="291"/>
      <c r="FZ58" s="291"/>
      <c r="GA58" s="291"/>
      <c r="GB58" s="291"/>
      <c r="GC58" s="291"/>
      <c r="GD58" s="291"/>
      <c r="GE58" s="291"/>
      <c r="GF58" s="291"/>
      <c r="GG58" s="291"/>
      <c r="GH58" s="291"/>
      <c r="GI58" s="291"/>
      <c r="GJ58" s="291"/>
    </row>
    <row r="59" spans="1:192" ht="2.25" customHeight="1" x14ac:dyDescent="0.15">
      <c r="A59" s="87"/>
      <c r="B59" s="87"/>
      <c r="C59" s="87"/>
      <c r="D59" s="109"/>
      <c r="E59" s="109"/>
      <c r="F59" s="110"/>
      <c r="G59" s="110"/>
      <c r="H59" s="110"/>
      <c r="I59" s="123"/>
      <c r="J59" s="123"/>
      <c r="K59" s="123"/>
      <c r="L59" s="123"/>
      <c r="M59" s="123"/>
      <c r="N59" s="123"/>
      <c r="O59" s="123"/>
      <c r="P59" s="123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  <c r="FH59" s="291"/>
      <c r="FI59" s="291"/>
      <c r="FJ59" s="291"/>
      <c r="FK59" s="291"/>
      <c r="FL59" s="291"/>
      <c r="FM59" s="291"/>
      <c r="FN59" s="291"/>
      <c r="FO59" s="291"/>
      <c r="FP59" s="291"/>
      <c r="FQ59" s="291"/>
      <c r="FR59" s="291"/>
      <c r="FS59" s="291"/>
      <c r="FT59" s="291"/>
      <c r="FU59" s="291"/>
      <c r="FV59" s="291"/>
      <c r="FW59" s="291"/>
      <c r="FX59" s="291"/>
      <c r="FY59" s="291"/>
      <c r="FZ59" s="291"/>
      <c r="GA59" s="291"/>
      <c r="GB59" s="291"/>
      <c r="GC59" s="291"/>
      <c r="GD59" s="291"/>
      <c r="GE59" s="291"/>
      <c r="GF59" s="291"/>
      <c r="GG59" s="291"/>
      <c r="GH59" s="291"/>
      <c r="GI59" s="291"/>
      <c r="GJ59" s="291"/>
    </row>
    <row r="60" spans="1:192" ht="2.25" customHeight="1" x14ac:dyDescent="0.15">
      <c r="A60" s="87"/>
      <c r="B60" s="87"/>
      <c r="C60" s="87"/>
      <c r="D60" s="109"/>
      <c r="E60" s="109"/>
      <c r="F60" s="110"/>
      <c r="G60" s="110"/>
      <c r="H60" s="110"/>
      <c r="I60" s="123"/>
      <c r="J60" s="123"/>
      <c r="K60" s="123"/>
      <c r="L60" s="123"/>
      <c r="M60" s="123"/>
      <c r="N60" s="123"/>
      <c r="O60" s="123"/>
      <c r="P60" s="123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291"/>
      <c r="DH60" s="291"/>
      <c r="DI60" s="291"/>
      <c r="DJ60" s="291"/>
      <c r="DK60" s="291"/>
      <c r="DL60" s="291"/>
      <c r="DM60" s="291"/>
      <c r="DN60" s="291"/>
      <c r="DO60" s="291"/>
      <c r="DP60" s="291"/>
      <c r="DQ60" s="291"/>
      <c r="DR60" s="291"/>
      <c r="DS60" s="291"/>
      <c r="DT60" s="291"/>
      <c r="DU60" s="291"/>
      <c r="DV60" s="291"/>
      <c r="DW60" s="291"/>
      <c r="DX60" s="291"/>
      <c r="DY60" s="291"/>
      <c r="DZ60" s="291"/>
      <c r="EA60" s="291"/>
      <c r="EB60" s="291"/>
      <c r="EC60" s="291"/>
      <c r="ED60" s="291"/>
      <c r="EE60" s="291"/>
      <c r="EF60" s="291"/>
      <c r="EG60" s="291"/>
      <c r="EH60" s="291"/>
      <c r="EI60" s="291"/>
      <c r="EJ60" s="291"/>
      <c r="EK60" s="291"/>
      <c r="EL60" s="291"/>
      <c r="EM60" s="291"/>
      <c r="EN60" s="291"/>
      <c r="EO60" s="291"/>
      <c r="EP60" s="291"/>
      <c r="EQ60" s="291"/>
      <c r="ER60" s="291"/>
      <c r="ES60" s="291"/>
      <c r="ET60" s="291"/>
      <c r="EU60" s="291"/>
      <c r="EV60" s="291"/>
      <c r="EW60" s="291"/>
      <c r="EX60" s="291"/>
      <c r="EY60" s="291"/>
      <c r="EZ60" s="291"/>
      <c r="FA60" s="291"/>
      <c r="FB60" s="291"/>
      <c r="FC60" s="291"/>
      <c r="FD60" s="291"/>
      <c r="FE60" s="291"/>
      <c r="FF60" s="291"/>
      <c r="FG60" s="291"/>
      <c r="FH60" s="291"/>
      <c r="FI60" s="291"/>
      <c r="FJ60" s="291"/>
      <c r="FK60" s="291"/>
      <c r="FL60" s="291"/>
      <c r="FM60" s="291"/>
      <c r="FN60" s="291"/>
      <c r="FO60" s="291"/>
      <c r="FP60" s="291"/>
      <c r="FQ60" s="291"/>
      <c r="FR60" s="291"/>
      <c r="FS60" s="291"/>
      <c r="FT60" s="291"/>
      <c r="FU60" s="291"/>
      <c r="FV60" s="291"/>
      <c r="FW60" s="291"/>
      <c r="FX60" s="291"/>
      <c r="FY60" s="291"/>
      <c r="FZ60" s="291"/>
      <c r="GA60" s="291"/>
      <c r="GB60" s="291"/>
      <c r="GC60" s="291"/>
      <c r="GD60" s="291"/>
      <c r="GE60" s="291"/>
      <c r="GF60" s="291"/>
      <c r="GG60" s="291"/>
      <c r="GH60" s="291"/>
      <c r="GI60" s="291"/>
      <c r="GJ60" s="291"/>
    </row>
    <row r="61" spans="1:192" ht="2.25" customHeight="1" x14ac:dyDescent="0.15">
      <c r="A61" s="87"/>
      <c r="B61" s="87"/>
      <c r="C61" s="87"/>
      <c r="D61" s="109"/>
      <c r="E61" s="109"/>
      <c r="F61" s="91"/>
      <c r="G61" s="91"/>
      <c r="H61" s="91"/>
      <c r="I61" s="91"/>
      <c r="J61" s="110"/>
      <c r="K61" s="110"/>
      <c r="L61" s="110"/>
      <c r="M61" s="110"/>
      <c r="N61" s="110"/>
      <c r="O61" s="91"/>
      <c r="P61" s="91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  <c r="FH61" s="291"/>
      <c r="FI61" s="291"/>
      <c r="FJ61" s="291"/>
      <c r="FK61" s="291"/>
      <c r="FL61" s="291"/>
      <c r="FM61" s="291"/>
      <c r="FN61" s="291"/>
      <c r="FO61" s="291"/>
      <c r="FP61" s="291"/>
      <c r="FQ61" s="291"/>
      <c r="FR61" s="291"/>
      <c r="FS61" s="291"/>
      <c r="FT61" s="291"/>
      <c r="FU61" s="291"/>
      <c r="FV61" s="291"/>
      <c r="FW61" s="291"/>
      <c r="FX61" s="291"/>
      <c r="FY61" s="291"/>
      <c r="FZ61" s="291"/>
      <c r="GA61" s="291"/>
      <c r="GB61" s="291"/>
      <c r="GC61" s="291"/>
      <c r="GD61" s="291"/>
      <c r="GE61" s="291"/>
      <c r="GF61" s="291"/>
      <c r="GG61" s="291"/>
      <c r="GH61" s="291"/>
      <c r="GI61" s="291"/>
      <c r="GJ61" s="291"/>
    </row>
    <row r="62" spans="1:192" ht="2.25" customHeight="1" x14ac:dyDescent="0.1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291"/>
      <c r="DH62" s="291"/>
      <c r="DI62" s="291"/>
      <c r="DJ62" s="291"/>
      <c r="DK62" s="291"/>
      <c r="DL62" s="291"/>
      <c r="DM62" s="291"/>
      <c r="DN62" s="291"/>
      <c r="DO62" s="291"/>
      <c r="DP62" s="291"/>
      <c r="DQ62" s="291"/>
      <c r="DR62" s="291"/>
      <c r="DS62" s="291"/>
      <c r="DT62" s="291"/>
      <c r="DU62" s="291"/>
      <c r="DV62" s="291"/>
      <c r="DW62" s="291"/>
      <c r="DX62" s="291"/>
      <c r="DY62" s="291"/>
      <c r="DZ62" s="291"/>
      <c r="EA62" s="291"/>
      <c r="EB62" s="291"/>
      <c r="EC62" s="291"/>
      <c r="ED62" s="291"/>
      <c r="EE62" s="291"/>
      <c r="EF62" s="291"/>
      <c r="EG62" s="291"/>
      <c r="EH62" s="291"/>
      <c r="EI62" s="291"/>
      <c r="EJ62" s="291"/>
      <c r="EK62" s="291"/>
      <c r="EL62" s="291"/>
      <c r="EM62" s="291"/>
      <c r="EN62" s="291"/>
      <c r="EO62" s="291"/>
      <c r="EP62" s="291"/>
      <c r="EQ62" s="291"/>
      <c r="ER62" s="291"/>
      <c r="ES62" s="291"/>
      <c r="ET62" s="291"/>
      <c r="EU62" s="291"/>
      <c r="EV62" s="291"/>
      <c r="EW62" s="291"/>
      <c r="EX62" s="291"/>
      <c r="EY62" s="291"/>
      <c r="EZ62" s="291"/>
      <c r="FA62" s="291"/>
      <c r="FB62" s="291"/>
      <c r="FC62" s="291"/>
      <c r="FD62" s="291"/>
      <c r="FE62" s="291"/>
      <c r="FF62" s="291"/>
      <c r="FG62" s="291"/>
      <c r="FH62" s="291"/>
      <c r="FI62" s="291"/>
      <c r="FJ62" s="291"/>
      <c r="FK62" s="291"/>
      <c r="FL62" s="291"/>
      <c r="FM62" s="291"/>
      <c r="FN62" s="291"/>
      <c r="FO62" s="291"/>
      <c r="FP62" s="291"/>
      <c r="FQ62" s="291"/>
      <c r="FR62" s="291"/>
      <c r="FS62" s="291"/>
      <c r="FT62" s="291"/>
      <c r="FU62" s="291"/>
      <c r="FV62" s="291"/>
      <c r="FW62" s="291"/>
      <c r="FX62" s="291"/>
      <c r="FY62" s="291"/>
      <c r="FZ62" s="291"/>
      <c r="GA62" s="291"/>
      <c r="GB62" s="291"/>
      <c r="GC62" s="291"/>
      <c r="GD62" s="291"/>
      <c r="GE62" s="291"/>
      <c r="GF62" s="291"/>
      <c r="GG62" s="291"/>
      <c r="GH62" s="291"/>
      <c r="GI62" s="291"/>
      <c r="GJ62" s="291"/>
    </row>
    <row r="63" spans="1:192" ht="2.25" customHeight="1" x14ac:dyDescent="0.15">
      <c r="A63" s="95"/>
      <c r="B63" s="9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291"/>
      <c r="DH63" s="291"/>
      <c r="DI63" s="291"/>
      <c r="DJ63" s="291"/>
      <c r="DK63" s="291"/>
      <c r="DL63" s="291"/>
      <c r="DM63" s="291"/>
      <c r="DN63" s="291"/>
      <c r="DO63" s="291"/>
      <c r="DP63" s="291"/>
      <c r="DQ63" s="291"/>
      <c r="DR63" s="291"/>
      <c r="DS63" s="291"/>
      <c r="DT63" s="291"/>
      <c r="DU63" s="291"/>
      <c r="DV63" s="291"/>
      <c r="DW63" s="291"/>
      <c r="DX63" s="291"/>
      <c r="DY63" s="291"/>
      <c r="DZ63" s="291"/>
      <c r="EA63" s="291"/>
      <c r="EB63" s="291"/>
      <c r="EC63" s="291"/>
      <c r="ED63" s="291"/>
      <c r="EE63" s="291"/>
      <c r="EF63" s="291"/>
      <c r="EG63" s="291"/>
      <c r="EH63" s="291"/>
      <c r="EI63" s="291"/>
      <c r="EJ63" s="291"/>
      <c r="EK63" s="291"/>
      <c r="EL63" s="291"/>
      <c r="EM63" s="291"/>
      <c r="EN63" s="291"/>
      <c r="EO63" s="291"/>
      <c r="EP63" s="291"/>
      <c r="EQ63" s="291"/>
      <c r="ER63" s="291"/>
      <c r="ES63" s="291"/>
      <c r="ET63" s="291"/>
      <c r="EU63" s="291"/>
      <c r="EV63" s="291"/>
      <c r="EW63" s="291"/>
      <c r="EX63" s="291"/>
      <c r="EY63" s="291"/>
      <c r="EZ63" s="291"/>
      <c r="FA63" s="291"/>
      <c r="FB63" s="291"/>
      <c r="FC63" s="291"/>
      <c r="FD63" s="291"/>
      <c r="FE63" s="291"/>
      <c r="FF63" s="291"/>
      <c r="FG63" s="291"/>
      <c r="FH63" s="291"/>
      <c r="FI63" s="291"/>
      <c r="FJ63" s="291"/>
      <c r="FK63" s="291"/>
      <c r="FL63" s="291"/>
      <c r="FM63" s="291"/>
      <c r="FN63" s="291"/>
      <c r="FO63" s="291"/>
      <c r="FP63" s="291"/>
      <c r="FQ63" s="291"/>
      <c r="FR63" s="291"/>
      <c r="FS63" s="291"/>
      <c r="FT63" s="291"/>
      <c r="FU63" s="291"/>
      <c r="FV63" s="291"/>
      <c r="FW63" s="291"/>
      <c r="FX63" s="291"/>
      <c r="FY63" s="291"/>
      <c r="FZ63" s="291"/>
      <c r="GA63" s="291"/>
      <c r="GB63" s="291"/>
      <c r="GC63" s="291"/>
      <c r="GD63" s="291"/>
      <c r="GE63" s="291"/>
      <c r="GF63" s="291"/>
      <c r="GG63" s="291"/>
      <c r="GH63" s="291"/>
      <c r="GI63" s="291"/>
      <c r="GJ63" s="291"/>
    </row>
    <row r="64" spans="1:192" ht="2.25" customHeight="1" x14ac:dyDescent="0.15">
      <c r="A64" s="87"/>
      <c r="B64" s="87"/>
      <c r="C64" s="87"/>
      <c r="D64" s="91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91"/>
      <c r="DH64" s="291"/>
      <c r="DI64" s="291"/>
      <c r="DJ64" s="291"/>
      <c r="DK64" s="291"/>
      <c r="DL64" s="291"/>
      <c r="DM64" s="291"/>
      <c r="DN64" s="291"/>
      <c r="DO64" s="291"/>
      <c r="DP64" s="291"/>
      <c r="DQ64" s="291"/>
      <c r="DR64" s="291"/>
      <c r="DS64" s="291"/>
      <c r="DT64" s="291"/>
      <c r="DU64" s="291"/>
      <c r="DV64" s="291"/>
      <c r="DW64" s="291"/>
      <c r="DX64" s="291"/>
      <c r="DY64" s="291"/>
      <c r="DZ64" s="291"/>
      <c r="EA64" s="291"/>
      <c r="EB64" s="291"/>
      <c r="EC64" s="291"/>
      <c r="ED64" s="291"/>
      <c r="EE64" s="291"/>
      <c r="EF64" s="291"/>
      <c r="EG64" s="291"/>
      <c r="EH64" s="291"/>
      <c r="EI64" s="291"/>
      <c r="EJ64" s="291"/>
      <c r="EK64" s="291"/>
      <c r="EL64" s="291"/>
      <c r="EM64" s="291"/>
      <c r="EN64" s="291"/>
      <c r="EO64" s="291"/>
      <c r="EP64" s="291"/>
      <c r="EQ64" s="291"/>
      <c r="ER64" s="291"/>
      <c r="ES64" s="291"/>
      <c r="ET64" s="291"/>
      <c r="EU64" s="291"/>
      <c r="EV64" s="291"/>
      <c r="EW64" s="291"/>
      <c r="EX64" s="291"/>
      <c r="EY64" s="291"/>
      <c r="EZ64" s="291"/>
      <c r="FA64" s="291"/>
      <c r="FB64" s="291"/>
      <c r="FC64" s="291"/>
      <c r="FD64" s="291"/>
      <c r="FE64" s="291"/>
      <c r="FF64" s="291"/>
      <c r="FG64" s="291"/>
      <c r="FH64" s="291"/>
      <c r="FI64" s="291"/>
      <c r="FJ64" s="291"/>
      <c r="FK64" s="291"/>
      <c r="FL64" s="291"/>
      <c r="FM64" s="291"/>
      <c r="FN64" s="291"/>
      <c r="FO64" s="291"/>
      <c r="FP64" s="291"/>
      <c r="FQ64" s="291"/>
      <c r="FR64" s="291"/>
      <c r="FS64" s="291"/>
      <c r="FT64" s="291"/>
      <c r="FU64" s="291"/>
      <c r="FV64" s="291"/>
      <c r="FW64" s="291"/>
      <c r="FX64" s="291"/>
      <c r="FY64" s="291"/>
      <c r="FZ64" s="291"/>
      <c r="GA64" s="291"/>
      <c r="GB64" s="291"/>
      <c r="GC64" s="291"/>
      <c r="GD64" s="291"/>
      <c r="GE64" s="291"/>
      <c r="GF64" s="291"/>
      <c r="GG64" s="291"/>
      <c r="GH64" s="291"/>
      <c r="GI64" s="291"/>
      <c r="GJ64" s="291"/>
    </row>
    <row r="65" spans="1:197" ht="2.25" customHeight="1" x14ac:dyDescent="0.15">
      <c r="A65" s="87"/>
      <c r="B65" s="87"/>
      <c r="C65" s="87"/>
      <c r="D65" s="109"/>
      <c r="E65" s="109"/>
      <c r="F65" s="110"/>
      <c r="G65" s="110"/>
      <c r="H65" s="110"/>
      <c r="I65" s="123"/>
      <c r="J65" s="123"/>
      <c r="K65" s="123"/>
      <c r="L65" s="123"/>
      <c r="M65" s="123"/>
      <c r="N65" s="123"/>
      <c r="O65" s="123"/>
      <c r="P65" s="123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291"/>
      <c r="DH65" s="291"/>
      <c r="DI65" s="291"/>
      <c r="DJ65" s="291"/>
      <c r="DK65" s="291"/>
      <c r="DL65" s="291"/>
      <c r="DM65" s="291"/>
      <c r="DN65" s="291"/>
      <c r="DO65" s="291"/>
      <c r="DP65" s="291"/>
      <c r="DQ65" s="291"/>
      <c r="DR65" s="291"/>
      <c r="DS65" s="291"/>
      <c r="DT65" s="291"/>
      <c r="DU65" s="291"/>
      <c r="DV65" s="291"/>
      <c r="DW65" s="291"/>
      <c r="DX65" s="291"/>
      <c r="DY65" s="291"/>
      <c r="DZ65" s="291"/>
      <c r="EA65" s="291"/>
      <c r="EB65" s="291"/>
      <c r="EC65" s="291"/>
      <c r="ED65" s="291"/>
      <c r="EE65" s="291"/>
      <c r="EF65" s="291"/>
      <c r="EG65" s="291"/>
      <c r="EH65" s="291"/>
      <c r="EI65" s="291"/>
      <c r="EJ65" s="291"/>
      <c r="EK65" s="291"/>
      <c r="EL65" s="291"/>
      <c r="EM65" s="291"/>
      <c r="EN65" s="291"/>
      <c r="EO65" s="291"/>
      <c r="EP65" s="291"/>
      <c r="EQ65" s="291"/>
      <c r="ER65" s="291"/>
      <c r="ES65" s="291"/>
      <c r="ET65" s="291"/>
      <c r="EU65" s="291"/>
      <c r="EV65" s="291"/>
      <c r="EW65" s="291"/>
      <c r="EX65" s="291"/>
      <c r="EY65" s="291"/>
      <c r="EZ65" s="291"/>
      <c r="FA65" s="291"/>
      <c r="FB65" s="291"/>
      <c r="FC65" s="291"/>
      <c r="FD65" s="291"/>
      <c r="FE65" s="291"/>
      <c r="FF65" s="291"/>
      <c r="FG65" s="291"/>
      <c r="FH65" s="291"/>
      <c r="FI65" s="291"/>
      <c r="FJ65" s="291"/>
      <c r="FK65" s="291"/>
      <c r="FL65" s="291"/>
      <c r="FM65" s="291"/>
      <c r="FN65" s="291"/>
      <c r="FO65" s="291"/>
      <c r="FP65" s="291"/>
      <c r="FQ65" s="291"/>
      <c r="FR65" s="291"/>
      <c r="FS65" s="291"/>
      <c r="FT65" s="291"/>
      <c r="FU65" s="291"/>
      <c r="FV65" s="291"/>
      <c r="FW65" s="291"/>
      <c r="FX65" s="291"/>
      <c r="FY65" s="291"/>
      <c r="FZ65" s="291"/>
      <c r="GA65" s="291"/>
      <c r="GB65" s="291"/>
      <c r="GC65" s="291"/>
      <c r="GD65" s="291"/>
      <c r="GE65" s="291"/>
      <c r="GF65" s="291"/>
      <c r="GG65" s="291"/>
      <c r="GH65" s="291"/>
      <c r="GI65" s="291"/>
      <c r="GJ65" s="291"/>
    </row>
    <row r="66" spans="1:197" ht="2.25" customHeight="1" x14ac:dyDescent="0.15">
      <c r="A66" s="87"/>
      <c r="B66" s="87"/>
      <c r="C66" s="87"/>
      <c r="D66" s="109"/>
      <c r="E66" s="109"/>
      <c r="F66" s="110"/>
      <c r="G66" s="110"/>
      <c r="H66" s="110"/>
      <c r="I66" s="123"/>
      <c r="J66" s="123"/>
      <c r="K66" s="123"/>
      <c r="L66" s="123"/>
      <c r="M66" s="123"/>
      <c r="N66" s="123"/>
      <c r="O66" s="123"/>
      <c r="P66" s="123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291"/>
      <c r="DH66" s="291"/>
      <c r="DI66" s="291"/>
      <c r="DJ66" s="291"/>
      <c r="DK66" s="291"/>
      <c r="DL66" s="291"/>
      <c r="DM66" s="291"/>
      <c r="DN66" s="291"/>
      <c r="DO66" s="291"/>
      <c r="DP66" s="291"/>
      <c r="DQ66" s="291"/>
      <c r="DR66" s="291"/>
      <c r="DS66" s="291"/>
      <c r="DT66" s="291"/>
      <c r="DU66" s="291"/>
      <c r="DV66" s="291"/>
      <c r="DW66" s="291"/>
      <c r="DX66" s="291"/>
      <c r="DY66" s="291"/>
      <c r="DZ66" s="291"/>
      <c r="EA66" s="291"/>
      <c r="EB66" s="291"/>
      <c r="EC66" s="291"/>
      <c r="ED66" s="291"/>
      <c r="EE66" s="291"/>
      <c r="EF66" s="291"/>
      <c r="EG66" s="291"/>
      <c r="EH66" s="291"/>
      <c r="EI66" s="291"/>
      <c r="EJ66" s="291"/>
      <c r="EK66" s="291"/>
      <c r="EL66" s="291"/>
      <c r="EM66" s="291"/>
      <c r="EN66" s="291"/>
      <c r="EO66" s="291"/>
      <c r="EP66" s="291"/>
      <c r="EQ66" s="291"/>
      <c r="ER66" s="291"/>
      <c r="ES66" s="291"/>
      <c r="ET66" s="291"/>
      <c r="EU66" s="291"/>
      <c r="EV66" s="291"/>
      <c r="EW66" s="291"/>
      <c r="EX66" s="291"/>
      <c r="EY66" s="291"/>
      <c r="EZ66" s="291"/>
      <c r="FA66" s="291"/>
      <c r="FB66" s="291"/>
      <c r="FC66" s="291"/>
      <c r="FD66" s="291"/>
      <c r="FE66" s="291"/>
      <c r="FF66" s="291"/>
      <c r="FG66" s="291"/>
      <c r="FH66" s="291"/>
      <c r="FI66" s="291"/>
      <c r="FJ66" s="291"/>
      <c r="FK66" s="291"/>
      <c r="FL66" s="291"/>
      <c r="FM66" s="291"/>
      <c r="FN66" s="291"/>
      <c r="FO66" s="291"/>
      <c r="FP66" s="291"/>
      <c r="FQ66" s="291"/>
      <c r="FR66" s="291"/>
      <c r="FS66" s="291"/>
      <c r="FT66" s="291"/>
      <c r="FU66" s="291"/>
      <c r="FV66" s="291"/>
      <c r="FW66" s="291"/>
      <c r="FX66" s="291"/>
      <c r="FY66" s="291"/>
      <c r="FZ66" s="291"/>
      <c r="GA66" s="291"/>
      <c r="GB66" s="291"/>
      <c r="GC66" s="291"/>
      <c r="GD66" s="291"/>
      <c r="GE66" s="291"/>
      <c r="GF66" s="291"/>
      <c r="GG66" s="291"/>
      <c r="GH66" s="291"/>
      <c r="GI66" s="291"/>
      <c r="GJ66" s="291"/>
    </row>
    <row r="67" spans="1:197" ht="2.25" customHeight="1" x14ac:dyDescent="0.15">
      <c r="A67" s="87"/>
      <c r="B67" s="87"/>
      <c r="C67" s="87"/>
      <c r="D67" s="109"/>
      <c r="E67" s="109"/>
      <c r="F67" s="110"/>
      <c r="G67" s="110"/>
      <c r="H67" s="110"/>
      <c r="I67" s="123"/>
      <c r="J67" s="123"/>
      <c r="K67" s="123"/>
      <c r="L67" s="123"/>
      <c r="M67" s="123"/>
      <c r="N67" s="123"/>
      <c r="O67" s="123"/>
      <c r="P67" s="123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291"/>
      <c r="DH67" s="291"/>
      <c r="DI67" s="291"/>
      <c r="DJ67" s="291"/>
      <c r="DK67" s="291"/>
      <c r="DL67" s="291"/>
      <c r="DM67" s="291"/>
      <c r="DN67" s="291"/>
      <c r="DO67" s="291"/>
      <c r="DP67" s="291"/>
      <c r="DQ67" s="291"/>
      <c r="DR67" s="291"/>
      <c r="DS67" s="291"/>
      <c r="DT67" s="291"/>
      <c r="DU67" s="291"/>
      <c r="DV67" s="291"/>
      <c r="DW67" s="291"/>
      <c r="DX67" s="291"/>
      <c r="DY67" s="291"/>
      <c r="DZ67" s="291"/>
      <c r="EA67" s="291"/>
      <c r="EB67" s="291"/>
      <c r="EC67" s="291"/>
      <c r="ED67" s="291"/>
      <c r="EE67" s="291"/>
      <c r="EF67" s="291"/>
      <c r="EG67" s="291"/>
      <c r="EH67" s="291"/>
      <c r="EI67" s="291"/>
      <c r="EJ67" s="291"/>
      <c r="EK67" s="291"/>
      <c r="EL67" s="291"/>
      <c r="EM67" s="291"/>
      <c r="EN67" s="291"/>
      <c r="EO67" s="291"/>
      <c r="EP67" s="291"/>
      <c r="EQ67" s="291"/>
      <c r="ER67" s="291"/>
      <c r="ES67" s="291"/>
      <c r="ET67" s="291"/>
      <c r="EU67" s="291"/>
      <c r="EV67" s="291"/>
      <c r="EW67" s="291"/>
      <c r="EX67" s="291"/>
      <c r="EY67" s="291"/>
      <c r="EZ67" s="291"/>
      <c r="FA67" s="291"/>
      <c r="FB67" s="291"/>
      <c r="FC67" s="291"/>
      <c r="FD67" s="291"/>
      <c r="FE67" s="291"/>
      <c r="FF67" s="291"/>
      <c r="FG67" s="291"/>
      <c r="FH67" s="291"/>
      <c r="FI67" s="291"/>
      <c r="FJ67" s="291"/>
      <c r="FK67" s="291"/>
      <c r="FL67" s="291"/>
      <c r="FM67" s="291"/>
      <c r="FN67" s="291"/>
      <c r="FO67" s="291"/>
      <c r="FP67" s="291"/>
      <c r="FQ67" s="291"/>
      <c r="FR67" s="291"/>
      <c r="FS67" s="291"/>
      <c r="FT67" s="291"/>
      <c r="FU67" s="291"/>
      <c r="FV67" s="291"/>
      <c r="FW67" s="291"/>
      <c r="FX67" s="291"/>
      <c r="FY67" s="291"/>
      <c r="FZ67" s="291"/>
      <c r="GA67" s="291"/>
      <c r="GB67" s="291"/>
      <c r="GC67" s="291"/>
      <c r="GD67" s="291"/>
      <c r="GE67" s="291"/>
      <c r="GF67" s="291"/>
      <c r="GG67" s="291"/>
      <c r="GH67" s="291"/>
      <c r="GI67" s="291"/>
      <c r="GJ67" s="291"/>
    </row>
    <row r="68" spans="1:197" ht="2.25" customHeight="1" x14ac:dyDescent="0.15">
      <c r="A68" s="87"/>
      <c r="B68" s="87"/>
      <c r="C68" s="87"/>
      <c r="D68" s="109"/>
      <c r="E68" s="109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91"/>
      <c r="DH68" s="291"/>
      <c r="DI68" s="291"/>
      <c r="DJ68" s="291"/>
      <c r="DK68" s="291"/>
      <c r="DL68" s="291"/>
      <c r="DM68" s="291"/>
      <c r="DN68" s="291"/>
      <c r="DO68" s="291"/>
      <c r="DP68" s="291"/>
      <c r="DQ68" s="291"/>
      <c r="DR68" s="291"/>
      <c r="DS68" s="291"/>
      <c r="DT68" s="291"/>
      <c r="DU68" s="291"/>
      <c r="DV68" s="291"/>
      <c r="DW68" s="291"/>
      <c r="DX68" s="291"/>
      <c r="DY68" s="291"/>
      <c r="DZ68" s="291"/>
      <c r="EA68" s="291"/>
      <c r="EB68" s="291"/>
      <c r="EC68" s="291"/>
      <c r="ED68" s="291"/>
      <c r="EE68" s="291"/>
      <c r="EF68" s="291"/>
      <c r="EG68" s="291"/>
      <c r="EH68" s="291"/>
      <c r="EI68" s="291"/>
      <c r="EJ68" s="291"/>
      <c r="EK68" s="291"/>
      <c r="EL68" s="291"/>
      <c r="EM68" s="291"/>
      <c r="EN68" s="291"/>
      <c r="EO68" s="291"/>
      <c r="EP68" s="291"/>
      <c r="EQ68" s="291"/>
      <c r="ER68" s="291"/>
      <c r="ES68" s="291"/>
      <c r="ET68" s="291"/>
      <c r="EU68" s="291"/>
      <c r="EV68" s="291"/>
      <c r="EW68" s="291"/>
      <c r="EX68" s="291"/>
      <c r="EY68" s="291"/>
      <c r="EZ68" s="291"/>
      <c r="FA68" s="291"/>
      <c r="FB68" s="291"/>
      <c r="FC68" s="291"/>
      <c r="FD68" s="291"/>
      <c r="FE68" s="291"/>
      <c r="FF68" s="291"/>
      <c r="FG68" s="291"/>
      <c r="FH68" s="291"/>
      <c r="FI68" s="291"/>
      <c r="FJ68" s="291"/>
      <c r="FK68" s="291"/>
      <c r="FL68" s="291"/>
      <c r="FM68" s="291"/>
      <c r="FN68" s="291"/>
      <c r="FO68" s="291"/>
      <c r="FP68" s="291"/>
      <c r="FQ68" s="291"/>
      <c r="FR68" s="291"/>
      <c r="FS68" s="291"/>
      <c r="FT68" s="291"/>
      <c r="FU68" s="291"/>
      <c r="FV68" s="291"/>
      <c r="FW68" s="291"/>
      <c r="FX68" s="291"/>
      <c r="FY68" s="291"/>
      <c r="FZ68" s="291"/>
      <c r="GA68" s="291"/>
      <c r="GB68" s="291"/>
      <c r="GC68" s="291"/>
      <c r="GD68" s="291"/>
      <c r="GE68" s="291"/>
      <c r="GF68" s="291"/>
      <c r="GG68" s="291"/>
      <c r="GH68" s="291"/>
      <c r="GI68" s="291"/>
      <c r="GJ68" s="291"/>
    </row>
    <row r="69" spans="1:197" ht="2.25" customHeight="1" x14ac:dyDescent="0.15">
      <c r="A69" s="87"/>
      <c r="B69" s="87"/>
      <c r="C69" s="87"/>
      <c r="D69" s="109"/>
      <c r="E69" s="109"/>
      <c r="F69" s="131"/>
      <c r="G69" s="131"/>
      <c r="H69" s="131"/>
      <c r="I69" s="131"/>
      <c r="J69" s="131"/>
      <c r="K69" s="131"/>
      <c r="L69" s="131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6"/>
      <c r="BE69" s="286"/>
      <c r="BF69" s="286"/>
      <c r="BG69" s="286"/>
      <c r="BH69" s="286"/>
      <c r="BI69" s="286"/>
      <c r="BJ69" s="286"/>
      <c r="BK69" s="286"/>
      <c r="BL69" s="286"/>
      <c r="BM69" s="286"/>
      <c r="BN69" s="286"/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  <c r="CA69" s="286"/>
      <c r="CB69" s="286"/>
      <c r="CC69" s="286"/>
      <c r="CD69" s="286"/>
      <c r="CE69" s="286"/>
      <c r="CF69" s="286"/>
      <c r="CG69" s="286"/>
      <c r="CH69" s="286"/>
      <c r="CI69" s="286"/>
      <c r="CJ69" s="286"/>
      <c r="CK69" s="286"/>
      <c r="CL69" s="286"/>
      <c r="CM69" s="286"/>
      <c r="CN69" s="286"/>
      <c r="CO69" s="286"/>
      <c r="CP69" s="286"/>
      <c r="CQ69" s="286"/>
      <c r="CR69" s="286"/>
      <c r="CS69" s="286"/>
      <c r="CT69" s="286"/>
      <c r="CU69" s="286"/>
      <c r="CV69" s="286"/>
      <c r="CW69" s="87"/>
      <c r="CX69" s="87"/>
      <c r="CY69" s="87"/>
      <c r="CZ69" s="87"/>
      <c r="DA69" s="87"/>
      <c r="DB69" s="87"/>
      <c r="DC69" s="87"/>
      <c r="DD69" s="132"/>
      <c r="DE69" s="132"/>
      <c r="DF69" s="132"/>
      <c r="DG69" s="291"/>
      <c r="DH69" s="291"/>
      <c r="DI69" s="291"/>
      <c r="DJ69" s="291"/>
      <c r="DK69" s="291"/>
      <c r="DL69" s="291"/>
      <c r="DM69" s="291"/>
      <c r="DN69" s="291"/>
      <c r="DO69" s="291"/>
      <c r="DP69" s="291"/>
      <c r="DQ69" s="291"/>
      <c r="DR69" s="291"/>
      <c r="DS69" s="291"/>
      <c r="DT69" s="291"/>
      <c r="DU69" s="291"/>
      <c r="DV69" s="291"/>
      <c r="DW69" s="291"/>
      <c r="DX69" s="291"/>
      <c r="DY69" s="291"/>
      <c r="DZ69" s="291"/>
      <c r="EA69" s="291"/>
      <c r="EB69" s="291"/>
      <c r="EC69" s="291"/>
      <c r="ED69" s="291"/>
      <c r="EE69" s="291"/>
      <c r="EF69" s="291"/>
      <c r="EG69" s="291"/>
      <c r="EH69" s="291"/>
      <c r="EI69" s="291"/>
      <c r="EJ69" s="291"/>
      <c r="EK69" s="291"/>
      <c r="EL69" s="291"/>
      <c r="EM69" s="291"/>
      <c r="EN69" s="291"/>
      <c r="EO69" s="291"/>
      <c r="EP69" s="291"/>
      <c r="EQ69" s="291"/>
      <c r="ER69" s="291"/>
      <c r="ES69" s="291"/>
      <c r="ET69" s="291"/>
      <c r="EU69" s="291"/>
      <c r="EV69" s="291"/>
      <c r="EW69" s="291"/>
      <c r="EX69" s="291"/>
      <c r="EY69" s="291"/>
      <c r="EZ69" s="291"/>
      <c r="FA69" s="291"/>
      <c r="FB69" s="291"/>
      <c r="FC69" s="291"/>
      <c r="FD69" s="291"/>
      <c r="FE69" s="291"/>
      <c r="FF69" s="291"/>
      <c r="FG69" s="291"/>
      <c r="FH69" s="291"/>
      <c r="FI69" s="291"/>
      <c r="FJ69" s="291"/>
      <c r="FK69" s="291"/>
      <c r="FL69" s="291"/>
      <c r="FM69" s="291"/>
      <c r="FN69" s="291"/>
      <c r="FO69" s="291"/>
      <c r="FP69" s="291"/>
      <c r="FQ69" s="291"/>
      <c r="FR69" s="291"/>
      <c r="FS69" s="291"/>
      <c r="FT69" s="291"/>
      <c r="FU69" s="291"/>
      <c r="FV69" s="291"/>
      <c r="FW69" s="291"/>
      <c r="FX69" s="291"/>
      <c r="FY69" s="291"/>
      <c r="FZ69" s="291"/>
      <c r="GA69" s="291"/>
      <c r="GB69" s="291"/>
      <c r="GC69" s="291"/>
      <c r="GD69" s="291"/>
      <c r="GE69" s="291"/>
      <c r="GF69" s="291"/>
      <c r="GG69" s="291"/>
      <c r="GH69" s="291"/>
      <c r="GI69" s="291"/>
      <c r="GJ69" s="291"/>
    </row>
    <row r="70" spans="1:197" ht="2.25" customHeight="1" x14ac:dyDescent="0.15">
      <c r="A70" s="87"/>
      <c r="B70" s="87"/>
      <c r="C70" s="87"/>
      <c r="D70" s="109"/>
      <c r="E70" s="109"/>
      <c r="F70" s="131"/>
      <c r="G70" s="131"/>
      <c r="H70" s="131"/>
      <c r="I70" s="131"/>
      <c r="J70" s="131"/>
      <c r="K70" s="131"/>
      <c r="L70" s="131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  <c r="CG70" s="286"/>
      <c r="CH70" s="286"/>
      <c r="CI70" s="286"/>
      <c r="CJ70" s="286"/>
      <c r="CK70" s="286"/>
      <c r="CL70" s="286"/>
      <c r="CM70" s="286"/>
      <c r="CN70" s="286"/>
      <c r="CO70" s="286"/>
      <c r="CP70" s="286"/>
      <c r="CQ70" s="286"/>
      <c r="CR70" s="286"/>
      <c r="CS70" s="286"/>
      <c r="CT70" s="286"/>
      <c r="CU70" s="286"/>
      <c r="CV70" s="286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91"/>
      <c r="DH70" s="291"/>
      <c r="DI70" s="291"/>
      <c r="DJ70" s="291"/>
      <c r="DK70" s="291"/>
      <c r="DL70" s="291"/>
      <c r="DM70" s="291"/>
      <c r="DN70" s="291"/>
      <c r="DO70" s="291"/>
      <c r="DP70" s="291"/>
      <c r="DQ70" s="291"/>
      <c r="DR70" s="291"/>
      <c r="DS70" s="291"/>
      <c r="DT70" s="291"/>
      <c r="DU70" s="291"/>
      <c r="DV70" s="291"/>
      <c r="DW70" s="291"/>
      <c r="DX70" s="291"/>
      <c r="DY70" s="291"/>
      <c r="DZ70" s="291"/>
      <c r="EA70" s="291"/>
      <c r="EB70" s="291"/>
      <c r="EC70" s="291"/>
      <c r="ED70" s="291"/>
      <c r="EE70" s="291"/>
      <c r="EF70" s="291"/>
      <c r="EG70" s="291"/>
      <c r="EH70" s="291"/>
      <c r="EI70" s="291"/>
      <c r="EJ70" s="291"/>
      <c r="EK70" s="291"/>
      <c r="EL70" s="291"/>
      <c r="EM70" s="291"/>
      <c r="EN70" s="291"/>
      <c r="EO70" s="291"/>
      <c r="EP70" s="291"/>
      <c r="EQ70" s="291"/>
      <c r="ER70" s="291"/>
      <c r="ES70" s="291"/>
      <c r="ET70" s="291"/>
      <c r="EU70" s="291"/>
      <c r="EV70" s="291"/>
      <c r="EW70" s="291"/>
      <c r="EX70" s="291"/>
      <c r="EY70" s="291"/>
      <c r="EZ70" s="291"/>
      <c r="FA70" s="291"/>
      <c r="FB70" s="291"/>
      <c r="FC70" s="291"/>
      <c r="FD70" s="291"/>
      <c r="FE70" s="291"/>
      <c r="FF70" s="291"/>
      <c r="FG70" s="291"/>
      <c r="FH70" s="291"/>
      <c r="FI70" s="291"/>
      <c r="FJ70" s="291"/>
      <c r="FK70" s="291"/>
      <c r="FL70" s="291"/>
      <c r="FM70" s="291"/>
      <c r="FN70" s="291"/>
      <c r="FO70" s="291"/>
      <c r="FP70" s="291"/>
      <c r="FQ70" s="291"/>
      <c r="FR70" s="291"/>
      <c r="FS70" s="291"/>
      <c r="FT70" s="291"/>
      <c r="FU70" s="291"/>
      <c r="FV70" s="291"/>
      <c r="FW70" s="291"/>
      <c r="FX70" s="291"/>
      <c r="FY70" s="291"/>
      <c r="FZ70" s="291"/>
      <c r="GA70" s="291"/>
      <c r="GB70" s="291"/>
      <c r="GC70" s="291"/>
      <c r="GD70" s="291"/>
      <c r="GE70" s="291"/>
      <c r="GF70" s="291"/>
      <c r="GG70" s="291"/>
      <c r="GH70" s="291"/>
      <c r="GI70" s="291"/>
      <c r="GJ70" s="291"/>
    </row>
    <row r="71" spans="1:197" ht="2.25" customHeight="1" x14ac:dyDescent="0.15"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DG71" s="291"/>
      <c r="DH71" s="291"/>
      <c r="DI71" s="291"/>
      <c r="DJ71" s="291"/>
      <c r="DK71" s="291"/>
      <c r="DL71" s="291"/>
      <c r="DM71" s="291"/>
      <c r="DN71" s="291"/>
      <c r="DO71" s="291"/>
      <c r="DP71" s="291"/>
      <c r="DQ71" s="291"/>
      <c r="DR71" s="291"/>
      <c r="DS71" s="291"/>
      <c r="DT71" s="291"/>
      <c r="DU71" s="291"/>
      <c r="DV71" s="291"/>
      <c r="DW71" s="291"/>
      <c r="DX71" s="291"/>
      <c r="DY71" s="291"/>
      <c r="DZ71" s="291"/>
      <c r="EA71" s="291"/>
      <c r="EB71" s="291"/>
      <c r="EC71" s="291"/>
      <c r="ED71" s="291"/>
      <c r="EE71" s="291"/>
      <c r="EF71" s="291"/>
      <c r="EG71" s="291"/>
      <c r="EH71" s="291"/>
      <c r="EI71" s="291"/>
      <c r="EJ71" s="291"/>
      <c r="EK71" s="291"/>
      <c r="EL71" s="291"/>
      <c r="EM71" s="291"/>
      <c r="EN71" s="291"/>
      <c r="EO71" s="291"/>
      <c r="EP71" s="291"/>
      <c r="EQ71" s="291"/>
      <c r="ER71" s="291"/>
      <c r="ES71" s="291"/>
      <c r="ET71" s="291"/>
      <c r="EU71" s="291"/>
      <c r="EV71" s="291"/>
      <c r="EW71" s="291"/>
      <c r="EX71" s="291"/>
      <c r="EY71" s="291"/>
      <c r="EZ71" s="291"/>
      <c r="FA71" s="291"/>
      <c r="FB71" s="291"/>
      <c r="FC71" s="291"/>
      <c r="FD71" s="291"/>
      <c r="FE71" s="291"/>
      <c r="FF71" s="291"/>
      <c r="FG71" s="291"/>
      <c r="FH71" s="291"/>
      <c r="FI71" s="291"/>
      <c r="FJ71" s="291"/>
      <c r="FK71" s="291"/>
      <c r="FL71" s="291"/>
      <c r="FM71" s="291"/>
      <c r="FN71" s="291"/>
      <c r="FO71" s="291"/>
      <c r="FP71" s="291"/>
      <c r="FQ71" s="291"/>
      <c r="FR71" s="291"/>
      <c r="FS71" s="291"/>
      <c r="FT71" s="291"/>
      <c r="FU71" s="291"/>
      <c r="FV71" s="291"/>
      <c r="FW71" s="291"/>
      <c r="FX71" s="291"/>
      <c r="FY71" s="291"/>
      <c r="FZ71" s="291"/>
      <c r="GA71" s="291"/>
      <c r="GB71" s="291"/>
      <c r="GC71" s="291"/>
      <c r="GD71" s="291"/>
      <c r="GE71" s="291"/>
      <c r="GF71" s="291"/>
      <c r="GG71" s="291"/>
      <c r="GH71" s="291"/>
      <c r="GI71" s="291"/>
      <c r="GJ71" s="291"/>
    </row>
    <row r="72" spans="1:197" ht="2.25" customHeight="1" x14ac:dyDescent="0.15"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/>
      <c r="BZ72" s="286"/>
      <c r="CA72" s="286"/>
      <c r="CB72" s="286"/>
      <c r="CC72" s="286"/>
      <c r="CD72" s="286"/>
      <c r="CE72" s="286"/>
      <c r="CF72" s="286"/>
      <c r="CG72" s="286"/>
      <c r="CH72" s="286"/>
      <c r="CI72" s="286"/>
      <c r="CJ72" s="286"/>
      <c r="CK72" s="286"/>
      <c r="CL72" s="286"/>
      <c r="CM72" s="286"/>
      <c r="CN72" s="286"/>
      <c r="CO72" s="286"/>
      <c r="CP72" s="286"/>
      <c r="CQ72" s="286"/>
      <c r="CR72" s="286"/>
      <c r="CS72" s="286"/>
      <c r="CT72" s="286"/>
      <c r="CU72" s="286"/>
      <c r="CV72" s="286"/>
      <c r="DG72" s="291"/>
      <c r="DH72" s="291"/>
      <c r="DI72" s="291"/>
      <c r="DJ72" s="291"/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1"/>
      <c r="EC72" s="291"/>
      <c r="ED72" s="291"/>
      <c r="EE72" s="291"/>
      <c r="EF72" s="291"/>
      <c r="EG72" s="291"/>
      <c r="EH72" s="291"/>
      <c r="EI72" s="291"/>
      <c r="EJ72" s="291"/>
      <c r="EK72" s="291"/>
      <c r="EL72" s="291"/>
      <c r="EM72" s="291"/>
      <c r="EN72" s="291"/>
      <c r="EO72" s="291"/>
      <c r="EP72" s="291"/>
      <c r="EQ72" s="291"/>
      <c r="ER72" s="291"/>
      <c r="ES72" s="291"/>
      <c r="ET72" s="291"/>
      <c r="EU72" s="291"/>
      <c r="EV72" s="291"/>
      <c r="EW72" s="291"/>
      <c r="EX72" s="291"/>
      <c r="EY72" s="291"/>
      <c r="EZ72" s="291"/>
      <c r="FA72" s="291"/>
      <c r="FB72" s="291"/>
      <c r="FC72" s="291"/>
      <c r="FD72" s="291"/>
      <c r="FE72" s="291"/>
      <c r="FF72" s="291"/>
      <c r="FG72" s="291"/>
      <c r="FH72" s="291"/>
      <c r="FI72" s="291"/>
      <c r="FJ72" s="291"/>
      <c r="FK72" s="291"/>
      <c r="FL72" s="291"/>
      <c r="FM72" s="291"/>
      <c r="FN72" s="291"/>
      <c r="FO72" s="291"/>
      <c r="FP72" s="291"/>
      <c r="FQ72" s="291"/>
      <c r="FR72" s="291"/>
      <c r="FS72" s="291"/>
      <c r="FT72" s="291"/>
      <c r="FU72" s="291"/>
      <c r="FV72" s="291"/>
      <c r="FW72" s="291"/>
      <c r="FX72" s="291"/>
      <c r="FY72" s="291"/>
      <c r="FZ72" s="291"/>
      <c r="GA72" s="291"/>
      <c r="GB72" s="291"/>
      <c r="GC72" s="291"/>
      <c r="GD72" s="291"/>
      <c r="GE72" s="291"/>
      <c r="GF72" s="291"/>
      <c r="GG72" s="291"/>
      <c r="GH72" s="291"/>
      <c r="GI72" s="291"/>
      <c r="GJ72" s="291"/>
    </row>
    <row r="73" spans="1:197" ht="2.25" customHeight="1" x14ac:dyDescent="0.15">
      <c r="L73" s="112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291"/>
      <c r="DH73" s="291"/>
      <c r="DI73" s="291"/>
      <c r="DJ73" s="291"/>
      <c r="DK73" s="291"/>
      <c r="DL73" s="291"/>
      <c r="DM73" s="291"/>
      <c r="DN73" s="291"/>
      <c r="DO73" s="291"/>
      <c r="DP73" s="291"/>
      <c r="DQ73" s="291"/>
      <c r="DR73" s="291"/>
      <c r="DS73" s="291"/>
      <c r="DT73" s="291"/>
      <c r="DU73" s="291"/>
      <c r="DV73" s="291"/>
      <c r="DW73" s="291"/>
      <c r="DX73" s="291"/>
      <c r="DY73" s="291"/>
      <c r="DZ73" s="291"/>
      <c r="EA73" s="291"/>
      <c r="EB73" s="291"/>
      <c r="EC73" s="291"/>
      <c r="ED73" s="291"/>
      <c r="EE73" s="291"/>
      <c r="EF73" s="291"/>
      <c r="EG73" s="291"/>
      <c r="EH73" s="291"/>
      <c r="EI73" s="291"/>
      <c r="EJ73" s="291"/>
      <c r="EK73" s="291"/>
      <c r="EL73" s="291"/>
      <c r="EM73" s="291"/>
      <c r="EN73" s="291"/>
      <c r="EO73" s="291"/>
      <c r="EP73" s="291"/>
      <c r="EQ73" s="291"/>
      <c r="ER73" s="291"/>
      <c r="ES73" s="291"/>
      <c r="ET73" s="291"/>
      <c r="EU73" s="291"/>
      <c r="EV73" s="291"/>
      <c r="EW73" s="291"/>
      <c r="EX73" s="291"/>
      <c r="EY73" s="291"/>
      <c r="EZ73" s="291"/>
      <c r="FA73" s="291"/>
      <c r="FB73" s="291"/>
      <c r="FC73" s="291"/>
      <c r="FD73" s="291"/>
      <c r="FE73" s="291"/>
      <c r="FF73" s="291"/>
      <c r="FG73" s="291"/>
      <c r="FH73" s="291"/>
      <c r="FI73" s="291"/>
      <c r="FJ73" s="291"/>
      <c r="FK73" s="291"/>
      <c r="FL73" s="291"/>
      <c r="FM73" s="291"/>
      <c r="FN73" s="291"/>
      <c r="FO73" s="291"/>
      <c r="FP73" s="291"/>
      <c r="FQ73" s="291"/>
      <c r="FR73" s="291"/>
      <c r="FS73" s="291"/>
      <c r="FT73" s="291"/>
      <c r="FU73" s="291"/>
      <c r="FV73" s="291"/>
      <c r="FW73" s="291"/>
      <c r="FX73" s="291"/>
      <c r="FY73" s="291"/>
      <c r="FZ73" s="291"/>
      <c r="GA73" s="291"/>
      <c r="GB73" s="291"/>
      <c r="GC73" s="291"/>
      <c r="GD73" s="291"/>
      <c r="GE73" s="291"/>
      <c r="GF73" s="291"/>
      <c r="GG73" s="291"/>
      <c r="GH73" s="291"/>
      <c r="GI73" s="291"/>
      <c r="GJ73" s="291"/>
      <c r="GK73" s="104"/>
      <c r="GL73" s="104"/>
      <c r="GM73" s="104"/>
      <c r="GN73" s="104"/>
      <c r="GO73" s="104"/>
    </row>
    <row r="74" spans="1:197" ht="2.25" customHeight="1" x14ac:dyDescent="0.15">
      <c r="L74" s="112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291"/>
      <c r="DH74" s="291"/>
      <c r="DI74" s="291"/>
      <c r="DJ74" s="291"/>
      <c r="DK74" s="291"/>
      <c r="DL74" s="291"/>
      <c r="DM74" s="291"/>
      <c r="DN74" s="291"/>
      <c r="DO74" s="291"/>
      <c r="DP74" s="291"/>
      <c r="DQ74" s="291"/>
      <c r="DR74" s="291"/>
      <c r="DS74" s="291"/>
      <c r="DT74" s="291"/>
      <c r="DU74" s="291"/>
      <c r="DV74" s="291"/>
      <c r="DW74" s="291"/>
      <c r="DX74" s="291"/>
      <c r="DY74" s="291"/>
      <c r="DZ74" s="291"/>
      <c r="EA74" s="291"/>
      <c r="EB74" s="291"/>
      <c r="EC74" s="291"/>
      <c r="ED74" s="291"/>
      <c r="EE74" s="291"/>
      <c r="EF74" s="291"/>
      <c r="EG74" s="291"/>
      <c r="EH74" s="291"/>
      <c r="EI74" s="291"/>
      <c r="EJ74" s="291"/>
      <c r="EK74" s="291"/>
      <c r="EL74" s="291"/>
      <c r="EM74" s="291"/>
      <c r="EN74" s="291"/>
      <c r="EO74" s="291"/>
      <c r="EP74" s="291"/>
      <c r="EQ74" s="291"/>
      <c r="ER74" s="291"/>
      <c r="ES74" s="291"/>
      <c r="ET74" s="291"/>
      <c r="EU74" s="291"/>
      <c r="EV74" s="291"/>
      <c r="EW74" s="291"/>
      <c r="EX74" s="291"/>
      <c r="EY74" s="291"/>
      <c r="EZ74" s="291"/>
      <c r="FA74" s="291"/>
      <c r="FB74" s="291"/>
      <c r="FC74" s="291"/>
      <c r="FD74" s="291"/>
      <c r="FE74" s="291"/>
      <c r="FF74" s="291"/>
      <c r="FG74" s="291"/>
      <c r="FH74" s="291"/>
      <c r="FI74" s="291"/>
      <c r="FJ74" s="291"/>
      <c r="FK74" s="291"/>
      <c r="FL74" s="291"/>
      <c r="FM74" s="291"/>
      <c r="FN74" s="291"/>
      <c r="FO74" s="291"/>
      <c r="FP74" s="291"/>
      <c r="FQ74" s="291"/>
      <c r="FR74" s="291"/>
      <c r="FS74" s="291"/>
      <c r="FT74" s="291"/>
      <c r="FU74" s="291"/>
      <c r="FV74" s="291"/>
      <c r="FW74" s="291"/>
      <c r="FX74" s="291"/>
      <c r="FY74" s="291"/>
      <c r="FZ74" s="291"/>
      <c r="GA74" s="291"/>
      <c r="GB74" s="291"/>
      <c r="GC74" s="291"/>
      <c r="GD74" s="291"/>
      <c r="GE74" s="291"/>
      <c r="GF74" s="291"/>
      <c r="GG74" s="291"/>
      <c r="GH74" s="291"/>
      <c r="GI74" s="291"/>
      <c r="GJ74" s="291"/>
      <c r="GK74" s="104"/>
      <c r="GL74" s="104"/>
      <c r="GM74" s="104"/>
      <c r="GN74" s="104"/>
      <c r="GO74" s="104"/>
    </row>
    <row r="75" spans="1:197" ht="2.25" customHeight="1" x14ac:dyDescent="0.15">
      <c r="L75" s="112"/>
      <c r="M75" s="112"/>
      <c r="N75" s="112"/>
      <c r="O75" s="112"/>
      <c r="P75" s="112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291"/>
      <c r="DH75" s="291"/>
      <c r="DI75" s="291"/>
      <c r="DJ75" s="291"/>
      <c r="DK75" s="291"/>
      <c r="DL75" s="291"/>
      <c r="DM75" s="291"/>
      <c r="DN75" s="291"/>
      <c r="DO75" s="291"/>
      <c r="DP75" s="291"/>
      <c r="DQ75" s="291"/>
      <c r="DR75" s="291"/>
      <c r="DS75" s="291"/>
      <c r="DT75" s="291"/>
      <c r="DU75" s="291"/>
      <c r="DV75" s="291"/>
      <c r="DW75" s="291"/>
      <c r="DX75" s="291"/>
      <c r="DY75" s="291"/>
      <c r="DZ75" s="291"/>
      <c r="EA75" s="291"/>
      <c r="EB75" s="291"/>
      <c r="EC75" s="291"/>
      <c r="ED75" s="291"/>
      <c r="EE75" s="291"/>
      <c r="EF75" s="291"/>
      <c r="EG75" s="291"/>
      <c r="EH75" s="291"/>
      <c r="EI75" s="291"/>
      <c r="EJ75" s="291"/>
      <c r="EK75" s="291"/>
      <c r="EL75" s="291"/>
      <c r="EM75" s="291"/>
      <c r="EN75" s="291"/>
      <c r="EO75" s="291"/>
      <c r="EP75" s="291"/>
      <c r="EQ75" s="291"/>
      <c r="ER75" s="291"/>
      <c r="ES75" s="291"/>
      <c r="ET75" s="291"/>
      <c r="EU75" s="291"/>
      <c r="EV75" s="291"/>
      <c r="EW75" s="291"/>
      <c r="EX75" s="291"/>
      <c r="EY75" s="291"/>
      <c r="EZ75" s="291"/>
      <c r="FA75" s="291"/>
      <c r="FB75" s="291"/>
      <c r="FC75" s="291"/>
      <c r="FD75" s="291"/>
      <c r="FE75" s="291"/>
      <c r="FF75" s="291"/>
      <c r="FG75" s="291"/>
      <c r="FH75" s="291"/>
      <c r="FI75" s="291"/>
      <c r="FJ75" s="291"/>
      <c r="FK75" s="291"/>
      <c r="FL75" s="291"/>
      <c r="FM75" s="291"/>
      <c r="FN75" s="291"/>
      <c r="FO75" s="291"/>
      <c r="FP75" s="291"/>
      <c r="FQ75" s="291"/>
      <c r="FR75" s="291"/>
      <c r="FS75" s="291"/>
      <c r="FT75" s="291"/>
      <c r="FU75" s="291"/>
      <c r="FV75" s="291"/>
      <c r="FW75" s="291"/>
      <c r="FX75" s="291"/>
      <c r="FY75" s="291"/>
      <c r="FZ75" s="291"/>
      <c r="GA75" s="291"/>
      <c r="GB75" s="291"/>
      <c r="GC75" s="291"/>
      <c r="GD75" s="291"/>
      <c r="GE75" s="291"/>
      <c r="GF75" s="291"/>
      <c r="GG75" s="291"/>
      <c r="GH75" s="291"/>
      <c r="GI75" s="291"/>
      <c r="GJ75" s="291"/>
      <c r="GK75" s="104"/>
      <c r="GL75" s="104"/>
      <c r="GM75" s="104"/>
      <c r="GN75" s="104"/>
      <c r="GO75" s="104"/>
    </row>
    <row r="76" spans="1:197" ht="2.25" customHeight="1" x14ac:dyDescent="0.15">
      <c r="L76" s="112"/>
      <c r="M76" s="112"/>
      <c r="N76" s="112"/>
      <c r="O76" s="112"/>
      <c r="P76" s="112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104"/>
      <c r="CX76" s="104"/>
      <c r="CY76" s="104"/>
      <c r="CZ76" s="104"/>
      <c r="DA76" s="104"/>
      <c r="DB76" s="104"/>
      <c r="DC76" s="104"/>
      <c r="DG76" s="291"/>
      <c r="DH76" s="291"/>
      <c r="DI76" s="291"/>
      <c r="DJ76" s="291"/>
      <c r="DK76" s="291"/>
      <c r="DL76" s="291"/>
      <c r="DM76" s="291"/>
      <c r="DN76" s="291"/>
      <c r="DO76" s="291"/>
      <c r="DP76" s="291"/>
      <c r="DQ76" s="291"/>
      <c r="DR76" s="291"/>
      <c r="DS76" s="291"/>
      <c r="DT76" s="291"/>
      <c r="DU76" s="291"/>
      <c r="DV76" s="291"/>
      <c r="DW76" s="291"/>
      <c r="DX76" s="291"/>
      <c r="DY76" s="291"/>
      <c r="DZ76" s="291"/>
      <c r="EA76" s="291"/>
      <c r="EB76" s="291"/>
      <c r="EC76" s="291"/>
      <c r="ED76" s="291"/>
      <c r="EE76" s="291"/>
      <c r="EF76" s="291"/>
      <c r="EG76" s="291"/>
      <c r="EH76" s="291"/>
      <c r="EI76" s="291"/>
      <c r="EJ76" s="291"/>
      <c r="EK76" s="291"/>
      <c r="EL76" s="291"/>
      <c r="EM76" s="291"/>
      <c r="EN76" s="291"/>
      <c r="EO76" s="291"/>
      <c r="EP76" s="291"/>
      <c r="EQ76" s="291"/>
      <c r="ER76" s="291"/>
      <c r="ES76" s="291"/>
      <c r="ET76" s="291"/>
      <c r="EU76" s="291"/>
      <c r="EV76" s="291"/>
      <c r="EW76" s="291"/>
      <c r="EX76" s="291"/>
      <c r="EY76" s="291"/>
      <c r="EZ76" s="291"/>
      <c r="FA76" s="291"/>
      <c r="FB76" s="291"/>
      <c r="FC76" s="291"/>
      <c r="FD76" s="291"/>
      <c r="FE76" s="291"/>
      <c r="FF76" s="291"/>
      <c r="FG76" s="291"/>
      <c r="FH76" s="291"/>
      <c r="FI76" s="291"/>
      <c r="FJ76" s="291"/>
      <c r="FK76" s="291"/>
      <c r="FL76" s="291"/>
      <c r="FM76" s="291"/>
      <c r="FN76" s="291"/>
      <c r="FO76" s="291"/>
      <c r="FP76" s="291"/>
      <c r="FQ76" s="291"/>
      <c r="FR76" s="291"/>
      <c r="FS76" s="291"/>
      <c r="FT76" s="291"/>
      <c r="FU76" s="291"/>
      <c r="FV76" s="291"/>
      <c r="FW76" s="291"/>
      <c r="FX76" s="291"/>
      <c r="FY76" s="291"/>
      <c r="FZ76" s="291"/>
      <c r="GA76" s="291"/>
      <c r="GB76" s="291"/>
      <c r="GC76" s="291"/>
      <c r="GD76" s="291"/>
      <c r="GE76" s="291"/>
      <c r="GF76" s="291"/>
      <c r="GG76" s="291"/>
      <c r="GH76" s="291"/>
      <c r="GI76" s="291"/>
      <c r="GJ76" s="291"/>
      <c r="GK76" s="104"/>
      <c r="GL76" s="104"/>
      <c r="GM76" s="104"/>
      <c r="GN76" s="104"/>
      <c r="GO76" s="104"/>
    </row>
    <row r="77" spans="1:197" ht="2.25" customHeight="1" x14ac:dyDescent="0.15">
      <c r="L77" s="112"/>
      <c r="M77" s="112"/>
      <c r="N77" s="112"/>
      <c r="O77" s="112"/>
      <c r="P77" s="112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104"/>
      <c r="CX77" s="104"/>
      <c r="CY77" s="104"/>
      <c r="CZ77" s="104"/>
      <c r="DA77" s="104"/>
      <c r="DB77" s="104"/>
      <c r="DC77" s="286"/>
      <c r="DD77" s="286"/>
      <c r="DE77" s="286"/>
      <c r="DF77" s="286"/>
      <c r="DG77" s="286"/>
      <c r="DH77" s="286"/>
      <c r="DI77" s="286"/>
      <c r="DJ77" s="286"/>
      <c r="DK77" s="286"/>
      <c r="DL77" s="286"/>
      <c r="DM77" s="286"/>
      <c r="DN77" s="286"/>
      <c r="DO77" s="286"/>
      <c r="DP77" s="286"/>
      <c r="DQ77" s="286"/>
      <c r="DR77" s="286"/>
      <c r="DS77" s="286"/>
      <c r="DT77" s="286"/>
      <c r="DU77" s="286"/>
      <c r="DV77" s="286"/>
      <c r="DW77" s="286"/>
      <c r="DX77" s="286"/>
      <c r="DY77" s="286"/>
      <c r="DZ77" s="286"/>
      <c r="EA77" s="286"/>
      <c r="EB77" s="286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6"/>
      <c r="ET77" s="286"/>
      <c r="EU77" s="286"/>
      <c r="EV77" s="286"/>
      <c r="EW77" s="286"/>
      <c r="EX77" s="286"/>
      <c r="EY77" s="286"/>
      <c r="EZ77" s="286"/>
      <c r="FA77" s="286"/>
      <c r="FB77" s="286"/>
      <c r="FC77" s="286"/>
      <c r="FD77" s="286"/>
      <c r="FE77" s="286"/>
      <c r="FF77" s="286"/>
      <c r="FG77" s="286"/>
      <c r="FH77" s="286"/>
      <c r="FI77" s="286"/>
      <c r="FJ77" s="286"/>
      <c r="FK77" s="286"/>
      <c r="FL77" s="286"/>
      <c r="FM77" s="286"/>
      <c r="FN77" s="286"/>
      <c r="FO77" s="286"/>
      <c r="FP77" s="286"/>
      <c r="FQ77" s="286"/>
      <c r="FR77" s="286"/>
      <c r="FS77" s="286"/>
      <c r="FT77" s="286"/>
      <c r="FU77" s="286"/>
      <c r="FV77" s="286"/>
      <c r="FW77" s="286"/>
      <c r="FX77" s="286"/>
      <c r="FY77" s="286"/>
      <c r="FZ77" s="286"/>
      <c r="GA77" s="286"/>
      <c r="GB77" s="286"/>
      <c r="GC77" s="286"/>
      <c r="GD77" s="286"/>
      <c r="GE77" s="286"/>
      <c r="GF77" s="286"/>
      <c r="GG77" s="286"/>
      <c r="GH77" s="286"/>
      <c r="GI77" s="286"/>
      <c r="GJ77" s="286"/>
      <c r="GK77" s="104"/>
      <c r="GL77" s="104"/>
      <c r="GM77" s="104"/>
      <c r="GN77" s="104"/>
      <c r="GO77" s="104"/>
    </row>
    <row r="78" spans="1:197" ht="2.25" customHeight="1" x14ac:dyDescent="0.15">
      <c r="L78" s="112"/>
      <c r="M78" s="112"/>
      <c r="N78" s="112"/>
      <c r="O78" s="112"/>
      <c r="P78" s="112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104"/>
      <c r="CX78" s="104"/>
      <c r="CY78" s="104"/>
      <c r="CZ78" s="104"/>
      <c r="DA78" s="104"/>
      <c r="DB78" s="104"/>
      <c r="DC78" s="286"/>
      <c r="DD78" s="286"/>
      <c r="DE78" s="286"/>
      <c r="DF78" s="286"/>
      <c r="DG78" s="286"/>
      <c r="DH78" s="286"/>
      <c r="DI78" s="286"/>
      <c r="DJ78" s="286"/>
      <c r="DK78" s="286"/>
      <c r="DL78" s="286"/>
      <c r="DM78" s="286"/>
      <c r="DN78" s="286"/>
      <c r="DO78" s="286"/>
      <c r="DP78" s="286"/>
      <c r="DQ78" s="286"/>
      <c r="DR78" s="286"/>
      <c r="DS78" s="286"/>
      <c r="DT78" s="286"/>
      <c r="DU78" s="286"/>
      <c r="DV78" s="286"/>
      <c r="DW78" s="286"/>
      <c r="DX78" s="286"/>
      <c r="DY78" s="286"/>
      <c r="DZ78" s="286"/>
      <c r="EA78" s="286"/>
      <c r="EB78" s="286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6"/>
      <c r="ET78" s="286"/>
      <c r="EU78" s="286"/>
      <c r="EV78" s="286"/>
      <c r="EW78" s="286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286"/>
      <c r="FW78" s="286"/>
      <c r="FX78" s="286"/>
      <c r="FY78" s="286"/>
      <c r="FZ78" s="286"/>
      <c r="GA78" s="286"/>
      <c r="GB78" s="286"/>
      <c r="GC78" s="286"/>
      <c r="GD78" s="286"/>
      <c r="GE78" s="286"/>
      <c r="GF78" s="286"/>
      <c r="GG78" s="286"/>
      <c r="GH78" s="286"/>
      <c r="GI78" s="286"/>
      <c r="GJ78" s="286"/>
      <c r="GK78" s="104"/>
      <c r="GL78" s="104"/>
      <c r="GM78" s="104"/>
      <c r="GN78" s="104"/>
      <c r="GO78" s="104"/>
    </row>
    <row r="79" spans="1:197" ht="2.25" customHeight="1" x14ac:dyDescent="0.15">
      <c r="L79" s="112"/>
      <c r="M79" s="112"/>
      <c r="N79" s="112"/>
      <c r="O79" s="112"/>
      <c r="P79" s="112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104"/>
      <c r="CX79" s="104"/>
      <c r="CY79" s="104"/>
      <c r="CZ79" s="104"/>
      <c r="DA79" s="104"/>
      <c r="DB79" s="104"/>
      <c r="DC79" s="286"/>
      <c r="DD79" s="286"/>
      <c r="DE79" s="286"/>
      <c r="DF79" s="286"/>
      <c r="DG79" s="286"/>
      <c r="DH79" s="286"/>
      <c r="DI79" s="286"/>
      <c r="DJ79" s="286"/>
      <c r="DK79" s="286"/>
      <c r="DL79" s="286"/>
      <c r="DM79" s="286"/>
      <c r="DN79" s="286"/>
      <c r="DO79" s="286"/>
      <c r="DP79" s="286"/>
      <c r="DQ79" s="286"/>
      <c r="DR79" s="286"/>
      <c r="DS79" s="286"/>
      <c r="DT79" s="286"/>
      <c r="DU79" s="286"/>
      <c r="DV79" s="286"/>
      <c r="DW79" s="286"/>
      <c r="DX79" s="286"/>
      <c r="DY79" s="286"/>
      <c r="DZ79" s="286"/>
      <c r="EA79" s="286"/>
      <c r="EB79" s="286"/>
      <c r="EC79" s="286"/>
      <c r="ED79" s="286"/>
      <c r="EE79" s="286"/>
      <c r="EF79" s="286"/>
      <c r="EG79" s="286"/>
      <c r="EH79" s="286"/>
      <c r="EI79" s="286"/>
      <c r="EJ79" s="286"/>
      <c r="EK79" s="286"/>
      <c r="EL79" s="286"/>
      <c r="EM79" s="286"/>
      <c r="EN79" s="286"/>
      <c r="EO79" s="286"/>
      <c r="EP79" s="286"/>
      <c r="EQ79" s="286"/>
      <c r="ER79" s="286"/>
      <c r="ES79" s="286"/>
      <c r="ET79" s="286"/>
      <c r="EU79" s="286"/>
      <c r="EV79" s="286"/>
      <c r="EW79" s="286"/>
      <c r="EX79" s="286"/>
      <c r="EY79" s="286"/>
      <c r="EZ79" s="286"/>
      <c r="FA79" s="286"/>
      <c r="FB79" s="286"/>
      <c r="FC79" s="286"/>
      <c r="FD79" s="286"/>
      <c r="FE79" s="286"/>
      <c r="FF79" s="286"/>
      <c r="FG79" s="286"/>
      <c r="FH79" s="286"/>
      <c r="FI79" s="286"/>
      <c r="FJ79" s="286"/>
      <c r="FK79" s="286"/>
      <c r="FL79" s="286"/>
      <c r="FM79" s="286"/>
      <c r="FN79" s="286"/>
      <c r="FO79" s="286"/>
      <c r="FP79" s="286"/>
      <c r="FQ79" s="286"/>
      <c r="FR79" s="286"/>
      <c r="FS79" s="286"/>
      <c r="FT79" s="286"/>
      <c r="FU79" s="286"/>
      <c r="FV79" s="286"/>
      <c r="FW79" s="286"/>
      <c r="FX79" s="286"/>
      <c r="FY79" s="286"/>
      <c r="FZ79" s="286"/>
      <c r="GA79" s="286"/>
      <c r="GB79" s="286"/>
      <c r="GC79" s="286"/>
      <c r="GD79" s="286"/>
      <c r="GE79" s="286"/>
      <c r="GF79" s="286"/>
      <c r="GG79" s="286"/>
      <c r="GH79" s="286"/>
      <c r="GI79" s="286"/>
      <c r="GJ79" s="286"/>
      <c r="GK79" s="104"/>
      <c r="GL79" s="104"/>
      <c r="GM79" s="104"/>
      <c r="GN79" s="104"/>
      <c r="GO79" s="104"/>
    </row>
    <row r="80" spans="1:197" ht="2.25" customHeight="1" x14ac:dyDescent="0.15">
      <c r="L80" s="112"/>
      <c r="M80" s="112"/>
      <c r="N80" s="112"/>
      <c r="O80" s="112"/>
      <c r="P80" s="112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  <c r="BG80" s="291"/>
      <c r="BH80" s="291"/>
      <c r="BI80" s="291"/>
      <c r="BJ80" s="291"/>
      <c r="BK80" s="291"/>
      <c r="BL80" s="291"/>
      <c r="BM80" s="291"/>
      <c r="BN80" s="291"/>
      <c r="BO80" s="291"/>
      <c r="BP80" s="291"/>
      <c r="BQ80" s="291"/>
      <c r="BR80" s="291"/>
      <c r="BS80" s="291"/>
      <c r="BT80" s="291"/>
      <c r="BU80" s="291"/>
      <c r="BV80" s="291"/>
      <c r="BW80" s="291"/>
      <c r="BX80" s="291"/>
      <c r="BY80" s="291"/>
      <c r="BZ80" s="291"/>
      <c r="CA80" s="291"/>
      <c r="CB80" s="291"/>
      <c r="CC80" s="291"/>
      <c r="CD80" s="291"/>
      <c r="CE80" s="291"/>
      <c r="CF80" s="291"/>
      <c r="CG80" s="291"/>
      <c r="CH80" s="291"/>
      <c r="CI80" s="291"/>
      <c r="CJ80" s="291"/>
      <c r="CK80" s="291"/>
      <c r="CL80" s="291"/>
      <c r="CM80" s="291"/>
      <c r="CN80" s="291"/>
      <c r="CO80" s="291"/>
      <c r="CP80" s="291"/>
      <c r="CQ80" s="291"/>
      <c r="CR80" s="291"/>
      <c r="CS80" s="291"/>
      <c r="CT80" s="291"/>
      <c r="CU80" s="291"/>
      <c r="CV80" s="291"/>
      <c r="CW80" s="104"/>
      <c r="CX80" s="104"/>
      <c r="CY80" s="104"/>
      <c r="CZ80" s="104"/>
      <c r="DA80" s="104"/>
      <c r="DB80" s="104"/>
      <c r="DC80" s="286"/>
      <c r="DD80" s="286"/>
      <c r="DE80" s="286"/>
      <c r="DF80" s="286"/>
      <c r="DG80" s="286"/>
      <c r="DH80" s="286"/>
      <c r="DI80" s="286"/>
      <c r="DJ80" s="286"/>
      <c r="DK80" s="286"/>
      <c r="DL80" s="286"/>
      <c r="DM80" s="286"/>
      <c r="DN80" s="286"/>
      <c r="DO80" s="286"/>
      <c r="DP80" s="286"/>
      <c r="DQ80" s="286"/>
      <c r="DR80" s="286"/>
      <c r="DS80" s="286"/>
      <c r="DT80" s="286"/>
      <c r="DU80" s="286"/>
      <c r="DV80" s="286"/>
      <c r="DW80" s="286"/>
      <c r="DX80" s="286"/>
      <c r="DY80" s="286"/>
      <c r="DZ80" s="286"/>
      <c r="EA80" s="286"/>
      <c r="EB80" s="286"/>
      <c r="EC80" s="286"/>
      <c r="ED80" s="286"/>
      <c r="EE80" s="286"/>
      <c r="EF80" s="286"/>
      <c r="EG80" s="286"/>
      <c r="EH80" s="286"/>
      <c r="EI80" s="286"/>
      <c r="EJ80" s="286"/>
      <c r="EK80" s="286"/>
      <c r="EL80" s="286"/>
      <c r="EM80" s="286"/>
      <c r="EN80" s="286"/>
      <c r="EO80" s="286"/>
      <c r="EP80" s="286"/>
      <c r="EQ80" s="286"/>
      <c r="ER80" s="286"/>
      <c r="ES80" s="286"/>
      <c r="ET80" s="286"/>
      <c r="EU80" s="286"/>
      <c r="EV80" s="286"/>
      <c r="EW80" s="286"/>
      <c r="EX80" s="286"/>
      <c r="EY80" s="286"/>
      <c r="EZ80" s="286"/>
      <c r="FA80" s="286"/>
      <c r="FB80" s="286"/>
      <c r="FC80" s="286"/>
      <c r="FD80" s="286"/>
      <c r="FE80" s="286"/>
      <c r="FF80" s="286"/>
      <c r="FG80" s="286"/>
      <c r="FH80" s="286"/>
      <c r="FI80" s="286"/>
      <c r="FJ80" s="286"/>
      <c r="FK80" s="286"/>
      <c r="FL80" s="286"/>
      <c r="FM80" s="286"/>
      <c r="FN80" s="286"/>
      <c r="FO80" s="286"/>
      <c r="FP80" s="286"/>
      <c r="FQ80" s="286"/>
      <c r="FR80" s="286"/>
      <c r="FS80" s="286"/>
      <c r="FT80" s="286"/>
      <c r="FU80" s="286"/>
      <c r="FV80" s="286"/>
      <c r="FW80" s="286"/>
      <c r="FX80" s="286"/>
      <c r="FY80" s="286"/>
      <c r="FZ80" s="286"/>
      <c r="GA80" s="286"/>
      <c r="GB80" s="286"/>
      <c r="GC80" s="286"/>
      <c r="GD80" s="286"/>
      <c r="GE80" s="286"/>
      <c r="GF80" s="286"/>
      <c r="GG80" s="286"/>
      <c r="GH80" s="286"/>
      <c r="GI80" s="286"/>
      <c r="GJ80" s="286"/>
      <c r="GK80" s="104"/>
      <c r="GL80" s="104"/>
      <c r="GM80" s="104"/>
      <c r="GN80" s="104"/>
      <c r="GO80" s="104"/>
    </row>
    <row r="81" spans="12:197" ht="2.25" customHeight="1" x14ac:dyDescent="0.15">
      <c r="L81" s="112"/>
      <c r="M81" s="112"/>
      <c r="N81" s="112"/>
      <c r="O81" s="112"/>
      <c r="P81" s="112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91"/>
      <c r="CG81" s="291"/>
      <c r="CH81" s="291"/>
      <c r="CI81" s="291"/>
      <c r="CJ81" s="291"/>
      <c r="CK81" s="291"/>
      <c r="CL81" s="291"/>
      <c r="CM81" s="291"/>
      <c r="CN81" s="291"/>
      <c r="CO81" s="291"/>
      <c r="CP81" s="291"/>
      <c r="CQ81" s="291"/>
      <c r="CR81" s="291"/>
      <c r="CS81" s="291"/>
      <c r="CT81" s="291"/>
      <c r="CU81" s="291"/>
      <c r="CV81" s="291"/>
      <c r="CW81" s="104"/>
      <c r="CX81" s="104"/>
      <c r="CY81" s="104"/>
      <c r="CZ81" s="104"/>
      <c r="DA81" s="104"/>
      <c r="DB81" s="104"/>
      <c r="DC81" s="286"/>
      <c r="DD81" s="286"/>
      <c r="DE81" s="286"/>
      <c r="DF81" s="286"/>
      <c r="DG81" s="286"/>
      <c r="DH81" s="286"/>
      <c r="DI81" s="286"/>
      <c r="DJ81" s="286"/>
      <c r="DK81" s="286"/>
      <c r="DL81" s="286"/>
      <c r="DM81" s="286"/>
      <c r="DN81" s="286"/>
      <c r="DO81" s="286"/>
      <c r="DP81" s="286"/>
      <c r="DQ81" s="286"/>
      <c r="DR81" s="286"/>
      <c r="DS81" s="286"/>
      <c r="DT81" s="286"/>
      <c r="DU81" s="286"/>
      <c r="DV81" s="286"/>
      <c r="DW81" s="286"/>
      <c r="DX81" s="286"/>
      <c r="DY81" s="286"/>
      <c r="DZ81" s="286"/>
      <c r="EA81" s="286"/>
      <c r="EB81" s="286"/>
      <c r="EC81" s="286"/>
      <c r="ED81" s="286"/>
      <c r="EE81" s="286"/>
      <c r="EF81" s="286"/>
      <c r="EG81" s="286"/>
      <c r="EH81" s="286"/>
      <c r="EI81" s="286"/>
      <c r="EJ81" s="286"/>
      <c r="EK81" s="286"/>
      <c r="EL81" s="286"/>
      <c r="EM81" s="286"/>
      <c r="EN81" s="286"/>
      <c r="EO81" s="286"/>
      <c r="EP81" s="286"/>
      <c r="EQ81" s="286"/>
      <c r="ER81" s="286"/>
      <c r="ES81" s="286"/>
      <c r="ET81" s="286"/>
      <c r="EU81" s="286"/>
      <c r="EV81" s="286"/>
      <c r="EW81" s="286"/>
      <c r="EX81" s="286"/>
      <c r="EY81" s="286"/>
      <c r="EZ81" s="286"/>
      <c r="FA81" s="286"/>
      <c r="FB81" s="286"/>
      <c r="FC81" s="286"/>
      <c r="FD81" s="286"/>
      <c r="FE81" s="286"/>
      <c r="FF81" s="286"/>
      <c r="FG81" s="286"/>
      <c r="FH81" s="286"/>
      <c r="FI81" s="286"/>
      <c r="FJ81" s="286"/>
      <c r="FK81" s="286"/>
      <c r="FL81" s="286"/>
      <c r="FM81" s="286"/>
      <c r="FN81" s="286"/>
      <c r="FO81" s="286"/>
      <c r="FP81" s="286"/>
      <c r="FQ81" s="286"/>
      <c r="FR81" s="286"/>
      <c r="FS81" s="286"/>
      <c r="FT81" s="286"/>
      <c r="FU81" s="286"/>
      <c r="FV81" s="286"/>
      <c r="FW81" s="286"/>
      <c r="FX81" s="286"/>
      <c r="FY81" s="286"/>
      <c r="FZ81" s="286"/>
      <c r="GA81" s="286"/>
      <c r="GB81" s="286"/>
      <c r="GC81" s="286"/>
      <c r="GD81" s="286"/>
      <c r="GE81" s="286"/>
      <c r="GF81" s="286"/>
      <c r="GG81" s="286"/>
      <c r="GH81" s="286"/>
      <c r="GI81" s="286"/>
      <c r="GJ81" s="286"/>
      <c r="GK81" s="104"/>
      <c r="GL81" s="104"/>
      <c r="GM81" s="104"/>
      <c r="GN81" s="104"/>
      <c r="GO81" s="104"/>
    </row>
    <row r="82" spans="12:197" ht="2.25" customHeight="1" x14ac:dyDescent="0.15">
      <c r="L82" s="112"/>
      <c r="M82" s="112"/>
      <c r="N82" s="112"/>
      <c r="O82" s="112"/>
      <c r="P82" s="112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/>
      <c r="BM82" s="291"/>
      <c r="BN82" s="291"/>
      <c r="BO82" s="291"/>
      <c r="BP82" s="291"/>
      <c r="BQ82" s="291"/>
      <c r="BR82" s="291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91"/>
      <c r="CG82" s="291"/>
      <c r="CH82" s="291"/>
      <c r="CI82" s="291"/>
      <c r="CJ82" s="291"/>
      <c r="CK82" s="291"/>
      <c r="CL82" s="291"/>
      <c r="CM82" s="291"/>
      <c r="CN82" s="291"/>
      <c r="CO82" s="291"/>
      <c r="CP82" s="291"/>
      <c r="CQ82" s="291"/>
      <c r="CR82" s="291"/>
      <c r="CS82" s="291"/>
      <c r="CT82" s="291"/>
      <c r="CU82" s="291"/>
      <c r="CV82" s="291"/>
      <c r="CW82" s="104"/>
      <c r="CX82" s="104"/>
      <c r="CY82" s="104"/>
      <c r="CZ82" s="104"/>
      <c r="DA82" s="104"/>
      <c r="DB82" s="104"/>
      <c r="DG82" s="291"/>
      <c r="DH82" s="291"/>
      <c r="DI82" s="291"/>
      <c r="DJ82" s="291"/>
      <c r="DK82" s="291"/>
      <c r="DL82" s="291"/>
      <c r="DM82" s="291"/>
      <c r="DN82" s="291"/>
      <c r="DO82" s="291"/>
      <c r="DP82" s="291"/>
      <c r="DQ82" s="291"/>
      <c r="DR82" s="291"/>
      <c r="DS82" s="291"/>
      <c r="DT82" s="291"/>
      <c r="DU82" s="291"/>
      <c r="DV82" s="291"/>
      <c r="DW82" s="291"/>
      <c r="DX82" s="291"/>
      <c r="DY82" s="291"/>
      <c r="DZ82" s="291"/>
      <c r="EA82" s="291"/>
      <c r="EB82" s="291"/>
      <c r="EC82" s="291"/>
      <c r="ED82" s="291"/>
      <c r="EE82" s="291"/>
      <c r="EF82" s="291"/>
      <c r="EG82" s="291"/>
      <c r="EH82" s="291"/>
      <c r="EI82" s="291"/>
      <c r="EJ82" s="291"/>
      <c r="EK82" s="291"/>
      <c r="EL82" s="291"/>
      <c r="EM82" s="291"/>
      <c r="EN82" s="291"/>
      <c r="EO82" s="291"/>
      <c r="EP82" s="291"/>
      <c r="EQ82" s="291"/>
      <c r="ER82" s="291"/>
      <c r="ES82" s="291"/>
      <c r="ET82" s="291"/>
      <c r="EU82" s="291"/>
      <c r="EV82" s="291"/>
      <c r="EW82" s="291"/>
      <c r="EX82" s="291"/>
      <c r="EY82" s="291"/>
      <c r="EZ82" s="291"/>
      <c r="FA82" s="291"/>
      <c r="FB82" s="291"/>
      <c r="FC82" s="291"/>
      <c r="FD82" s="291"/>
      <c r="FE82" s="291"/>
      <c r="FF82" s="291"/>
      <c r="FG82" s="291"/>
      <c r="FH82" s="291"/>
      <c r="FI82" s="291"/>
      <c r="FJ82" s="291"/>
      <c r="FK82" s="291"/>
      <c r="FL82" s="291"/>
      <c r="FM82" s="291"/>
      <c r="FN82" s="291"/>
      <c r="FO82" s="291"/>
      <c r="FP82" s="291"/>
      <c r="FQ82" s="291"/>
      <c r="FR82" s="291"/>
      <c r="FS82" s="291"/>
      <c r="FT82" s="291"/>
      <c r="FU82" s="291"/>
      <c r="FV82" s="291"/>
      <c r="FW82" s="291"/>
      <c r="FX82" s="291"/>
      <c r="FY82" s="291"/>
      <c r="FZ82" s="291"/>
      <c r="GA82" s="291"/>
      <c r="GB82" s="291"/>
      <c r="GC82" s="291"/>
      <c r="GD82" s="291"/>
      <c r="GE82" s="291"/>
      <c r="GF82" s="291"/>
      <c r="GG82" s="291"/>
      <c r="GH82" s="291"/>
      <c r="GI82" s="291"/>
      <c r="GJ82" s="291"/>
      <c r="GK82" s="104"/>
      <c r="GL82" s="104"/>
      <c r="GM82" s="104"/>
      <c r="GN82" s="104"/>
      <c r="GO82" s="104"/>
    </row>
    <row r="83" spans="12:197" ht="2.25" customHeight="1" x14ac:dyDescent="0.15">
      <c r="L83" s="112"/>
      <c r="M83" s="112"/>
      <c r="N83" s="112"/>
      <c r="O83" s="112"/>
      <c r="P83" s="112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  <c r="BG83" s="291"/>
      <c r="BH83" s="291"/>
      <c r="BI83" s="291"/>
      <c r="BJ83" s="291"/>
      <c r="BK83" s="291"/>
      <c r="BL83" s="291"/>
      <c r="BM83" s="291"/>
      <c r="BN83" s="291"/>
      <c r="BO83" s="291"/>
      <c r="BP83" s="291"/>
      <c r="BQ83" s="291"/>
      <c r="BR83" s="291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91"/>
      <c r="CG83" s="291"/>
      <c r="CH83" s="291"/>
      <c r="CI83" s="291"/>
      <c r="CJ83" s="291"/>
      <c r="CK83" s="291"/>
      <c r="CL83" s="291"/>
      <c r="CM83" s="291"/>
      <c r="CN83" s="291"/>
      <c r="CO83" s="291"/>
      <c r="CP83" s="291"/>
      <c r="CQ83" s="291"/>
      <c r="CR83" s="291"/>
      <c r="CS83" s="291"/>
      <c r="CT83" s="291"/>
      <c r="CU83" s="291"/>
      <c r="CV83" s="291"/>
      <c r="CW83" s="104"/>
      <c r="CX83" s="104"/>
      <c r="CY83" s="104"/>
      <c r="CZ83" s="104"/>
      <c r="DA83" s="104"/>
      <c r="DB83" s="104"/>
      <c r="DG83" s="291"/>
      <c r="DH83" s="291"/>
      <c r="DI83" s="291"/>
      <c r="DJ83" s="291"/>
      <c r="DK83" s="291"/>
      <c r="DL83" s="291"/>
      <c r="DM83" s="291"/>
      <c r="DN83" s="291"/>
      <c r="DO83" s="291"/>
      <c r="DP83" s="291"/>
      <c r="DQ83" s="291"/>
      <c r="DR83" s="291"/>
      <c r="DS83" s="291"/>
      <c r="DT83" s="291"/>
      <c r="DU83" s="291"/>
      <c r="DV83" s="291"/>
      <c r="DW83" s="291"/>
      <c r="DX83" s="291"/>
      <c r="DY83" s="291"/>
      <c r="DZ83" s="291"/>
      <c r="EA83" s="291"/>
      <c r="EB83" s="291"/>
      <c r="EC83" s="291"/>
      <c r="ED83" s="291"/>
      <c r="EE83" s="291"/>
      <c r="EF83" s="291"/>
      <c r="EG83" s="291"/>
      <c r="EH83" s="291"/>
      <c r="EI83" s="291"/>
      <c r="EJ83" s="291"/>
      <c r="EK83" s="291"/>
      <c r="EL83" s="291"/>
      <c r="EM83" s="291"/>
      <c r="EN83" s="291"/>
      <c r="EO83" s="291"/>
      <c r="EP83" s="291"/>
      <c r="EQ83" s="291"/>
      <c r="ER83" s="291"/>
      <c r="ES83" s="291"/>
      <c r="ET83" s="291"/>
      <c r="EU83" s="291"/>
      <c r="EV83" s="291"/>
      <c r="EW83" s="291"/>
      <c r="EX83" s="291"/>
      <c r="EY83" s="291"/>
      <c r="EZ83" s="291"/>
      <c r="FA83" s="291"/>
      <c r="FB83" s="291"/>
      <c r="FC83" s="291"/>
      <c r="FD83" s="291"/>
      <c r="FE83" s="291"/>
      <c r="FF83" s="291"/>
      <c r="FG83" s="291"/>
      <c r="FH83" s="291"/>
      <c r="FI83" s="291"/>
      <c r="FJ83" s="291"/>
      <c r="FK83" s="291"/>
      <c r="FL83" s="291"/>
      <c r="FM83" s="291"/>
      <c r="FN83" s="291"/>
      <c r="FO83" s="291"/>
      <c r="FP83" s="291"/>
      <c r="FQ83" s="291"/>
      <c r="FR83" s="291"/>
      <c r="FS83" s="291"/>
      <c r="FT83" s="291"/>
      <c r="FU83" s="291"/>
      <c r="FV83" s="291"/>
      <c r="FW83" s="291"/>
      <c r="FX83" s="291"/>
      <c r="FY83" s="291"/>
      <c r="FZ83" s="291"/>
      <c r="GA83" s="291"/>
      <c r="GB83" s="291"/>
      <c r="GC83" s="291"/>
      <c r="GD83" s="291"/>
      <c r="GE83" s="291"/>
      <c r="GF83" s="291"/>
      <c r="GG83" s="291"/>
      <c r="GH83" s="291"/>
      <c r="GI83" s="291"/>
      <c r="GJ83" s="291"/>
      <c r="GK83" s="104"/>
      <c r="GL83" s="104"/>
      <c r="GM83" s="104"/>
      <c r="GN83" s="104"/>
      <c r="GO83" s="104"/>
    </row>
    <row r="84" spans="12:197" ht="2.25" customHeight="1" x14ac:dyDescent="0.15">
      <c r="L84" s="112"/>
      <c r="M84" s="112"/>
      <c r="N84" s="112"/>
      <c r="O84" s="112"/>
      <c r="P84" s="112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1"/>
      <c r="CJ84" s="291"/>
      <c r="CK84" s="291"/>
      <c r="CL84" s="291"/>
      <c r="CM84" s="291"/>
      <c r="CN84" s="291"/>
      <c r="CO84" s="291"/>
      <c r="CP84" s="291"/>
      <c r="CQ84" s="291"/>
      <c r="CR84" s="291"/>
      <c r="CS84" s="291"/>
      <c r="CT84" s="291"/>
      <c r="CU84" s="291"/>
      <c r="CV84" s="291"/>
      <c r="CW84" s="104"/>
      <c r="CX84" s="104"/>
      <c r="CY84" s="104"/>
      <c r="CZ84" s="104"/>
      <c r="DA84" s="104"/>
      <c r="DB84" s="104"/>
      <c r="DC84" s="104"/>
      <c r="DG84" s="291"/>
      <c r="DH84" s="291"/>
      <c r="DI84" s="291"/>
      <c r="DJ84" s="291"/>
      <c r="DK84" s="291"/>
      <c r="DL84" s="291"/>
      <c r="DM84" s="291"/>
      <c r="DN84" s="291"/>
      <c r="DO84" s="291"/>
      <c r="DP84" s="291"/>
      <c r="DQ84" s="291"/>
      <c r="DR84" s="291"/>
      <c r="DS84" s="291"/>
      <c r="DT84" s="291"/>
      <c r="DU84" s="291"/>
      <c r="DV84" s="291"/>
      <c r="DW84" s="291"/>
      <c r="DX84" s="291"/>
      <c r="DY84" s="291"/>
      <c r="DZ84" s="291"/>
      <c r="EA84" s="291"/>
      <c r="EB84" s="291"/>
      <c r="EC84" s="291"/>
      <c r="ED84" s="291"/>
      <c r="EE84" s="291"/>
      <c r="EF84" s="291"/>
      <c r="EG84" s="291"/>
      <c r="EH84" s="291"/>
      <c r="EI84" s="291"/>
      <c r="EJ84" s="291"/>
      <c r="EK84" s="291"/>
      <c r="EL84" s="291"/>
      <c r="EM84" s="291"/>
      <c r="EN84" s="291"/>
      <c r="EO84" s="291"/>
      <c r="EP84" s="291"/>
      <c r="EQ84" s="291"/>
      <c r="ER84" s="291"/>
      <c r="ES84" s="291"/>
      <c r="ET84" s="291"/>
      <c r="EU84" s="291"/>
      <c r="EV84" s="291"/>
      <c r="EW84" s="291"/>
      <c r="EX84" s="291"/>
      <c r="EY84" s="291"/>
      <c r="EZ84" s="291"/>
      <c r="FA84" s="291"/>
      <c r="FB84" s="291"/>
      <c r="FC84" s="291"/>
      <c r="FD84" s="291"/>
      <c r="FE84" s="291"/>
      <c r="FF84" s="291"/>
      <c r="FG84" s="291"/>
      <c r="FH84" s="291"/>
      <c r="FI84" s="291"/>
      <c r="FJ84" s="291"/>
      <c r="FK84" s="291"/>
      <c r="FL84" s="291"/>
      <c r="FM84" s="291"/>
      <c r="FN84" s="291"/>
      <c r="FO84" s="291"/>
      <c r="FP84" s="291"/>
      <c r="FQ84" s="291"/>
      <c r="FR84" s="291"/>
      <c r="FS84" s="291"/>
      <c r="FT84" s="291"/>
      <c r="FU84" s="291"/>
      <c r="FV84" s="291"/>
      <c r="FW84" s="291"/>
      <c r="FX84" s="291"/>
      <c r="FY84" s="291"/>
      <c r="FZ84" s="291"/>
      <c r="GA84" s="291"/>
      <c r="GB84" s="291"/>
      <c r="GC84" s="291"/>
      <c r="GD84" s="291"/>
      <c r="GE84" s="291"/>
      <c r="GF84" s="291"/>
      <c r="GG84" s="291"/>
      <c r="GH84" s="291"/>
      <c r="GI84" s="291"/>
      <c r="GJ84" s="291"/>
      <c r="GK84" s="104"/>
      <c r="GL84" s="104"/>
      <c r="GM84" s="104"/>
      <c r="GN84" s="104"/>
      <c r="GO84" s="104"/>
    </row>
    <row r="85" spans="12:197" ht="2.25" customHeight="1" x14ac:dyDescent="0.15">
      <c r="L85" s="112"/>
      <c r="M85" s="112"/>
      <c r="N85" s="112"/>
      <c r="O85" s="112"/>
      <c r="P85" s="112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1"/>
      <c r="BR85" s="291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91"/>
      <c r="CG85" s="291"/>
      <c r="CH85" s="291"/>
      <c r="CI85" s="291"/>
      <c r="CJ85" s="291"/>
      <c r="CK85" s="291"/>
      <c r="CL85" s="291"/>
      <c r="CM85" s="291"/>
      <c r="CN85" s="291"/>
      <c r="CO85" s="291"/>
      <c r="CP85" s="291"/>
      <c r="CQ85" s="291"/>
      <c r="CR85" s="291"/>
      <c r="CS85" s="291"/>
      <c r="CT85" s="291"/>
      <c r="CU85" s="291"/>
      <c r="CV85" s="291"/>
      <c r="CW85" s="104"/>
      <c r="CX85" s="104"/>
      <c r="CY85" s="104"/>
      <c r="CZ85" s="104"/>
      <c r="DA85" s="104"/>
      <c r="DB85" s="104"/>
      <c r="DC85" s="104"/>
      <c r="DG85" s="291"/>
      <c r="DH85" s="291"/>
      <c r="DI85" s="291"/>
      <c r="DJ85" s="291"/>
      <c r="DK85" s="291"/>
      <c r="DL85" s="291"/>
      <c r="DM85" s="291"/>
      <c r="DN85" s="291"/>
      <c r="DO85" s="291"/>
      <c r="DP85" s="291"/>
      <c r="DQ85" s="291"/>
      <c r="DR85" s="291"/>
      <c r="DS85" s="291"/>
      <c r="DT85" s="291"/>
      <c r="DU85" s="291"/>
      <c r="DV85" s="291"/>
      <c r="DW85" s="291"/>
      <c r="DX85" s="291"/>
      <c r="DY85" s="291"/>
      <c r="DZ85" s="291"/>
      <c r="EA85" s="291"/>
      <c r="EB85" s="291"/>
      <c r="EC85" s="291"/>
      <c r="ED85" s="291"/>
      <c r="EE85" s="291"/>
      <c r="EF85" s="291"/>
      <c r="EG85" s="291"/>
      <c r="EH85" s="291"/>
      <c r="EI85" s="291"/>
      <c r="EJ85" s="291"/>
      <c r="EK85" s="291"/>
      <c r="EL85" s="291"/>
      <c r="EM85" s="291"/>
      <c r="EN85" s="291"/>
      <c r="EO85" s="291"/>
      <c r="EP85" s="291"/>
      <c r="EQ85" s="291"/>
      <c r="ER85" s="291"/>
      <c r="ES85" s="291"/>
      <c r="ET85" s="291"/>
      <c r="EU85" s="291"/>
      <c r="EV85" s="291"/>
      <c r="EW85" s="291"/>
      <c r="EX85" s="291"/>
      <c r="EY85" s="291"/>
      <c r="EZ85" s="291"/>
      <c r="FA85" s="291"/>
      <c r="FB85" s="291"/>
      <c r="FC85" s="291"/>
      <c r="FD85" s="291"/>
      <c r="FE85" s="291"/>
      <c r="FF85" s="291"/>
      <c r="FG85" s="291"/>
      <c r="FH85" s="291"/>
      <c r="FI85" s="291"/>
      <c r="FJ85" s="291"/>
      <c r="FK85" s="291"/>
      <c r="FL85" s="291"/>
      <c r="FM85" s="291"/>
      <c r="FN85" s="291"/>
      <c r="FO85" s="291"/>
      <c r="FP85" s="291"/>
      <c r="FQ85" s="291"/>
      <c r="FR85" s="291"/>
      <c r="FS85" s="291"/>
      <c r="FT85" s="291"/>
      <c r="FU85" s="291"/>
      <c r="FV85" s="291"/>
      <c r="FW85" s="291"/>
      <c r="FX85" s="291"/>
      <c r="FY85" s="291"/>
      <c r="FZ85" s="291"/>
      <c r="GA85" s="291"/>
      <c r="GB85" s="291"/>
      <c r="GC85" s="291"/>
      <c r="GD85" s="291"/>
      <c r="GE85" s="291"/>
      <c r="GF85" s="291"/>
      <c r="GG85" s="291"/>
      <c r="GH85" s="291"/>
      <c r="GI85" s="291"/>
      <c r="GJ85" s="291"/>
      <c r="GK85" s="104"/>
      <c r="GL85" s="104"/>
      <c r="GM85" s="104"/>
      <c r="GN85" s="104"/>
      <c r="GO85" s="104"/>
    </row>
    <row r="86" spans="12:197" ht="2.25" customHeight="1" x14ac:dyDescent="0.15">
      <c r="L86" s="112"/>
      <c r="M86" s="112"/>
      <c r="N86" s="112"/>
      <c r="O86" s="112"/>
      <c r="P86" s="112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91"/>
      <c r="CG86" s="291"/>
      <c r="CH86" s="291"/>
      <c r="CI86" s="291"/>
      <c r="CJ86" s="291"/>
      <c r="CK86" s="291"/>
      <c r="CL86" s="291"/>
      <c r="CM86" s="291"/>
      <c r="CN86" s="291"/>
      <c r="CO86" s="291"/>
      <c r="CP86" s="291"/>
      <c r="CQ86" s="291"/>
      <c r="CR86" s="291"/>
      <c r="CS86" s="291"/>
      <c r="CT86" s="291"/>
      <c r="CU86" s="291"/>
      <c r="CV86" s="291"/>
      <c r="CW86" s="104"/>
      <c r="CX86" s="104"/>
      <c r="CY86" s="104"/>
      <c r="CZ86" s="104"/>
      <c r="DA86" s="104"/>
      <c r="DB86" s="104"/>
      <c r="DC86" s="104"/>
      <c r="DG86" s="291"/>
      <c r="DH86" s="291"/>
      <c r="DI86" s="291"/>
      <c r="DJ86" s="291"/>
      <c r="DK86" s="291"/>
      <c r="DL86" s="291"/>
      <c r="DM86" s="291"/>
      <c r="DN86" s="291"/>
      <c r="DO86" s="291"/>
      <c r="DP86" s="291"/>
      <c r="DQ86" s="291"/>
      <c r="DR86" s="291"/>
      <c r="DS86" s="291"/>
      <c r="DT86" s="291"/>
      <c r="DU86" s="291"/>
      <c r="DV86" s="291"/>
      <c r="DW86" s="291"/>
      <c r="DX86" s="291"/>
      <c r="DY86" s="291"/>
      <c r="DZ86" s="291"/>
      <c r="EA86" s="291"/>
      <c r="EB86" s="291"/>
      <c r="EC86" s="291"/>
      <c r="ED86" s="291"/>
      <c r="EE86" s="291"/>
      <c r="EF86" s="291"/>
      <c r="EG86" s="291"/>
      <c r="EH86" s="291"/>
      <c r="EI86" s="291"/>
      <c r="EJ86" s="291"/>
      <c r="EK86" s="291"/>
      <c r="EL86" s="291"/>
      <c r="EM86" s="291"/>
      <c r="EN86" s="291"/>
      <c r="EO86" s="291"/>
      <c r="EP86" s="291"/>
      <c r="EQ86" s="291"/>
      <c r="ER86" s="291"/>
      <c r="ES86" s="291"/>
      <c r="ET86" s="291"/>
      <c r="EU86" s="291"/>
      <c r="EV86" s="291"/>
      <c r="EW86" s="291"/>
      <c r="EX86" s="291"/>
      <c r="EY86" s="291"/>
      <c r="EZ86" s="291"/>
      <c r="FA86" s="291"/>
      <c r="FB86" s="291"/>
      <c r="FC86" s="291"/>
      <c r="FD86" s="291"/>
      <c r="FE86" s="291"/>
      <c r="FF86" s="291"/>
      <c r="FG86" s="291"/>
      <c r="FH86" s="291"/>
      <c r="FI86" s="291"/>
      <c r="FJ86" s="291"/>
      <c r="FK86" s="291"/>
      <c r="FL86" s="291"/>
      <c r="FM86" s="291"/>
      <c r="FN86" s="291"/>
      <c r="FO86" s="291"/>
      <c r="FP86" s="291"/>
      <c r="FQ86" s="291"/>
      <c r="FR86" s="291"/>
      <c r="FS86" s="291"/>
      <c r="FT86" s="291"/>
      <c r="FU86" s="291"/>
      <c r="FV86" s="291"/>
      <c r="FW86" s="291"/>
      <c r="FX86" s="291"/>
      <c r="FY86" s="291"/>
      <c r="FZ86" s="291"/>
      <c r="GA86" s="291"/>
      <c r="GB86" s="291"/>
      <c r="GC86" s="291"/>
      <c r="GD86" s="291"/>
      <c r="GE86" s="291"/>
      <c r="GF86" s="291"/>
      <c r="GG86" s="291"/>
      <c r="GH86" s="291"/>
      <c r="GI86" s="291"/>
      <c r="GJ86" s="291"/>
      <c r="GK86" s="104"/>
      <c r="GL86" s="104"/>
      <c r="GM86" s="104"/>
      <c r="GN86" s="104"/>
      <c r="GO86" s="104"/>
    </row>
    <row r="87" spans="12:197" ht="2.25" customHeight="1" x14ac:dyDescent="0.15">
      <c r="L87" s="112"/>
      <c r="M87" s="112"/>
      <c r="N87" s="112"/>
      <c r="O87" s="112"/>
      <c r="P87" s="112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1"/>
      <c r="BR87" s="291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91"/>
      <c r="CG87" s="291"/>
      <c r="CH87" s="291"/>
      <c r="CI87" s="291"/>
      <c r="CJ87" s="291"/>
      <c r="CK87" s="291"/>
      <c r="CL87" s="291"/>
      <c r="CM87" s="291"/>
      <c r="CN87" s="291"/>
      <c r="CO87" s="291"/>
      <c r="CP87" s="291"/>
      <c r="CQ87" s="291"/>
      <c r="CR87" s="291"/>
      <c r="CS87" s="291"/>
      <c r="CT87" s="291"/>
      <c r="CU87" s="291"/>
      <c r="CV87" s="291"/>
      <c r="CW87" s="104"/>
      <c r="CX87" s="104"/>
      <c r="CY87" s="104"/>
      <c r="CZ87" s="104"/>
      <c r="DA87" s="104"/>
      <c r="DB87" s="104"/>
      <c r="DC87" s="104"/>
      <c r="DG87" s="291"/>
      <c r="DH87" s="291"/>
      <c r="DI87" s="291"/>
      <c r="DJ87" s="291"/>
      <c r="DK87" s="291"/>
      <c r="DL87" s="291"/>
      <c r="DM87" s="291"/>
      <c r="DN87" s="291"/>
      <c r="DO87" s="291"/>
      <c r="DP87" s="291"/>
      <c r="DQ87" s="291"/>
      <c r="DR87" s="291"/>
      <c r="DS87" s="291"/>
      <c r="DT87" s="291"/>
      <c r="DU87" s="291"/>
      <c r="DV87" s="291"/>
      <c r="DW87" s="291"/>
      <c r="DX87" s="291"/>
      <c r="DY87" s="291"/>
      <c r="DZ87" s="291"/>
      <c r="EA87" s="291"/>
      <c r="EB87" s="291"/>
      <c r="EC87" s="291"/>
      <c r="ED87" s="291"/>
      <c r="EE87" s="291"/>
      <c r="EF87" s="291"/>
      <c r="EG87" s="291"/>
      <c r="EH87" s="291"/>
      <c r="EI87" s="291"/>
      <c r="EJ87" s="291"/>
      <c r="EK87" s="291"/>
      <c r="EL87" s="291"/>
      <c r="EM87" s="291"/>
      <c r="EN87" s="291"/>
      <c r="EO87" s="291"/>
      <c r="EP87" s="291"/>
      <c r="EQ87" s="291"/>
      <c r="ER87" s="291"/>
      <c r="ES87" s="291"/>
      <c r="ET87" s="291"/>
      <c r="EU87" s="291"/>
      <c r="EV87" s="291"/>
      <c r="EW87" s="291"/>
      <c r="EX87" s="291"/>
      <c r="EY87" s="291"/>
      <c r="EZ87" s="291"/>
      <c r="FA87" s="291"/>
      <c r="FB87" s="291"/>
      <c r="FC87" s="291"/>
      <c r="FD87" s="291"/>
      <c r="FE87" s="291"/>
      <c r="FF87" s="291"/>
      <c r="FG87" s="291"/>
      <c r="FH87" s="291"/>
      <c r="FI87" s="291"/>
      <c r="FJ87" s="291"/>
      <c r="FK87" s="291"/>
      <c r="FL87" s="291"/>
      <c r="FM87" s="291"/>
      <c r="FN87" s="291"/>
      <c r="FO87" s="291"/>
      <c r="FP87" s="291"/>
      <c r="FQ87" s="291"/>
      <c r="FR87" s="291"/>
      <c r="FS87" s="291"/>
      <c r="FT87" s="291"/>
      <c r="FU87" s="291"/>
      <c r="FV87" s="291"/>
      <c r="FW87" s="291"/>
      <c r="FX87" s="291"/>
      <c r="FY87" s="291"/>
      <c r="FZ87" s="291"/>
      <c r="GA87" s="291"/>
      <c r="GB87" s="291"/>
      <c r="GC87" s="291"/>
      <c r="GD87" s="291"/>
      <c r="GE87" s="291"/>
      <c r="GF87" s="291"/>
      <c r="GG87" s="291"/>
      <c r="GH87" s="291"/>
      <c r="GI87" s="291"/>
      <c r="GJ87" s="291"/>
      <c r="GK87" s="104"/>
      <c r="GL87" s="104"/>
      <c r="GM87" s="104"/>
      <c r="GN87" s="104"/>
      <c r="GO87" s="104"/>
    </row>
    <row r="88" spans="12:197" ht="2.25" customHeight="1" x14ac:dyDescent="0.15">
      <c r="L88" s="112"/>
      <c r="M88" s="112"/>
      <c r="N88" s="112"/>
      <c r="O88" s="112"/>
      <c r="P88" s="112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  <c r="BG88" s="291"/>
      <c r="BH88" s="291"/>
      <c r="BI88" s="291"/>
      <c r="BJ88" s="291"/>
      <c r="BK88" s="291"/>
      <c r="BL88" s="291"/>
      <c r="BM88" s="291"/>
      <c r="BN88" s="291"/>
      <c r="BO88" s="291"/>
      <c r="BP88" s="291"/>
      <c r="BQ88" s="291"/>
      <c r="BR88" s="291"/>
      <c r="BS88" s="291"/>
      <c r="BT88" s="291"/>
      <c r="BU88" s="291"/>
      <c r="BV88" s="291"/>
      <c r="BW88" s="291"/>
      <c r="BX88" s="291"/>
      <c r="BY88" s="291"/>
      <c r="BZ88" s="291"/>
      <c r="CA88" s="291"/>
      <c r="CB88" s="291"/>
      <c r="CC88" s="291"/>
      <c r="CD88" s="291"/>
      <c r="CE88" s="291"/>
      <c r="CF88" s="291"/>
      <c r="CG88" s="291"/>
      <c r="CH88" s="291"/>
      <c r="CI88" s="291"/>
      <c r="CJ88" s="291"/>
      <c r="CK88" s="291"/>
      <c r="CL88" s="291"/>
      <c r="CM88" s="291"/>
      <c r="CN88" s="291"/>
      <c r="CO88" s="291"/>
      <c r="CP88" s="291"/>
      <c r="CQ88" s="291"/>
      <c r="CR88" s="291"/>
      <c r="CS88" s="291"/>
      <c r="CT88" s="291"/>
      <c r="CU88" s="291"/>
      <c r="CV88" s="291"/>
      <c r="CW88" s="104"/>
      <c r="CX88" s="104"/>
      <c r="CY88" s="104"/>
      <c r="CZ88" s="104"/>
      <c r="DA88" s="104"/>
      <c r="DB88" s="104"/>
      <c r="DC88" s="104"/>
      <c r="DG88" s="291"/>
      <c r="DH88" s="291"/>
      <c r="DI88" s="291"/>
      <c r="DJ88" s="291"/>
      <c r="DK88" s="291"/>
      <c r="DL88" s="291"/>
      <c r="DM88" s="291"/>
      <c r="DN88" s="291"/>
      <c r="DO88" s="291"/>
      <c r="DP88" s="291"/>
      <c r="DQ88" s="291"/>
      <c r="DR88" s="291"/>
      <c r="DS88" s="291"/>
      <c r="DT88" s="291"/>
      <c r="DU88" s="291"/>
      <c r="DV88" s="291"/>
      <c r="DW88" s="291"/>
      <c r="DX88" s="291"/>
      <c r="DY88" s="291"/>
      <c r="DZ88" s="291"/>
      <c r="EA88" s="291"/>
      <c r="EB88" s="291"/>
      <c r="EC88" s="291"/>
      <c r="ED88" s="291"/>
      <c r="EE88" s="291"/>
      <c r="EF88" s="291"/>
      <c r="EG88" s="291"/>
      <c r="EH88" s="291"/>
      <c r="EI88" s="291"/>
      <c r="EJ88" s="291"/>
      <c r="EK88" s="291"/>
      <c r="EL88" s="291"/>
      <c r="EM88" s="291"/>
      <c r="EN88" s="291"/>
      <c r="EO88" s="291"/>
      <c r="EP88" s="291"/>
      <c r="EQ88" s="291"/>
      <c r="ER88" s="291"/>
      <c r="ES88" s="291"/>
      <c r="ET88" s="291"/>
      <c r="EU88" s="291"/>
      <c r="EV88" s="291"/>
      <c r="EW88" s="291"/>
      <c r="EX88" s="291"/>
      <c r="EY88" s="291"/>
      <c r="EZ88" s="291"/>
      <c r="FA88" s="291"/>
      <c r="FB88" s="291"/>
      <c r="FC88" s="291"/>
      <c r="FD88" s="291"/>
      <c r="FE88" s="291"/>
      <c r="FF88" s="291"/>
      <c r="FG88" s="291"/>
      <c r="FH88" s="291"/>
      <c r="FI88" s="291"/>
      <c r="FJ88" s="291"/>
      <c r="FK88" s="291"/>
      <c r="FL88" s="291"/>
      <c r="FM88" s="291"/>
      <c r="FN88" s="291"/>
      <c r="FO88" s="291"/>
      <c r="FP88" s="291"/>
      <c r="FQ88" s="291"/>
      <c r="FR88" s="291"/>
      <c r="FS88" s="291"/>
      <c r="FT88" s="291"/>
      <c r="FU88" s="291"/>
      <c r="FV88" s="291"/>
      <c r="FW88" s="291"/>
      <c r="FX88" s="291"/>
      <c r="FY88" s="291"/>
      <c r="FZ88" s="291"/>
      <c r="GA88" s="291"/>
      <c r="GB88" s="291"/>
      <c r="GC88" s="291"/>
      <c r="GD88" s="291"/>
      <c r="GE88" s="291"/>
      <c r="GF88" s="291"/>
      <c r="GG88" s="291"/>
      <c r="GH88" s="291"/>
      <c r="GI88" s="291"/>
      <c r="GJ88" s="291"/>
      <c r="GK88" s="104"/>
      <c r="GL88" s="104"/>
      <c r="GM88" s="104"/>
      <c r="GN88" s="104"/>
      <c r="GO88" s="104"/>
    </row>
    <row r="89" spans="12:197" ht="2.25" customHeight="1" x14ac:dyDescent="0.15">
      <c r="L89" s="112"/>
      <c r="M89" s="112"/>
      <c r="N89" s="112"/>
      <c r="O89" s="112"/>
      <c r="P89" s="112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291"/>
      <c r="DH89" s="291"/>
      <c r="DI89" s="291"/>
      <c r="DJ89" s="291"/>
      <c r="DK89" s="291"/>
      <c r="DL89" s="291"/>
      <c r="DM89" s="291"/>
      <c r="DN89" s="291"/>
      <c r="DO89" s="291"/>
      <c r="DP89" s="291"/>
      <c r="DQ89" s="291"/>
      <c r="DR89" s="291"/>
      <c r="DS89" s="291"/>
      <c r="DT89" s="291"/>
      <c r="DU89" s="291"/>
      <c r="DV89" s="291"/>
      <c r="DW89" s="291"/>
      <c r="DX89" s="291"/>
      <c r="DY89" s="291"/>
      <c r="DZ89" s="291"/>
      <c r="EA89" s="291"/>
      <c r="EB89" s="291"/>
      <c r="EC89" s="291"/>
      <c r="ED89" s="291"/>
      <c r="EE89" s="291"/>
      <c r="EF89" s="291"/>
      <c r="EG89" s="291"/>
      <c r="EH89" s="291"/>
      <c r="EI89" s="291"/>
      <c r="EJ89" s="291"/>
      <c r="EK89" s="291"/>
      <c r="EL89" s="291"/>
      <c r="EM89" s="291"/>
      <c r="EN89" s="291"/>
      <c r="EO89" s="291"/>
      <c r="EP89" s="291"/>
      <c r="EQ89" s="291"/>
      <c r="ER89" s="291"/>
      <c r="ES89" s="291"/>
      <c r="ET89" s="291"/>
      <c r="EU89" s="291"/>
      <c r="EV89" s="291"/>
      <c r="EW89" s="291"/>
      <c r="EX89" s="291"/>
      <c r="EY89" s="291"/>
      <c r="EZ89" s="291"/>
      <c r="FA89" s="291"/>
      <c r="FB89" s="291"/>
      <c r="FC89" s="291"/>
      <c r="FD89" s="291"/>
      <c r="FE89" s="291"/>
      <c r="FF89" s="291"/>
      <c r="FG89" s="291"/>
      <c r="FH89" s="291"/>
      <c r="FI89" s="291"/>
      <c r="FJ89" s="291"/>
      <c r="FK89" s="291"/>
      <c r="FL89" s="291"/>
      <c r="FM89" s="291"/>
      <c r="FN89" s="291"/>
      <c r="FO89" s="291"/>
      <c r="FP89" s="291"/>
      <c r="FQ89" s="291"/>
      <c r="FR89" s="291"/>
      <c r="FS89" s="291"/>
      <c r="FT89" s="291"/>
      <c r="FU89" s="291"/>
      <c r="FV89" s="291"/>
      <c r="FW89" s="291"/>
      <c r="FX89" s="291"/>
      <c r="FY89" s="291"/>
      <c r="FZ89" s="291"/>
      <c r="GA89" s="291"/>
      <c r="GB89" s="291"/>
      <c r="GC89" s="291"/>
      <c r="GD89" s="291"/>
      <c r="GE89" s="291"/>
      <c r="GF89" s="291"/>
      <c r="GG89" s="291"/>
      <c r="GH89" s="291"/>
      <c r="GI89" s="291"/>
      <c r="GJ89" s="291"/>
      <c r="GK89" s="104"/>
      <c r="GL89" s="104"/>
      <c r="GM89" s="104"/>
      <c r="GN89" s="104"/>
      <c r="GO89" s="104"/>
    </row>
    <row r="90" spans="12:197" ht="2.25" customHeight="1" x14ac:dyDescent="0.15"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291"/>
      <c r="DH90" s="291"/>
      <c r="DI90" s="291"/>
      <c r="DJ90" s="291"/>
      <c r="DK90" s="291"/>
      <c r="DL90" s="291"/>
      <c r="DM90" s="291"/>
      <c r="DN90" s="291"/>
      <c r="DO90" s="291"/>
      <c r="DP90" s="291"/>
      <c r="DQ90" s="291"/>
      <c r="DR90" s="291"/>
      <c r="DS90" s="291"/>
      <c r="DT90" s="291"/>
      <c r="DU90" s="291"/>
      <c r="DV90" s="291"/>
      <c r="DW90" s="291"/>
      <c r="DX90" s="291"/>
      <c r="DY90" s="291"/>
      <c r="DZ90" s="291"/>
      <c r="EA90" s="291"/>
      <c r="EB90" s="291"/>
      <c r="EC90" s="291"/>
      <c r="ED90" s="291"/>
      <c r="EE90" s="291"/>
      <c r="EF90" s="291"/>
      <c r="EG90" s="291"/>
      <c r="EH90" s="291"/>
      <c r="EI90" s="291"/>
      <c r="EJ90" s="291"/>
      <c r="EK90" s="291"/>
      <c r="EL90" s="291"/>
      <c r="EM90" s="291"/>
      <c r="EN90" s="291"/>
      <c r="EO90" s="291"/>
      <c r="EP90" s="291"/>
      <c r="EQ90" s="291"/>
      <c r="ER90" s="291"/>
      <c r="ES90" s="291"/>
      <c r="ET90" s="291"/>
      <c r="EU90" s="291"/>
      <c r="EV90" s="291"/>
      <c r="EW90" s="291"/>
      <c r="EX90" s="291"/>
      <c r="EY90" s="291"/>
      <c r="EZ90" s="291"/>
      <c r="FA90" s="291"/>
      <c r="FB90" s="291"/>
      <c r="FC90" s="291"/>
      <c r="FD90" s="291"/>
      <c r="FE90" s="291"/>
      <c r="FF90" s="291"/>
      <c r="FG90" s="291"/>
      <c r="FH90" s="291"/>
      <c r="FI90" s="291"/>
      <c r="FJ90" s="291"/>
      <c r="FK90" s="291"/>
      <c r="FL90" s="291"/>
      <c r="FM90" s="291"/>
      <c r="FN90" s="291"/>
      <c r="FO90" s="291"/>
      <c r="FP90" s="291"/>
      <c r="FQ90" s="291"/>
      <c r="FR90" s="291"/>
      <c r="FS90" s="291"/>
      <c r="FT90" s="291"/>
      <c r="FU90" s="291"/>
      <c r="FV90" s="291"/>
      <c r="FW90" s="291"/>
      <c r="FX90" s="291"/>
      <c r="FY90" s="291"/>
      <c r="FZ90" s="291"/>
      <c r="GA90" s="291"/>
      <c r="GB90" s="291"/>
      <c r="GC90" s="291"/>
      <c r="GD90" s="291"/>
      <c r="GE90" s="291"/>
      <c r="GF90" s="291"/>
      <c r="GG90" s="291"/>
      <c r="GH90" s="291"/>
      <c r="GI90" s="291"/>
      <c r="GJ90" s="291"/>
      <c r="GK90" s="104"/>
      <c r="GL90" s="104"/>
      <c r="GM90" s="104"/>
      <c r="GN90" s="104"/>
      <c r="GO90" s="104"/>
    </row>
    <row r="91" spans="12:197" ht="2.25" customHeight="1" x14ac:dyDescent="0.15">
      <c r="L91" s="112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286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U91" s="286"/>
      <c r="CV91" s="286"/>
      <c r="CW91" s="104"/>
      <c r="CX91" s="104"/>
      <c r="CY91" s="104"/>
      <c r="CZ91" s="104"/>
      <c r="DA91" s="104"/>
      <c r="DB91" s="104"/>
      <c r="DC91" s="104"/>
      <c r="DG91" s="291"/>
      <c r="DH91" s="291"/>
      <c r="DI91" s="291"/>
      <c r="DJ91" s="291"/>
      <c r="DK91" s="291"/>
      <c r="DL91" s="291"/>
      <c r="DM91" s="291"/>
      <c r="DN91" s="291"/>
      <c r="DO91" s="291"/>
      <c r="DP91" s="291"/>
      <c r="DQ91" s="291"/>
      <c r="DR91" s="291"/>
      <c r="DS91" s="291"/>
      <c r="DT91" s="291"/>
      <c r="DU91" s="291"/>
      <c r="DV91" s="291"/>
      <c r="DW91" s="291"/>
      <c r="DX91" s="291"/>
      <c r="DY91" s="291"/>
      <c r="DZ91" s="291"/>
      <c r="EA91" s="291"/>
      <c r="EB91" s="291"/>
      <c r="EC91" s="291"/>
      <c r="ED91" s="291"/>
      <c r="EE91" s="291"/>
      <c r="EF91" s="291"/>
      <c r="EG91" s="291"/>
      <c r="EH91" s="291"/>
      <c r="EI91" s="291"/>
      <c r="EJ91" s="291"/>
      <c r="EK91" s="291"/>
      <c r="EL91" s="291"/>
      <c r="EM91" s="291"/>
      <c r="EN91" s="291"/>
      <c r="EO91" s="291"/>
      <c r="EP91" s="291"/>
      <c r="EQ91" s="291"/>
      <c r="ER91" s="291"/>
      <c r="ES91" s="291"/>
      <c r="ET91" s="291"/>
      <c r="EU91" s="291"/>
      <c r="EV91" s="291"/>
      <c r="EW91" s="291"/>
      <c r="EX91" s="291"/>
      <c r="EY91" s="291"/>
      <c r="EZ91" s="291"/>
      <c r="FA91" s="291"/>
      <c r="FB91" s="291"/>
      <c r="FC91" s="291"/>
      <c r="FD91" s="291"/>
      <c r="FE91" s="291"/>
      <c r="FF91" s="291"/>
      <c r="FG91" s="291"/>
      <c r="FH91" s="291"/>
      <c r="FI91" s="291"/>
      <c r="FJ91" s="291"/>
      <c r="FK91" s="291"/>
      <c r="FL91" s="291"/>
      <c r="FM91" s="291"/>
      <c r="FN91" s="291"/>
      <c r="FO91" s="291"/>
      <c r="FP91" s="291"/>
      <c r="FQ91" s="291"/>
      <c r="FR91" s="291"/>
      <c r="FS91" s="291"/>
      <c r="FT91" s="291"/>
      <c r="FU91" s="291"/>
      <c r="FV91" s="291"/>
      <c r="FW91" s="291"/>
      <c r="FX91" s="291"/>
      <c r="FY91" s="291"/>
      <c r="FZ91" s="291"/>
      <c r="GA91" s="291"/>
      <c r="GB91" s="291"/>
      <c r="GC91" s="291"/>
      <c r="GD91" s="291"/>
      <c r="GE91" s="291"/>
      <c r="GF91" s="291"/>
      <c r="GG91" s="291"/>
      <c r="GH91" s="291"/>
      <c r="GI91" s="291"/>
      <c r="GJ91" s="291"/>
      <c r="GK91" s="104"/>
      <c r="GL91" s="104"/>
      <c r="GM91" s="104"/>
      <c r="GN91" s="104"/>
      <c r="GO91" s="104"/>
    </row>
    <row r="92" spans="12:197" ht="2.25" customHeight="1" x14ac:dyDescent="0.15">
      <c r="L92" s="112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286"/>
      <c r="BV92" s="286"/>
      <c r="BW92" s="286"/>
      <c r="BX92" s="286"/>
      <c r="BY92" s="286"/>
      <c r="BZ92" s="286"/>
      <c r="CA92" s="286"/>
      <c r="CB92" s="286"/>
      <c r="CC92" s="286"/>
      <c r="CD92" s="286"/>
      <c r="CE92" s="286"/>
      <c r="CF92" s="286"/>
      <c r="CG92" s="286"/>
      <c r="CH92" s="286"/>
      <c r="CI92" s="286"/>
      <c r="CJ92" s="286"/>
      <c r="CK92" s="286"/>
      <c r="CL92" s="286"/>
      <c r="CM92" s="286"/>
      <c r="CN92" s="286"/>
      <c r="CO92" s="286"/>
      <c r="CP92" s="286"/>
      <c r="CQ92" s="286"/>
      <c r="CR92" s="286"/>
      <c r="CS92" s="286"/>
      <c r="CT92" s="286"/>
      <c r="CU92" s="286"/>
      <c r="CV92" s="286"/>
      <c r="CW92" s="104"/>
      <c r="CX92" s="104"/>
      <c r="CY92" s="104"/>
      <c r="CZ92" s="104"/>
      <c r="DA92" s="104"/>
      <c r="DB92" s="104"/>
      <c r="DC92" s="286"/>
      <c r="DD92" s="286"/>
      <c r="DE92" s="286"/>
      <c r="DF92" s="286"/>
      <c r="DG92" s="286"/>
      <c r="DH92" s="286"/>
      <c r="DI92" s="286"/>
      <c r="DJ92" s="286"/>
      <c r="DK92" s="286"/>
      <c r="DL92" s="286"/>
      <c r="DM92" s="286"/>
      <c r="DN92" s="286"/>
      <c r="DO92" s="286"/>
      <c r="DP92" s="286"/>
      <c r="DQ92" s="286"/>
      <c r="DR92" s="286"/>
      <c r="DS92" s="286"/>
      <c r="DT92" s="286"/>
      <c r="DU92" s="286"/>
      <c r="DV92" s="286"/>
      <c r="DW92" s="286"/>
      <c r="DX92" s="286"/>
      <c r="DY92" s="286"/>
      <c r="DZ92" s="286"/>
      <c r="EA92" s="286"/>
      <c r="EB92" s="286"/>
      <c r="EC92" s="286"/>
      <c r="ED92" s="286"/>
      <c r="EE92" s="286"/>
      <c r="EF92" s="286"/>
      <c r="EG92" s="286"/>
      <c r="EH92" s="286"/>
      <c r="EI92" s="286"/>
      <c r="EJ92" s="286"/>
      <c r="EK92" s="286"/>
      <c r="EL92" s="286"/>
      <c r="EM92" s="286"/>
      <c r="EN92" s="286"/>
      <c r="EO92" s="286"/>
      <c r="EP92" s="286"/>
      <c r="EQ92" s="286"/>
      <c r="ER92" s="286"/>
      <c r="ES92" s="286"/>
      <c r="ET92" s="286"/>
      <c r="EU92" s="286"/>
      <c r="EV92" s="286"/>
      <c r="EW92" s="286"/>
      <c r="EX92" s="286"/>
      <c r="EY92" s="286"/>
      <c r="EZ92" s="286"/>
      <c r="FA92" s="286"/>
      <c r="FB92" s="286"/>
      <c r="FC92" s="286"/>
      <c r="FD92" s="286"/>
      <c r="FE92" s="286"/>
      <c r="FF92" s="286"/>
      <c r="FG92" s="286"/>
      <c r="FH92" s="286"/>
      <c r="FI92" s="286"/>
      <c r="FJ92" s="286"/>
      <c r="FK92" s="286"/>
      <c r="FL92" s="286"/>
      <c r="FM92" s="286"/>
      <c r="FN92" s="286"/>
      <c r="FO92" s="286"/>
      <c r="FP92" s="286"/>
      <c r="FQ92" s="286"/>
      <c r="FR92" s="286"/>
      <c r="FS92" s="286"/>
      <c r="FT92" s="286"/>
      <c r="FU92" s="286"/>
      <c r="FV92" s="286"/>
      <c r="FW92" s="286"/>
      <c r="FX92" s="286"/>
      <c r="FY92" s="286"/>
      <c r="FZ92" s="286"/>
      <c r="GA92" s="286"/>
      <c r="GB92" s="286"/>
      <c r="GC92" s="286"/>
      <c r="GD92" s="286"/>
      <c r="GE92" s="286"/>
      <c r="GF92" s="286"/>
      <c r="GG92" s="286"/>
      <c r="GH92" s="286"/>
      <c r="GI92" s="286"/>
      <c r="GJ92" s="286"/>
      <c r="GK92" s="104"/>
      <c r="GL92" s="104"/>
      <c r="GM92" s="104"/>
      <c r="GN92" s="104"/>
      <c r="GO92" s="104"/>
    </row>
    <row r="93" spans="12:197" ht="2.25" customHeight="1" x14ac:dyDescent="0.15">
      <c r="L93" s="112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  <c r="BW93" s="286"/>
      <c r="BX93" s="286"/>
      <c r="BY93" s="286"/>
      <c r="BZ93" s="286"/>
      <c r="CA93" s="286"/>
      <c r="CB93" s="286"/>
      <c r="CC93" s="286"/>
      <c r="CD93" s="286"/>
      <c r="CE93" s="286"/>
      <c r="CF93" s="286"/>
      <c r="CG93" s="286"/>
      <c r="CH93" s="286"/>
      <c r="CI93" s="286"/>
      <c r="CJ93" s="286"/>
      <c r="CK93" s="286"/>
      <c r="CL93" s="286"/>
      <c r="CM93" s="286"/>
      <c r="CN93" s="286"/>
      <c r="CO93" s="286"/>
      <c r="CP93" s="286"/>
      <c r="CQ93" s="286"/>
      <c r="CR93" s="286"/>
      <c r="CS93" s="286"/>
      <c r="CT93" s="286"/>
      <c r="CU93" s="286"/>
      <c r="CV93" s="286"/>
      <c r="CW93" s="104"/>
      <c r="CX93" s="104"/>
      <c r="CY93" s="104"/>
      <c r="CZ93" s="104"/>
      <c r="DA93" s="104"/>
      <c r="DB93" s="104"/>
      <c r="DC93" s="286"/>
      <c r="DD93" s="286"/>
      <c r="DE93" s="286"/>
      <c r="DF93" s="286"/>
      <c r="DG93" s="286"/>
      <c r="DH93" s="286"/>
      <c r="DI93" s="286"/>
      <c r="DJ93" s="286"/>
      <c r="DK93" s="286"/>
      <c r="DL93" s="286"/>
      <c r="DM93" s="286"/>
      <c r="DN93" s="286"/>
      <c r="DO93" s="286"/>
      <c r="DP93" s="286"/>
      <c r="DQ93" s="286"/>
      <c r="DR93" s="286"/>
      <c r="DS93" s="286"/>
      <c r="DT93" s="286"/>
      <c r="DU93" s="286"/>
      <c r="DV93" s="286"/>
      <c r="DW93" s="286"/>
      <c r="DX93" s="286"/>
      <c r="DY93" s="286"/>
      <c r="DZ93" s="286"/>
      <c r="EA93" s="286"/>
      <c r="EB93" s="286"/>
      <c r="EC93" s="286"/>
      <c r="ED93" s="286"/>
      <c r="EE93" s="286"/>
      <c r="EF93" s="286"/>
      <c r="EG93" s="286"/>
      <c r="EH93" s="286"/>
      <c r="EI93" s="286"/>
      <c r="EJ93" s="286"/>
      <c r="EK93" s="286"/>
      <c r="EL93" s="286"/>
      <c r="EM93" s="286"/>
      <c r="EN93" s="286"/>
      <c r="EO93" s="286"/>
      <c r="EP93" s="286"/>
      <c r="EQ93" s="286"/>
      <c r="ER93" s="286"/>
      <c r="ES93" s="286"/>
      <c r="ET93" s="286"/>
      <c r="EU93" s="286"/>
      <c r="EV93" s="286"/>
      <c r="EW93" s="286"/>
      <c r="EX93" s="286"/>
      <c r="EY93" s="286"/>
      <c r="EZ93" s="286"/>
      <c r="FA93" s="286"/>
      <c r="FB93" s="286"/>
      <c r="FC93" s="286"/>
      <c r="FD93" s="286"/>
      <c r="FE93" s="286"/>
      <c r="FF93" s="286"/>
      <c r="FG93" s="286"/>
      <c r="FH93" s="286"/>
      <c r="FI93" s="286"/>
      <c r="FJ93" s="286"/>
      <c r="FK93" s="286"/>
      <c r="FL93" s="286"/>
      <c r="FM93" s="286"/>
      <c r="FN93" s="286"/>
      <c r="FO93" s="286"/>
      <c r="FP93" s="286"/>
      <c r="FQ93" s="286"/>
      <c r="FR93" s="286"/>
      <c r="FS93" s="286"/>
      <c r="FT93" s="286"/>
      <c r="FU93" s="286"/>
      <c r="FV93" s="286"/>
      <c r="FW93" s="286"/>
      <c r="FX93" s="286"/>
      <c r="FY93" s="286"/>
      <c r="FZ93" s="286"/>
      <c r="GA93" s="286"/>
      <c r="GB93" s="286"/>
      <c r="GC93" s="286"/>
      <c r="GD93" s="286"/>
      <c r="GE93" s="286"/>
      <c r="GF93" s="286"/>
      <c r="GG93" s="286"/>
      <c r="GH93" s="286"/>
      <c r="GI93" s="286"/>
      <c r="GJ93" s="286"/>
      <c r="GK93" s="104"/>
      <c r="GL93" s="104"/>
      <c r="GM93" s="104"/>
      <c r="GN93" s="104"/>
      <c r="GO93" s="104"/>
    </row>
    <row r="94" spans="12:197" ht="2.25" customHeight="1" x14ac:dyDescent="0.15">
      <c r="L94" s="112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104"/>
      <c r="CX94" s="104"/>
      <c r="CY94" s="104"/>
      <c r="CZ94" s="104"/>
      <c r="DA94" s="104"/>
      <c r="DB94" s="104"/>
      <c r="DC94" s="286"/>
      <c r="DD94" s="286"/>
      <c r="DE94" s="286"/>
      <c r="DF94" s="286"/>
      <c r="DG94" s="286"/>
      <c r="DH94" s="286"/>
      <c r="DI94" s="286"/>
      <c r="DJ94" s="286"/>
      <c r="DK94" s="286"/>
      <c r="DL94" s="286"/>
      <c r="DM94" s="286"/>
      <c r="DN94" s="286"/>
      <c r="DO94" s="286"/>
      <c r="DP94" s="286"/>
      <c r="DQ94" s="286"/>
      <c r="DR94" s="286"/>
      <c r="DS94" s="286"/>
      <c r="DT94" s="286"/>
      <c r="DU94" s="286"/>
      <c r="DV94" s="286"/>
      <c r="DW94" s="286"/>
      <c r="DX94" s="286"/>
      <c r="DY94" s="286"/>
      <c r="DZ94" s="286"/>
      <c r="EA94" s="286"/>
      <c r="EB94" s="286"/>
      <c r="EC94" s="286"/>
      <c r="ED94" s="286"/>
      <c r="EE94" s="286"/>
      <c r="EF94" s="286"/>
      <c r="EG94" s="286"/>
      <c r="EH94" s="286"/>
      <c r="EI94" s="286"/>
      <c r="EJ94" s="286"/>
      <c r="EK94" s="286"/>
      <c r="EL94" s="286"/>
      <c r="EM94" s="286"/>
      <c r="EN94" s="286"/>
      <c r="EO94" s="286"/>
      <c r="EP94" s="286"/>
      <c r="EQ94" s="286"/>
      <c r="ER94" s="286"/>
      <c r="ES94" s="286"/>
      <c r="ET94" s="286"/>
      <c r="EU94" s="286"/>
      <c r="EV94" s="286"/>
      <c r="EW94" s="286"/>
      <c r="EX94" s="286"/>
      <c r="EY94" s="286"/>
      <c r="EZ94" s="286"/>
      <c r="FA94" s="286"/>
      <c r="FB94" s="286"/>
      <c r="FC94" s="286"/>
      <c r="FD94" s="286"/>
      <c r="FE94" s="286"/>
      <c r="FF94" s="286"/>
      <c r="FG94" s="286"/>
      <c r="FH94" s="286"/>
      <c r="FI94" s="286"/>
      <c r="FJ94" s="286"/>
      <c r="FK94" s="286"/>
      <c r="FL94" s="286"/>
      <c r="FM94" s="286"/>
      <c r="FN94" s="286"/>
      <c r="FO94" s="286"/>
      <c r="FP94" s="286"/>
      <c r="FQ94" s="286"/>
      <c r="FR94" s="286"/>
      <c r="FS94" s="286"/>
      <c r="FT94" s="286"/>
      <c r="FU94" s="286"/>
      <c r="FV94" s="286"/>
      <c r="FW94" s="286"/>
      <c r="FX94" s="286"/>
      <c r="FY94" s="286"/>
      <c r="FZ94" s="286"/>
      <c r="GA94" s="286"/>
      <c r="GB94" s="286"/>
      <c r="GC94" s="286"/>
      <c r="GD94" s="286"/>
      <c r="GE94" s="286"/>
      <c r="GF94" s="286"/>
      <c r="GG94" s="286"/>
      <c r="GH94" s="286"/>
      <c r="GI94" s="286"/>
      <c r="GJ94" s="286"/>
      <c r="GK94" s="104"/>
      <c r="GL94" s="104"/>
      <c r="GM94" s="104"/>
      <c r="GN94" s="104"/>
      <c r="GO94" s="104"/>
    </row>
    <row r="95" spans="12:197" ht="2.25" customHeight="1" x14ac:dyDescent="0.15">
      <c r="L95" s="112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104"/>
      <c r="CX95" s="104"/>
      <c r="CY95" s="104"/>
      <c r="CZ95" s="104"/>
      <c r="DA95" s="104"/>
      <c r="DB95" s="104"/>
      <c r="DC95" s="286"/>
      <c r="DD95" s="286"/>
      <c r="DE95" s="286"/>
      <c r="DF95" s="286"/>
      <c r="DG95" s="286"/>
      <c r="DH95" s="286"/>
      <c r="DI95" s="286"/>
      <c r="DJ95" s="286"/>
      <c r="DK95" s="286"/>
      <c r="DL95" s="286"/>
      <c r="DM95" s="286"/>
      <c r="DN95" s="286"/>
      <c r="DO95" s="286"/>
      <c r="DP95" s="286"/>
      <c r="DQ95" s="286"/>
      <c r="DR95" s="286"/>
      <c r="DS95" s="286"/>
      <c r="DT95" s="286"/>
      <c r="DU95" s="286"/>
      <c r="DV95" s="286"/>
      <c r="DW95" s="286"/>
      <c r="DX95" s="286"/>
      <c r="DY95" s="286"/>
      <c r="DZ95" s="286"/>
      <c r="EA95" s="286"/>
      <c r="EB95" s="286"/>
      <c r="EC95" s="286"/>
      <c r="ED95" s="286"/>
      <c r="EE95" s="286"/>
      <c r="EF95" s="286"/>
      <c r="EG95" s="286"/>
      <c r="EH95" s="286"/>
      <c r="EI95" s="286"/>
      <c r="EJ95" s="286"/>
      <c r="EK95" s="286"/>
      <c r="EL95" s="286"/>
      <c r="EM95" s="286"/>
      <c r="EN95" s="286"/>
      <c r="EO95" s="286"/>
      <c r="EP95" s="286"/>
      <c r="EQ95" s="286"/>
      <c r="ER95" s="286"/>
      <c r="ES95" s="286"/>
      <c r="ET95" s="286"/>
      <c r="EU95" s="286"/>
      <c r="EV95" s="286"/>
      <c r="EW95" s="286"/>
      <c r="EX95" s="286"/>
      <c r="EY95" s="286"/>
      <c r="EZ95" s="286"/>
      <c r="FA95" s="286"/>
      <c r="FB95" s="286"/>
      <c r="FC95" s="286"/>
      <c r="FD95" s="286"/>
      <c r="FE95" s="286"/>
      <c r="FF95" s="286"/>
      <c r="FG95" s="286"/>
      <c r="FH95" s="286"/>
      <c r="FI95" s="286"/>
      <c r="FJ95" s="286"/>
      <c r="FK95" s="286"/>
      <c r="FL95" s="286"/>
      <c r="FM95" s="286"/>
      <c r="FN95" s="286"/>
      <c r="FO95" s="286"/>
      <c r="FP95" s="286"/>
      <c r="FQ95" s="286"/>
      <c r="FR95" s="286"/>
      <c r="FS95" s="286"/>
      <c r="FT95" s="286"/>
      <c r="FU95" s="286"/>
      <c r="FV95" s="286"/>
      <c r="FW95" s="286"/>
      <c r="FX95" s="286"/>
      <c r="FY95" s="286"/>
      <c r="FZ95" s="286"/>
      <c r="GA95" s="286"/>
      <c r="GB95" s="286"/>
      <c r="GC95" s="286"/>
      <c r="GD95" s="286"/>
      <c r="GE95" s="286"/>
      <c r="GF95" s="286"/>
      <c r="GG95" s="286"/>
      <c r="GH95" s="286"/>
      <c r="GI95" s="286"/>
      <c r="GJ95" s="286"/>
      <c r="GK95" s="104"/>
      <c r="GL95" s="104"/>
      <c r="GM95" s="104"/>
      <c r="GN95" s="104"/>
      <c r="GO95" s="104"/>
    </row>
    <row r="96" spans="12:197" ht="2.25" customHeight="1" x14ac:dyDescent="0.15">
      <c r="L96" s="112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1"/>
      <c r="CM96" s="291"/>
      <c r="CN96" s="291"/>
      <c r="CO96" s="291"/>
      <c r="CP96" s="291"/>
      <c r="CQ96" s="291"/>
      <c r="CR96" s="291"/>
      <c r="CS96" s="291"/>
      <c r="CT96" s="291"/>
      <c r="CU96" s="291"/>
      <c r="CV96" s="291"/>
      <c r="CW96" s="104"/>
      <c r="CX96" s="104"/>
      <c r="CY96" s="104"/>
      <c r="CZ96" s="104"/>
      <c r="DA96" s="104"/>
      <c r="DB96" s="104"/>
      <c r="DC96" s="286"/>
      <c r="DD96" s="286"/>
      <c r="DE96" s="286"/>
      <c r="DF96" s="286"/>
      <c r="DG96" s="286"/>
      <c r="DH96" s="286"/>
      <c r="DI96" s="286"/>
      <c r="DJ96" s="286"/>
      <c r="DK96" s="286"/>
      <c r="DL96" s="286"/>
      <c r="DM96" s="286"/>
      <c r="DN96" s="286"/>
      <c r="DO96" s="286"/>
      <c r="DP96" s="286"/>
      <c r="DQ96" s="286"/>
      <c r="DR96" s="286"/>
      <c r="DS96" s="286"/>
      <c r="DT96" s="286"/>
      <c r="DU96" s="286"/>
      <c r="DV96" s="286"/>
      <c r="DW96" s="286"/>
      <c r="DX96" s="286"/>
      <c r="DY96" s="286"/>
      <c r="DZ96" s="286"/>
      <c r="EA96" s="286"/>
      <c r="EB96" s="286"/>
      <c r="EC96" s="286"/>
      <c r="ED96" s="286"/>
      <c r="EE96" s="286"/>
      <c r="EF96" s="286"/>
      <c r="EG96" s="286"/>
      <c r="EH96" s="286"/>
      <c r="EI96" s="286"/>
      <c r="EJ96" s="286"/>
      <c r="EK96" s="286"/>
      <c r="EL96" s="286"/>
      <c r="EM96" s="286"/>
      <c r="EN96" s="286"/>
      <c r="EO96" s="286"/>
      <c r="EP96" s="286"/>
      <c r="EQ96" s="286"/>
      <c r="ER96" s="286"/>
      <c r="ES96" s="286"/>
      <c r="ET96" s="286"/>
      <c r="EU96" s="286"/>
      <c r="EV96" s="286"/>
      <c r="EW96" s="286"/>
      <c r="EX96" s="286"/>
      <c r="EY96" s="286"/>
      <c r="EZ96" s="286"/>
      <c r="FA96" s="286"/>
      <c r="FB96" s="286"/>
      <c r="FC96" s="286"/>
      <c r="FD96" s="286"/>
      <c r="FE96" s="286"/>
      <c r="FF96" s="286"/>
      <c r="FG96" s="286"/>
      <c r="FH96" s="286"/>
      <c r="FI96" s="286"/>
      <c r="FJ96" s="286"/>
      <c r="FK96" s="286"/>
      <c r="FL96" s="286"/>
      <c r="FM96" s="286"/>
      <c r="FN96" s="286"/>
      <c r="FO96" s="286"/>
      <c r="FP96" s="286"/>
      <c r="FQ96" s="286"/>
      <c r="FR96" s="286"/>
      <c r="FS96" s="286"/>
      <c r="FT96" s="286"/>
      <c r="FU96" s="286"/>
      <c r="FV96" s="286"/>
      <c r="FW96" s="286"/>
      <c r="FX96" s="286"/>
      <c r="FY96" s="286"/>
      <c r="FZ96" s="286"/>
      <c r="GA96" s="286"/>
      <c r="GB96" s="286"/>
      <c r="GC96" s="286"/>
      <c r="GD96" s="286"/>
      <c r="GE96" s="286"/>
      <c r="GF96" s="286"/>
      <c r="GG96" s="286"/>
      <c r="GH96" s="286"/>
      <c r="GI96" s="286"/>
      <c r="GJ96" s="286"/>
      <c r="GK96" s="104"/>
      <c r="GL96" s="104"/>
      <c r="GM96" s="104"/>
      <c r="GN96" s="104"/>
      <c r="GO96" s="104"/>
    </row>
    <row r="97" spans="9:199" ht="2.25" customHeight="1" x14ac:dyDescent="0.15">
      <c r="L97" s="112"/>
      <c r="M97" s="112"/>
      <c r="N97" s="112"/>
      <c r="O97" s="112"/>
      <c r="P97" s="112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1"/>
      <c r="BR97" s="291"/>
      <c r="BS97" s="291"/>
      <c r="BT97" s="291"/>
      <c r="BU97" s="291"/>
      <c r="BV97" s="291"/>
      <c r="BW97" s="291"/>
      <c r="BX97" s="291"/>
      <c r="BY97" s="291"/>
      <c r="BZ97" s="291"/>
      <c r="CA97" s="291"/>
      <c r="CB97" s="291"/>
      <c r="CC97" s="291"/>
      <c r="CD97" s="291"/>
      <c r="CE97" s="291"/>
      <c r="CF97" s="291"/>
      <c r="CG97" s="291"/>
      <c r="CH97" s="291"/>
      <c r="CI97" s="291"/>
      <c r="CJ97" s="291"/>
      <c r="CK97" s="291"/>
      <c r="CL97" s="291"/>
      <c r="CM97" s="291"/>
      <c r="CN97" s="291"/>
      <c r="CO97" s="291"/>
      <c r="CP97" s="291"/>
      <c r="CQ97" s="291"/>
      <c r="CR97" s="291"/>
      <c r="CS97" s="291"/>
      <c r="CT97" s="291"/>
      <c r="CU97" s="291"/>
      <c r="CV97" s="291"/>
      <c r="CW97" s="104"/>
      <c r="CX97" s="104"/>
      <c r="CY97" s="104"/>
      <c r="CZ97" s="104"/>
      <c r="DA97" s="104"/>
      <c r="DB97" s="104"/>
      <c r="DC97" s="104"/>
      <c r="DG97" s="291"/>
      <c r="DH97" s="291"/>
      <c r="DI97" s="291"/>
      <c r="DJ97" s="291"/>
      <c r="DK97" s="291"/>
      <c r="DL97" s="291"/>
      <c r="DM97" s="291"/>
      <c r="DN97" s="291"/>
      <c r="DO97" s="291"/>
      <c r="DP97" s="291"/>
      <c r="DQ97" s="291"/>
      <c r="DR97" s="291"/>
      <c r="DS97" s="291"/>
      <c r="DT97" s="291"/>
      <c r="DU97" s="291"/>
      <c r="DV97" s="291"/>
      <c r="DW97" s="291"/>
      <c r="DX97" s="291"/>
      <c r="DY97" s="291"/>
      <c r="DZ97" s="291"/>
      <c r="EA97" s="291"/>
      <c r="EB97" s="291"/>
      <c r="EC97" s="291"/>
      <c r="ED97" s="291"/>
      <c r="EE97" s="291"/>
      <c r="EF97" s="291"/>
      <c r="EG97" s="291"/>
      <c r="EH97" s="291"/>
      <c r="EI97" s="291"/>
      <c r="EJ97" s="291"/>
      <c r="EK97" s="291"/>
      <c r="EL97" s="291"/>
      <c r="EM97" s="291"/>
      <c r="EN97" s="291"/>
      <c r="EO97" s="291"/>
      <c r="EP97" s="291"/>
      <c r="EQ97" s="291"/>
      <c r="ER97" s="291"/>
      <c r="ES97" s="291"/>
      <c r="ET97" s="291"/>
      <c r="EU97" s="291"/>
      <c r="EV97" s="291"/>
      <c r="EW97" s="291"/>
      <c r="EX97" s="291"/>
      <c r="EY97" s="291"/>
      <c r="EZ97" s="291"/>
      <c r="FA97" s="291"/>
      <c r="FB97" s="291"/>
      <c r="FC97" s="291"/>
      <c r="FD97" s="291"/>
      <c r="FE97" s="291"/>
      <c r="FF97" s="291"/>
      <c r="FG97" s="291"/>
      <c r="FH97" s="291"/>
      <c r="FI97" s="291"/>
      <c r="FJ97" s="291"/>
      <c r="FK97" s="291"/>
      <c r="FL97" s="291"/>
      <c r="FM97" s="291"/>
      <c r="FN97" s="291"/>
      <c r="FO97" s="291"/>
      <c r="FP97" s="291"/>
      <c r="FQ97" s="291"/>
      <c r="FR97" s="291"/>
      <c r="FS97" s="291"/>
      <c r="FT97" s="291"/>
      <c r="FU97" s="291"/>
      <c r="FV97" s="291"/>
      <c r="FW97" s="291"/>
      <c r="FX97" s="291"/>
      <c r="FY97" s="291"/>
      <c r="FZ97" s="291"/>
      <c r="GA97" s="291"/>
      <c r="GB97" s="291"/>
      <c r="GC97" s="291"/>
      <c r="GD97" s="291"/>
      <c r="GE97" s="291"/>
      <c r="GF97" s="291"/>
      <c r="GG97" s="291"/>
      <c r="GH97" s="291"/>
      <c r="GI97" s="291"/>
      <c r="GJ97" s="291"/>
      <c r="GK97" s="104"/>
      <c r="GL97" s="104"/>
      <c r="GM97" s="104"/>
      <c r="GN97" s="104"/>
      <c r="GO97" s="104"/>
    </row>
    <row r="98" spans="9:199" ht="2.25" customHeight="1" x14ac:dyDescent="0.15">
      <c r="L98" s="112"/>
      <c r="M98" s="112"/>
      <c r="N98" s="112"/>
      <c r="O98" s="112"/>
      <c r="P98" s="112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91"/>
      <c r="CG98" s="291"/>
      <c r="CH98" s="291"/>
      <c r="CI98" s="291"/>
      <c r="CJ98" s="291"/>
      <c r="CK98" s="291"/>
      <c r="CL98" s="291"/>
      <c r="CM98" s="291"/>
      <c r="CN98" s="291"/>
      <c r="CO98" s="291"/>
      <c r="CP98" s="291"/>
      <c r="CQ98" s="291"/>
      <c r="CR98" s="291"/>
      <c r="CS98" s="291"/>
      <c r="CT98" s="291"/>
      <c r="CU98" s="291"/>
      <c r="CV98" s="291"/>
      <c r="CW98" s="104"/>
      <c r="CX98" s="104"/>
      <c r="CY98" s="104"/>
      <c r="CZ98" s="104"/>
      <c r="DA98" s="104"/>
      <c r="DB98" s="104"/>
      <c r="DG98" s="291"/>
      <c r="DH98" s="291"/>
      <c r="DI98" s="291"/>
      <c r="DJ98" s="291"/>
      <c r="DK98" s="291"/>
      <c r="DL98" s="291"/>
      <c r="DM98" s="291"/>
      <c r="DN98" s="291"/>
      <c r="DO98" s="291"/>
      <c r="DP98" s="291"/>
      <c r="DQ98" s="291"/>
      <c r="DR98" s="291"/>
      <c r="DS98" s="291"/>
      <c r="DT98" s="291"/>
      <c r="DU98" s="291"/>
      <c r="DV98" s="291"/>
      <c r="DW98" s="291"/>
      <c r="DX98" s="291"/>
      <c r="DY98" s="291"/>
      <c r="DZ98" s="291"/>
      <c r="EA98" s="291"/>
      <c r="EB98" s="291"/>
      <c r="EC98" s="291"/>
      <c r="ED98" s="291"/>
      <c r="EE98" s="291"/>
      <c r="EF98" s="291"/>
      <c r="EG98" s="291"/>
      <c r="EH98" s="291"/>
      <c r="EI98" s="291"/>
      <c r="EJ98" s="291"/>
      <c r="EK98" s="291"/>
      <c r="EL98" s="291"/>
      <c r="EM98" s="291"/>
      <c r="EN98" s="291"/>
      <c r="EO98" s="291"/>
      <c r="EP98" s="291"/>
      <c r="EQ98" s="291"/>
      <c r="ER98" s="291"/>
      <c r="ES98" s="291"/>
      <c r="ET98" s="291"/>
      <c r="EU98" s="291"/>
      <c r="EV98" s="291"/>
      <c r="EW98" s="291"/>
      <c r="EX98" s="291"/>
      <c r="EY98" s="291"/>
      <c r="EZ98" s="291"/>
      <c r="FA98" s="291"/>
      <c r="FB98" s="291"/>
      <c r="FC98" s="291"/>
      <c r="FD98" s="291"/>
      <c r="FE98" s="291"/>
      <c r="FF98" s="291"/>
      <c r="FG98" s="291"/>
      <c r="FH98" s="291"/>
      <c r="FI98" s="291"/>
      <c r="FJ98" s="291"/>
      <c r="FK98" s="291"/>
      <c r="FL98" s="291"/>
      <c r="FM98" s="291"/>
      <c r="FN98" s="291"/>
      <c r="FO98" s="291"/>
      <c r="FP98" s="291"/>
      <c r="FQ98" s="291"/>
      <c r="FR98" s="291"/>
      <c r="FS98" s="291"/>
      <c r="FT98" s="291"/>
      <c r="FU98" s="291"/>
      <c r="FV98" s="291"/>
      <c r="FW98" s="291"/>
      <c r="FX98" s="291"/>
      <c r="FY98" s="291"/>
      <c r="FZ98" s="291"/>
      <c r="GA98" s="291"/>
      <c r="GB98" s="291"/>
      <c r="GC98" s="291"/>
      <c r="GD98" s="291"/>
      <c r="GE98" s="291"/>
      <c r="GF98" s="291"/>
      <c r="GG98" s="291"/>
      <c r="GH98" s="291"/>
      <c r="GI98" s="291"/>
      <c r="GJ98" s="291"/>
      <c r="GK98" s="104"/>
      <c r="GL98" s="104"/>
      <c r="GM98" s="104"/>
      <c r="GN98" s="104"/>
      <c r="GO98" s="104"/>
    </row>
    <row r="99" spans="9:199" ht="2.25" customHeight="1" x14ac:dyDescent="0.15">
      <c r="L99" s="112"/>
      <c r="M99" s="112"/>
      <c r="N99" s="112"/>
      <c r="O99" s="112"/>
      <c r="P99" s="112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91"/>
      <c r="CG99" s="291"/>
      <c r="CH99" s="291"/>
      <c r="CI99" s="291"/>
      <c r="CJ99" s="291"/>
      <c r="CK99" s="291"/>
      <c r="CL99" s="291"/>
      <c r="CM99" s="291"/>
      <c r="CN99" s="291"/>
      <c r="CO99" s="291"/>
      <c r="CP99" s="291"/>
      <c r="CQ99" s="291"/>
      <c r="CR99" s="291"/>
      <c r="CS99" s="291"/>
      <c r="CT99" s="291"/>
      <c r="CU99" s="291"/>
      <c r="CV99" s="291"/>
      <c r="CW99" s="104"/>
      <c r="CX99" s="104"/>
      <c r="CY99" s="104"/>
      <c r="CZ99" s="104"/>
      <c r="DA99" s="104"/>
      <c r="DB99" s="104"/>
      <c r="DG99" s="291"/>
      <c r="DH99" s="291"/>
      <c r="DI99" s="291"/>
      <c r="DJ99" s="291"/>
      <c r="DK99" s="291"/>
      <c r="DL99" s="291"/>
      <c r="DM99" s="291"/>
      <c r="DN99" s="291"/>
      <c r="DO99" s="291"/>
      <c r="DP99" s="291"/>
      <c r="DQ99" s="291"/>
      <c r="DR99" s="291"/>
      <c r="DS99" s="291"/>
      <c r="DT99" s="291"/>
      <c r="DU99" s="291"/>
      <c r="DV99" s="291"/>
      <c r="DW99" s="291"/>
      <c r="DX99" s="291"/>
      <c r="DY99" s="291"/>
      <c r="DZ99" s="291"/>
      <c r="EA99" s="291"/>
      <c r="EB99" s="291"/>
      <c r="EC99" s="291"/>
      <c r="ED99" s="291"/>
      <c r="EE99" s="291"/>
      <c r="EF99" s="291"/>
      <c r="EG99" s="291"/>
      <c r="EH99" s="291"/>
      <c r="EI99" s="291"/>
      <c r="EJ99" s="291"/>
      <c r="EK99" s="291"/>
      <c r="EL99" s="291"/>
      <c r="EM99" s="291"/>
      <c r="EN99" s="291"/>
      <c r="EO99" s="291"/>
      <c r="EP99" s="291"/>
      <c r="EQ99" s="291"/>
      <c r="ER99" s="291"/>
      <c r="ES99" s="291"/>
      <c r="ET99" s="291"/>
      <c r="EU99" s="291"/>
      <c r="EV99" s="291"/>
      <c r="EW99" s="291"/>
      <c r="EX99" s="291"/>
      <c r="EY99" s="291"/>
      <c r="EZ99" s="291"/>
      <c r="FA99" s="291"/>
      <c r="FB99" s="291"/>
      <c r="FC99" s="291"/>
      <c r="FD99" s="291"/>
      <c r="FE99" s="291"/>
      <c r="FF99" s="291"/>
      <c r="FG99" s="291"/>
      <c r="FH99" s="291"/>
      <c r="FI99" s="291"/>
      <c r="FJ99" s="291"/>
      <c r="FK99" s="291"/>
      <c r="FL99" s="291"/>
      <c r="FM99" s="291"/>
      <c r="FN99" s="291"/>
      <c r="FO99" s="291"/>
      <c r="FP99" s="291"/>
      <c r="FQ99" s="291"/>
      <c r="FR99" s="291"/>
      <c r="FS99" s="291"/>
      <c r="FT99" s="291"/>
      <c r="FU99" s="291"/>
      <c r="FV99" s="291"/>
      <c r="FW99" s="291"/>
      <c r="FX99" s="291"/>
      <c r="FY99" s="291"/>
      <c r="FZ99" s="291"/>
      <c r="GA99" s="291"/>
      <c r="GB99" s="291"/>
      <c r="GC99" s="291"/>
      <c r="GD99" s="291"/>
      <c r="GE99" s="291"/>
      <c r="GF99" s="291"/>
      <c r="GG99" s="291"/>
      <c r="GH99" s="291"/>
      <c r="GI99" s="291"/>
      <c r="GJ99" s="291"/>
      <c r="GK99" s="104"/>
      <c r="GL99" s="104"/>
      <c r="GM99" s="104"/>
      <c r="GN99" s="104"/>
      <c r="GO99" s="104"/>
    </row>
    <row r="100" spans="9:199" ht="2.25" customHeight="1" x14ac:dyDescent="0.15">
      <c r="L100" s="112"/>
      <c r="M100" s="112"/>
      <c r="N100" s="112"/>
      <c r="O100" s="112"/>
      <c r="P100" s="112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1"/>
      <c r="BR100" s="291"/>
      <c r="BS100" s="291"/>
      <c r="BT100" s="291"/>
      <c r="BU100" s="291"/>
      <c r="BV100" s="291"/>
      <c r="BW100" s="291"/>
      <c r="BX100" s="291"/>
      <c r="BY100" s="291"/>
      <c r="BZ100" s="291"/>
      <c r="CA100" s="291"/>
      <c r="CB100" s="291"/>
      <c r="CC100" s="291"/>
      <c r="CD100" s="291"/>
      <c r="CE100" s="291"/>
      <c r="CF100" s="291"/>
      <c r="CG100" s="291"/>
      <c r="CH100" s="291"/>
      <c r="CI100" s="291"/>
      <c r="CJ100" s="291"/>
      <c r="CK100" s="291"/>
      <c r="CL100" s="291"/>
      <c r="CM100" s="291"/>
      <c r="CN100" s="291"/>
      <c r="CO100" s="291"/>
      <c r="CP100" s="291"/>
      <c r="CQ100" s="291"/>
      <c r="CR100" s="291"/>
      <c r="CS100" s="291"/>
      <c r="CT100" s="291"/>
      <c r="CU100" s="291"/>
      <c r="CV100" s="291"/>
      <c r="CW100" s="104"/>
      <c r="CX100" s="104"/>
      <c r="CY100" s="104"/>
      <c r="CZ100" s="104"/>
      <c r="DA100" s="104"/>
      <c r="DB100" s="104"/>
      <c r="DG100" s="291"/>
      <c r="DH100" s="291"/>
      <c r="DI100" s="291"/>
      <c r="DJ100" s="291"/>
      <c r="DK100" s="291"/>
      <c r="DL100" s="291"/>
      <c r="DM100" s="291"/>
      <c r="DN100" s="291"/>
      <c r="DO100" s="291"/>
      <c r="DP100" s="291"/>
      <c r="DQ100" s="291"/>
      <c r="DR100" s="291"/>
      <c r="DS100" s="291"/>
      <c r="DT100" s="291"/>
      <c r="DU100" s="291"/>
      <c r="DV100" s="291"/>
      <c r="DW100" s="291"/>
      <c r="DX100" s="291"/>
      <c r="DY100" s="291"/>
      <c r="DZ100" s="291"/>
      <c r="EA100" s="291"/>
      <c r="EB100" s="291"/>
      <c r="EC100" s="291"/>
      <c r="ED100" s="291"/>
      <c r="EE100" s="291"/>
      <c r="EF100" s="291"/>
      <c r="EG100" s="291"/>
      <c r="EH100" s="291"/>
      <c r="EI100" s="291"/>
      <c r="EJ100" s="291"/>
      <c r="EK100" s="291"/>
      <c r="EL100" s="291"/>
      <c r="EM100" s="291"/>
      <c r="EN100" s="291"/>
      <c r="EO100" s="291"/>
      <c r="EP100" s="291"/>
      <c r="EQ100" s="291"/>
      <c r="ER100" s="291"/>
      <c r="ES100" s="291"/>
      <c r="ET100" s="291"/>
      <c r="EU100" s="291"/>
      <c r="EV100" s="291"/>
      <c r="EW100" s="291"/>
      <c r="EX100" s="291"/>
      <c r="EY100" s="291"/>
      <c r="EZ100" s="291"/>
      <c r="FA100" s="291"/>
      <c r="FB100" s="291"/>
      <c r="FC100" s="291"/>
      <c r="FD100" s="291"/>
      <c r="FE100" s="291"/>
      <c r="FF100" s="291"/>
      <c r="FG100" s="291"/>
      <c r="FH100" s="291"/>
      <c r="FI100" s="291"/>
      <c r="FJ100" s="291"/>
      <c r="FK100" s="291"/>
      <c r="FL100" s="291"/>
      <c r="FM100" s="291"/>
      <c r="FN100" s="291"/>
      <c r="FO100" s="291"/>
      <c r="FP100" s="291"/>
      <c r="FQ100" s="291"/>
      <c r="FR100" s="291"/>
      <c r="FS100" s="291"/>
      <c r="FT100" s="291"/>
      <c r="FU100" s="291"/>
      <c r="FV100" s="291"/>
      <c r="FW100" s="291"/>
      <c r="FX100" s="291"/>
      <c r="FY100" s="291"/>
      <c r="FZ100" s="291"/>
      <c r="GA100" s="291"/>
      <c r="GB100" s="291"/>
      <c r="GC100" s="291"/>
      <c r="GD100" s="291"/>
      <c r="GE100" s="291"/>
      <c r="GF100" s="291"/>
      <c r="GG100" s="291"/>
      <c r="GH100" s="291"/>
      <c r="GI100" s="291"/>
      <c r="GJ100" s="291"/>
      <c r="GK100" s="104"/>
      <c r="GL100" s="104"/>
      <c r="GM100" s="104"/>
      <c r="GN100" s="104"/>
      <c r="GO100" s="104"/>
    </row>
    <row r="101" spans="9:199" ht="2.25" customHeight="1" x14ac:dyDescent="0.15">
      <c r="L101" s="112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1"/>
      <c r="BR101" s="291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91"/>
      <c r="CG101" s="291"/>
      <c r="CH101" s="291"/>
      <c r="CI101" s="291"/>
      <c r="CJ101" s="291"/>
      <c r="CK101" s="291"/>
      <c r="CL101" s="291"/>
      <c r="CM101" s="291"/>
      <c r="CN101" s="291"/>
      <c r="CO101" s="291"/>
      <c r="CP101" s="291"/>
      <c r="CQ101" s="291"/>
      <c r="CR101" s="291"/>
      <c r="CS101" s="291"/>
      <c r="CT101" s="291"/>
      <c r="CU101" s="291"/>
      <c r="CV101" s="291"/>
      <c r="CW101" s="104"/>
      <c r="CX101" s="104"/>
      <c r="CY101" s="104"/>
      <c r="CZ101" s="104"/>
      <c r="DA101" s="104"/>
      <c r="DB101" s="104"/>
      <c r="DG101" s="291"/>
      <c r="DH101" s="291"/>
      <c r="DI101" s="291"/>
      <c r="DJ101" s="291"/>
      <c r="DK101" s="291"/>
      <c r="DL101" s="291"/>
      <c r="DM101" s="291"/>
      <c r="DN101" s="291"/>
      <c r="DO101" s="291"/>
      <c r="DP101" s="291"/>
      <c r="DQ101" s="291"/>
      <c r="DR101" s="291"/>
      <c r="DS101" s="291"/>
      <c r="DT101" s="291"/>
      <c r="DU101" s="291"/>
      <c r="DV101" s="291"/>
      <c r="DW101" s="291"/>
      <c r="DX101" s="291"/>
      <c r="DY101" s="291"/>
      <c r="DZ101" s="291"/>
      <c r="EA101" s="291"/>
      <c r="EB101" s="291"/>
      <c r="EC101" s="291"/>
      <c r="ED101" s="291"/>
      <c r="EE101" s="291"/>
      <c r="EF101" s="291"/>
      <c r="EG101" s="291"/>
      <c r="EH101" s="291"/>
      <c r="EI101" s="291"/>
      <c r="EJ101" s="291"/>
      <c r="EK101" s="291"/>
      <c r="EL101" s="291"/>
      <c r="EM101" s="291"/>
      <c r="EN101" s="291"/>
      <c r="EO101" s="291"/>
      <c r="EP101" s="291"/>
      <c r="EQ101" s="291"/>
      <c r="ER101" s="291"/>
      <c r="ES101" s="291"/>
      <c r="ET101" s="291"/>
      <c r="EU101" s="291"/>
      <c r="EV101" s="291"/>
      <c r="EW101" s="291"/>
      <c r="EX101" s="291"/>
      <c r="EY101" s="291"/>
      <c r="EZ101" s="291"/>
      <c r="FA101" s="291"/>
      <c r="FB101" s="291"/>
      <c r="FC101" s="291"/>
      <c r="FD101" s="291"/>
      <c r="FE101" s="291"/>
      <c r="FF101" s="291"/>
      <c r="FG101" s="291"/>
      <c r="FH101" s="291"/>
      <c r="FI101" s="291"/>
      <c r="FJ101" s="291"/>
      <c r="FK101" s="291"/>
      <c r="FL101" s="291"/>
      <c r="FM101" s="291"/>
      <c r="FN101" s="291"/>
      <c r="FO101" s="291"/>
      <c r="FP101" s="291"/>
      <c r="FQ101" s="291"/>
      <c r="FR101" s="291"/>
      <c r="FS101" s="291"/>
      <c r="FT101" s="291"/>
      <c r="FU101" s="291"/>
      <c r="FV101" s="291"/>
      <c r="FW101" s="291"/>
      <c r="FX101" s="291"/>
      <c r="FY101" s="291"/>
      <c r="FZ101" s="291"/>
      <c r="GA101" s="291"/>
      <c r="GB101" s="291"/>
      <c r="GC101" s="291"/>
      <c r="GD101" s="291"/>
      <c r="GE101" s="291"/>
      <c r="GF101" s="291"/>
      <c r="GG101" s="291"/>
      <c r="GH101" s="291"/>
      <c r="GI101" s="291"/>
      <c r="GJ101" s="291"/>
      <c r="GK101" s="104"/>
      <c r="GL101" s="104"/>
      <c r="GM101" s="104"/>
      <c r="GN101" s="104"/>
      <c r="GO101" s="104"/>
    </row>
    <row r="102" spans="9:199" ht="2.25" customHeight="1" x14ac:dyDescent="0.15">
      <c r="L102" s="112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1"/>
      <c r="CJ102" s="291"/>
      <c r="CK102" s="291"/>
      <c r="CL102" s="291"/>
      <c r="CM102" s="291"/>
      <c r="CN102" s="291"/>
      <c r="CO102" s="291"/>
      <c r="CP102" s="291"/>
      <c r="CQ102" s="291"/>
      <c r="CR102" s="291"/>
      <c r="CS102" s="291"/>
      <c r="CT102" s="291"/>
      <c r="CU102" s="291"/>
      <c r="CV102" s="291"/>
      <c r="CW102" s="104"/>
      <c r="CX102" s="104"/>
      <c r="CY102" s="104"/>
      <c r="CZ102" s="104"/>
      <c r="DA102" s="104"/>
      <c r="DB102" s="104"/>
      <c r="DC102" s="286"/>
      <c r="DD102" s="286"/>
      <c r="DE102" s="286"/>
      <c r="DF102" s="286"/>
      <c r="DG102" s="286"/>
      <c r="DH102" s="286"/>
      <c r="DI102" s="286"/>
      <c r="DJ102" s="286"/>
      <c r="DK102" s="286"/>
      <c r="DL102" s="286"/>
      <c r="DM102" s="286"/>
      <c r="DN102" s="286"/>
      <c r="DO102" s="286"/>
      <c r="DP102" s="286"/>
      <c r="DQ102" s="286"/>
      <c r="DR102" s="286"/>
      <c r="DS102" s="286"/>
      <c r="DT102" s="286"/>
      <c r="DU102" s="286"/>
      <c r="DV102" s="286"/>
      <c r="DW102" s="286"/>
      <c r="DX102" s="286"/>
      <c r="DY102" s="286"/>
      <c r="DZ102" s="286"/>
      <c r="EA102" s="286"/>
      <c r="EB102" s="286"/>
      <c r="EC102" s="286"/>
      <c r="ED102" s="286"/>
      <c r="EE102" s="286"/>
      <c r="EF102" s="286"/>
      <c r="EG102" s="286"/>
      <c r="EH102" s="286"/>
      <c r="EI102" s="286"/>
      <c r="EJ102" s="286"/>
      <c r="EK102" s="286"/>
      <c r="EL102" s="286"/>
      <c r="EM102" s="286"/>
      <c r="EN102" s="286"/>
      <c r="EO102" s="286"/>
      <c r="EP102" s="286"/>
      <c r="EQ102" s="286"/>
      <c r="ER102" s="286"/>
      <c r="ES102" s="286"/>
      <c r="ET102" s="286"/>
      <c r="EU102" s="286"/>
      <c r="EV102" s="286"/>
      <c r="EW102" s="286"/>
      <c r="EX102" s="286"/>
      <c r="EY102" s="286"/>
      <c r="EZ102" s="286"/>
      <c r="FA102" s="286"/>
      <c r="FB102" s="286"/>
      <c r="FC102" s="286"/>
      <c r="FD102" s="286"/>
      <c r="FE102" s="286"/>
      <c r="FF102" s="286"/>
      <c r="FG102" s="286"/>
      <c r="FH102" s="286"/>
      <c r="FI102" s="286"/>
      <c r="FJ102" s="286"/>
      <c r="FK102" s="286"/>
      <c r="FL102" s="286"/>
      <c r="FM102" s="286"/>
      <c r="FN102" s="286"/>
      <c r="FO102" s="286"/>
      <c r="FP102" s="286"/>
      <c r="FQ102" s="286"/>
      <c r="FR102" s="286"/>
      <c r="FS102" s="286"/>
      <c r="FT102" s="286"/>
      <c r="FU102" s="286"/>
      <c r="FV102" s="286"/>
      <c r="FW102" s="286"/>
      <c r="FX102" s="286"/>
      <c r="FY102" s="286"/>
      <c r="FZ102" s="286"/>
      <c r="GA102" s="286"/>
      <c r="GB102" s="286"/>
      <c r="GC102" s="286"/>
      <c r="GD102" s="286"/>
      <c r="GE102" s="286"/>
      <c r="GF102" s="286"/>
      <c r="GG102" s="286"/>
      <c r="GH102" s="286"/>
      <c r="GI102" s="286"/>
      <c r="GJ102" s="286"/>
      <c r="GK102" s="104"/>
      <c r="GL102" s="104"/>
      <c r="GM102" s="104"/>
      <c r="GN102" s="104"/>
      <c r="GO102" s="104"/>
    </row>
    <row r="103" spans="9:199" ht="2.25" customHeight="1" x14ac:dyDescent="0.15">
      <c r="L103" s="112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1"/>
      <c r="BR103" s="291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91"/>
      <c r="CG103" s="291"/>
      <c r="CH103" s="291"/>
      <c r="CI103" s="291"/>
      <c r="CJ103" s="291"/>
      <c r="CK103" s="291"/>
      <c r="CL103" s="291"/>
      <c r="CM103" s="291"/>
      <c r="CN103" s="291"/>
      <c r="CO103" s="291"/>
      <c r="CP103" s="291"/>
      <c r="CQ103" s="291"/>
      <c r="CR103" s="291"/>
      <c r="CS103" s="291"/>
      <c r="CT103" s="291"/>
      <c r="CU103" s="291"/>
      <c r="CV103" s="291"/>
      <c r="CW103" s="104"/>
      <c r="CX103" s="104"/>
      <c r="CY103" s="104"/>
      <c r="CZ103" s="104"/>
      <c r="DA103" s="104"/>
      <c r="DB103" s="104"/>
      <c r="DC103" s="286"/>
      <c r="DD103" s="286"/>
      <c r="DE103" s="286"/>
      <c r="DF103" s="286"/>
      <c r="DG103" s="286"/>
      <c r="DH103" s="286"/>
      <c r="DI103" s="286"/>
      <c r="DJ103" s="286"/>
      <c r="DK103" s="286"/>
      <c r="DL103" s="286"/>
      <c r="DM103" s="286"/>
      <c r="DN103" s="286"/>
      <c r="DO103" s="286"/>
      <c r="DP103" s="286"/>
      <c r="DQ103" s="286"/>
      <c r="DR103" s="286"/>
      <c r="DS103" s="286"/>
      <c r="DT103" s="286"/>
      <c r="DU103" s="286"/>
      <c r="DV103" s="286"/>
      <c r="DW103" s="286"/>
      <c r="DX103" s="286"/>
      <c r="DY103" s="286"/>
      <c r="DZ103" s="286"/>
      <c r="EA103" s="286"/>
      <c r="EB103" s="286"/>
      <c r="EC103" s="286"/>
      <c r="ED103" s="286"/>
      <c r="EE103" s="286"/>
      <c r="EF103" s="286"/>
      <c r="EG103" s="286"/>
      <c r="EH103" s="286"/>
      <c r="EI103" s="286"/>
      <c r="EJ103" s="286"/>
      <c r="EK103" s="286"/>
      <c r="EL103" s="286"/>
      <c r="EM103" s="286"/>
      <c r="EN103" s="286"/>
      <c r="EO103" s="286"/>
      <c r="EP103" s="286"/>
      <c r="EQ103" s="286"/>
      <c r="ER103" s="286"/>
      <c r="ES103" s="286"/>
      <c r="ET103" s="286"/>
      <c r="EU103" s="286"/>
      <c r="EV103" s="286"/>
      <c r="EW103" s="286"/>
      <c r="EX103" s="286"/>
      <c r="EY103" s="286"/>
      <c r="EZ103" s="286"/>
      <c r="FA103" s="286"/>
      <c r="FB103" s="286"/>
      <c r="FC103" s="286"/>
      <c r="FD103" s="286"/>
      <c r="FE103" s="286"/>
      <c r="FF103" s="286"/>
      <c r="FG103" s="286"/>
      <c r="FH103" s="286"/>
      <c r="FI103" s="286"/>
      <c r="FJ103" s="286"/>
      <c r="FK103" s="286"/>
      <c r="FL103" s="286"/>
      <c r="FM103" s="286"/>
      <c r="FN103" s="286"/>
      <c r="FO103" s="286"/>
      <c r="FP103" s="286"/>
      <c r="FQ103" s="286"/>
      <c r="FR103" s="286"/>
      <c r="FS103" s="286"/>
      <c r="FT103" s="286"/>
      <c r="FU103" s="286"/>
      <c r="FV103" s="286"/>
      <c r="FW103" s="286"/>
      <c r="FX103" s="286"/>
      <c r="FY103" s="286"/>
      <c r="FZ103" s="286"/>
      <c r="GA103" s="286"/>
      <c r="GB103" s="286"/>
      <c r="GC103" s="286"/>
      <c r="GD103" s="286"/>
      <c r="GE103" s="286"/>
      <c r="GF103" s="286"/>
      <c r="GG103" s="286"/>
      <c r="GH103" s="286"/>
      <c r="GI103" s="286"/>
      <c r="GJ103" s="286"/>
      <c r="GK103" s="104"/>
      <c r="GL103" s="104"/>
      <c r="GM103" s="104"/>
      <c r="GN103" s="104"/>
      <c r="GO103" s="104"/>
    </row>
    <row r="104" spans="9:199" ht="2.25" customHeight="1" x14ac:dyDescent="0.15">
      <c r="L104" s="112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1"/>
      <c r="CJ104" s="291"/>
      <c r="CK104" s="291"/>
      <c r="CL104" s="291"/>
      <c r="CM104" s="291"/>
      <c r="CN104" s="291"/>
      <c r="CO104" s="291"/>
      <c r="CP104" s="291"/>
      <c r="CQ104" s="291"/>
      <c r="CR104" s="291"/>
      <c r="CS104" s="291"/>
      <c r="CT104" s="291"/>
      <c r="CU104" s="291"/>
      <c r="CV104" s="291"/>
      <c r="CW104" s="104"/>
      <c r="CX104" s="104"/>
      <c r="CY104" s="104"/>
      <c r="CZ104" s="104"/>
      <c r="DA104" s="104"/>
      <c r="DB104" s="104"/>
      <c r="DC104" s="286"/>
      <c r="DD104" s="286"/>
      <c r="DE104" s="286"/>
      <c r="DF104" s="286"/>
      <c r="DG104" s="286"/>
      <c r="DH104" s="286"/>
      <c r="DI104" s="286"/>
      <c r="DJ104" s="286"/>
      <c r="DK104" s="286"/>
      <c r="DL104" s="286"/>
      <c r="DM104" s="286"/>
      <c r="DN104" s="286"/>
      <c r="DO104" s="286"/>
      <c r="DP104" s="286"/>
      <c r="DQ104" s="286"/>
      <c r="DR104" s="286"/>
      <c r="DS104" s="286"/>
      <c r="DT104" s="286"/>
      <c r="DU104" s="286"/>
      <c r="DV104" s="286"/>
      <c r="DW104" s="286"/>
      <c r="DX104" s="286"/>
      <c r="DY104" s="286"/>
      <c r="DZ104" s="286"/>
      <c r="EA104" s="286"/>
      <c r="EB104" s="286"/>
      <c r="EC104" s="286"/>
      <c r="ED104" s="286"/>
      <c r="EE104" s="286"/>
      <c r="EF104" s="286"/>
      <c r="EG104" s="286"/>
      <c r="EH104" s="286"/>
      <c r="EI104" s="286"/>
      <c r="EJ104" s="286"/>
      <c r="EK104" s="286"/>
      <c r="EL104" s="286"/>
      <c r="EM104" s="286"/>
      <c r="EN104" s="286"/>
      <c r="EO104" s="286"/>
      <c r="EP104" s="286"/>
      <c r="EQ104" s="286"/>
      <c r="ER104" s="286"/>
      <c r="ES104" s="286"/>
      <c r="ET104" s="286"/>
      <c r="EU104" s="286"/>
      <c r="EV104" s="286"/>
      <c r="EW104" s="286"/>
      <c r="EX104" s="286"/>
      <c r="EY104" s="286"/>
      <c r="EZ104" s="286"/>
      <c r="FA104" s="286"/>
      <c r="FB104" s="286"/>
      <c r="FC104" s="286"/>
      <c r="FD104" s="286"/>
      <c r="FE104" s="286"/>
      <c r="FF104" s="286"/>
      <c r="FG104" s="286"/>
      <c r="FH104" s="286"/>
      <c r="FI104" s="286"/>
      <c r="FJ104" s="286"/>
      <c r="FK104" s="286"/>
      <c r="FL104" s="286"/>
      <c r="FM104" s="286"/>
      <c r="FN104" s="286"/>
      <c r="FO104" s="286"/>
      <c r="FP104" s="286"/>
      <c r="FQ104" s="286"/>
      <c r="FR104" s="286"/>
      <c r="FS104" s="286"/>
      <c r="FT104" s="286"/>
      <c r="FU104" s="286"/>
      <c r="FV104" s="286"/>
      <c r="FW104" s="286"/>
      <c r="FX104" s="286"/>
      <c r="FY104" s="286"/>
      <c r="FZ104" s="286"/>
      <c r="GA104" s="286"/>
      <c r="GB104" s="286"/>
      <c r="GC104" s="286"/>
      <c r="GD104" s="286"/>
      <c r="GE104" s="286"/>
      <c r="GF104" s="286"/>
      <c r="GG104" s="286"/>
      <c r="GH104" s="286"/>
      <c r="GI104" s="286"/>
      <c r="GJ104" s="286"/>
      <c r="GK104" s="104"/>
      <c r="GL104" s="104"/>
      <c r="GM104" s="104"/>
      <c r="GN104" s="104"/>
      <c r="GO104" s="104"/>
    </row>
    <row r="105" spans="9:199" ht="2.25" customHeight="1" x14ac:dyDescent="0.15">
      <c r="L105" s="112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1"/>
      <c r="CJ105" s="291"/>
      <c r="CK105" s="291"/>
      <c r="CL105" s="291"/>
      <c r="CM105" s="291"/>
      <c r="CN105" s="291"/>
      <c r="CO105" s="291"/>
      <c r="CP105" s="291"/>
      <c r="CQ105" s="291"/>
      <c r="CR105" s="291"/>
      <c r="CS105" s="291"/>
      <c r="CT105" s="291"/>
      <c r="CU105" s="291"/>
      <c r="CV105" s="291"/>
      <c r="CW105" s="104"/>
      <c r="CX105" s="104"/>
      <c r="CY105" s="104"/>
      <c r="CZ105" s="104"/>
      <c r="DA105" s="104"/>
      <c r="DB105" s="104"/>
      <c r="DC105" s="286"/>
      <c r="DD105" s="286"/>
      <c r="DE105" s="286"/>
      <c r="DF105" s="286"/>
      <c r="DG105" s="286"/>
      <c r="DH105" s="286"/>
      <c r="DI105" s="286"/>
      <c r="DJ105" s="286"/>
      <c r="DK105" s="286"/>
      <c r="DL105" s="286"/>
      <c r="DM105" s="286"/>
      <c r="DN105" s="286"/>
      <c r="DO105" s="286"/>
      <c r="DP105" s="286"/>
      <c r="DQ105" s="286"/>
      <c r="DR105" s="286"/>
      <c r="DS105" s="286"/>
      <c r="DT105" s="286"/>
      <c r="DU105" s="286"/>
      <c r="DV105" s="286"/>
      <c r="DW105" s="286"/>
      <c r="DX105" s="286"/>
      <c r="DY105" s="286"/>
      <c r="DZ105" s="286"/>
      <c r="EA105" s="286"/>
      <c r="EB105" s="286"/>
      <c r="EC105" s="286"/>
      <c r="ED105" s="286"/>
      <c r="EE105" s="286"/>
      <c r="EF105" s="286"/>
      <c r="EG105" s="286"/>
      <c r="EH105" s="286"/>
      <c r="EI105" s="286"/>
      <c r="EJ105" s="286"/>
      <c r="EK105" s="286"/>
      <c r="EL105" s="286"/>
      <c r="EM105" s="286"/>
      <c r="EN105" s="286"/>
      <c r="EO105" s="286"/>
      <c r="EP105" s="286"/>
      <c r="EQ105" s="286"/>
      <c r="ER105" s="286"/>
      <c r="ES105" s="286"/>
      <c r="ET105" s="286"/>
      <c r="EU105" s="286"/>
      <c r="EV105" s="286"/>
      <c r="EW105" s="286"/>
      <c r="EX105" s="286"/>
      <c r="EY105" s="286"/>
      <c r="EZ105" s="286"/>
      <c r="FA105" s="286"/>
      <c r="FB105" s="286"/>
      <c r="FC105" s="286"/>
      <c r="FD105" s="286"/>
      <c r="FE105" s="286"/>
      <c r="FF105" s="286"/>
      <c r="FG105" s="286"/>
      <c r="FH105" s="286"/>
      <c r="FI105" s="286"/>
      <c r="FJ105" s="286"/>
      <c r="FK105" s="286"/>
      <c r="FL105" s="286"/>
      <c r="FM105" s="286"/>
      <c r="FN105" s="286"/>
      <c r="FO105" s="286"/>
      <c r="FP105" s="286"/>
      <c r="FQ105" s="286"/>
      <c r="FR105" s="286"/>
      <c r="FS105" s="286"/>
      <c r="FT105" s="286"/>
      <c r="FU105" s="286"/>
      <c r="FV105" s="286"/>
      <c r="FW105" s="286"/>
      <c r="FX105" s="286"/>
      <c r="FY105" s="286"/>
      <c r="FZ105" s="286"/>
      <c r="GA105" s="286"/>
      <c r="GB105" s="286"/>
      <c r="GC105" s="286"/>
      <c r="GD105" s="286"/>
      <c r="GE105" s="286"/>
      <c r="GF105" s="286"/>
      <c r="GG105" s="286"/>
      <c r="GH105" s="286"/>
      <c r="GI105" s="286"/>
      <c r="GJ105" s="286"/>
      <c r="GK105" s="104"/>
      <c r="GL105" s="104"/>
      <c r="GM105" s="104"/>
      <c r="GN105" s="104"/>
      <c r="GO105" s="104"/>
    </row>
    <row r="106" spans="9:199" ht="2.25" customHeight="1" x14ac:dyDescent="0.15">
      <c r="L106" s="112"/>
      <c r="M106" s="135"/>
      <c r="N106" s="135"/>
      <c r="O106" s="135"/>
      <c r="P106" s="135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1"/>
      <c r="BR106" s="291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91"/>
      <c r="CG106" s="291"/>
      <c r="CH106" s="291"/>
      <c r="CI106" s="291"/>
      <c r="CJ106" s="291"/>
      <c r="CK106" s="291"/>
      <c r="CL106" s="291"/>
      <c r="CM106" s="291"/>
      <c r="CN106" s="291"/>
      <c r="CO106" s="291"/>
      <c r="CP106" s="291"/>
      <c r="CQ106" s="291"/>
      <c r="CR106" s="291"/>
      <c r="CS106" s="291"/>
      <c r="CT106" s="291"/>
      <c r="CU106" s="291"/>
      <c r="CV106" s="291"/>
      <c r="CW106" s="104"/>
      <c r="CX106" s="104"/>
      <c r="CY106" s="104"/>
      <c r="CZ106" s="104"/>
      <c r="DA106" s="104"/>
      <c r="DB106" s="104"/>
      <c r="DC106" s="286"/>
      <c r="DD106" s="286"/>
      <c r="DE106" s="286"/>
      <c r="DF106" s="286"/>
      <c r="DG106" s="286"/>
      <c r="DH106" s="286"/>
      <c r="DI106" s="286"/>
      <c r="DJ106" s="286"/>
      <c r="DK106" s="286"/>
      <c r="DL106" s="286"/>
      <c r="DM106" s="286"/>
      <c r="DN106" s="286"/>
      <c r="DO106" s="286"/>
      <c r="DP106" s="286"/>
      <c r="DQ106" s="286"/>
      <c r="DR106" s="286"/>
      <c r="DS106" s="286"/>
      <c r="DT106" s="286"/>
      <c r="DU106" s="286"/>
      <c r="DV106" s="286"/>
      <c r="DW106" s="286"/>
      <c r="DX106" s="286"/>
      <c r="DY106" s="286"/>
      <c r="DZ106" s="286"/>
      <c r="EA106" s="286"/>
      <c r="EB106" s="286"/>
      <c r="EC106" s="286"/>
      <c r="ED106" s="286"/>
      <c r="EE106" s="286"/>
      <c r="EF106" s="286"/>
      <c r="EG106" s="286"/>
      <c r="EH106" s="286"/>
      <c r="EI106" s="286"/>
      <c r="EJ106" s="286"/>
      <c r="EK106" s="286"/>
      <c r="EL106" s="286"/>
      <c r="EM106" s="286"/>
      <c r="EN106" s="286"/>
      <c r="EO106" s="286"/>
      <c r="EP106" s="286"/>
      <c r="EQ106" s="286"/>
      <c r="ER106" s="286"/>
      <c r="ES106" s="286"/>
      <c r="ET106" s="286"/>
      <c r="EU106" s="286"/>
      <c r="EV106" s="286"/>
      <c r="EW106" s="286"/>
      <c r="EX106" s="286"/>
      <c r="EY106" s="286"/>
      <c r="EZ106" s="286"/>
      <c r="FA106" s="286"/>
      <c r="FB106" s="286"/>
      <c r="FC106" s="286"/>
      <c r="FD106" s="286"/>
      <c r="FE106" s="286"/>
      <c r="FF106" s="286"/>
      <c r="FG106" s="286"/>
      <c r="FH106" s="286"/>
      <c r="FI106" s="286"/>
      <c r="FJ106" s="286"/>
      <c r="FK106" s="286"/>
      <c r="FL106" s="286"/>
      <c r="FM106" s="286"/>
      <c r="FN106" s="286"/>
      <c r="FO106" s="286"/>
      <c r="FP106" s="286"/>
      <c r="FQ106" s="286"/>
      <c r="FR106" s="286"/>
      <c r="FS106" s="286"/>
      <c r="FT106" s="286"/>
      <c r="FU106" s="286"/>
      <c r="FV106" s="286"/>
      <c r="FW106" s="286"/>
      <c r="FX106" s="286"/>
      <c r="FY106" s="286"/>
      <c r="FZ106" s="286"/>
      <c r="GA106" s="286"/>
      <c r="GB106" s="286"/>
      <c r="GC106" s="286"/>
      <c r="GD106" s="286"/>
      <c r="GE106" s="286"/>
      <c r="GF106" s="286"/>
      <c r="GG106" s="286"/>
      <c r="GH106" s="286"/>
      <c r="GI106" s="286"/>
      <c r="GJ106" s="286"/>
      <c r="GK106" s="104"/>
      <c r="GL106" s="104"/>
      <c r="GM106" s="104"/>
      <c r="GN106" s="104"/>
      <c r="GO106" s="104"/>
    </row>
    <row r="107" spans="9:199" ht="2.25" customHeight="1" x14ac:dyDescent="0.15">
      <c r="L107" s="112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91"/>
      <c r="CG107" s="291"/>
      <c r="CH107" s="291"/>
      <c r="CI107" s="291"/>
      <c r="CJ107" s="291"/>
      <c r="CK107" s="291"/>
      <c r="CL107" s="291"/>
      <c r="CM107" s="291"/>
      <c r="CN107" s="291"/>
      <c r="CO107" s="291"/>
      <c r="CP107" s="291"/>
      <c r="CQ107" s="291"/>
      <c r="CR107" s="291"/>
      <c r="CS107" s="291"/>
      <c r="CT107" s="291"/>
      <c r="CU107" s="291"/>
      <c r="CV107" s="291"/>
      <c r="CW107" s="104"/>
      <c r="CX107" s="104"/>
      <c r="CY107" s="104"/>
      <c r="CZ107" s="104"/>
      <c r="DA107" s="104"/>
      <c r="DB107" s="104"/>
      <c r="DC107" s="104"/>
      <c r="DG107" s="291"/>
      <c r="DH107" s="291"/>
      <c r="DI107" s="291"/>
      <c r="DJ107" s="291"/>
      <c r="DK107" s="291"/>
      <c r="DL107" s="291"/>
      <c r="DM107" s="291"/>
      <c r="DN107" s="291"/>
      <c r="DO107" s="291"/>
      <c r="DP107" s="291"/>
      <c r="DQ107" s="291"/>
      <c r="DR107" s="291"/>
      <c r="DS107" s="291"/>
      <c r="DT107" s="291"/>
      <c r="DU107" s="291"/>
      <c r="DV107" s="291"/>
      <c r="DW107" s="291"/>
      <c r="DX107" s="291"/>
      <c r="DY107" s="291"/>
      <c r="DZ107" s="291"/>
      <c r="EA107" s="291"/>
      <c r="EB107" s="291"/>
      <c r="EC107" s="291"/>
      <c r="ED107" s="291"/>
      <c r="EE107" s="291"/>
      <c r="EF107" s="291"/>
      <c r="EG107" s="291"/>
      <c r="EH107" s="291"/>
      <c r="EI107" s="291"/>
      <c r="EJ107" s="291"/>
      <c r="EK107" s="291"/>
      <c r="EL107" s="291"/>
      <c r="EM107" s="291"/>
      <c r="EN107" s="291"/>
      <c r="EO107" s="291"/>
      <c r="EP107" s="291"/>
      <c r="EQ107" s="291"/>
      <c r="ER107" s="291"/>
      <c r="ES107" s="291"/>
      <c r="ET107" s="291"/>
      <c r="EU107" s="291"/>
      <c r="EV107" s="291"/>
      <c r="EW107" s="291"/>
      <c r="EX107" s="291"/>
      <c r="EY107" s="291"/>
      <c r="EZ107" s="291"/>
      <c r="FA107" s="291"/>
      <c r="FB107" s="291"/>
      <c r="FC107" s="291"/>
      <c r="FD107" s="291"/>
      <c r="FE107" s="291"/>
      <c r="FF107" s="291"/>
      <c r="FG107" s="291"/>
      <c r="FH107" s="291"/>
      <c r="FI107" s="291"/>
      <c r="FJ107" s="291"/>
      <c r="FK107" s="291"/>
      <c r="FL107" s="291"/>
      <c r="FM107" s="291"/>
      <c r="FN107" s="291"/>
      <c r="FO107" s="291"/>
      <c r="FP107" s="291"/>
      <c r="FQ107" s="291"/>
      <c r="FR107" s="291"/>
      <c r="FS107" s="291"/>
      <c r="FT107" s="291"/>
      <c r="FU107" s="291"/>
      <c r="FV107" s="291"/>
      <c r="FW107" s="291"/>
      <c r="FX107" s="291"/>
      <c r="FY107" s="291"/>
      <c r="FZ107" s="291"/>
      <c r="GA107" s="291"/>
      <c r="GB107" s="291"/>
      <c r="GC107" s="291"/>
      <c r="GD107" s="291"/>
      <c r="GE107" s="291"/>
      <c r="GF107" s="291"/>
      <c r="GG107" s="291"/>
      <c r="GH107" s="291"/>
      <c r="GI107" s="291"/>
      <c r="GJ107" s="291"/>
      <c r="GK107" s="104"/>
      <c r="GL107" s="104"/>
      <c r="GM107" s="104"/>
      <c r="GN107" s="104"/>
      <c r="GO107" s="104"/>
    </row>
    <row r="108" spans="9:199" ht="2.25" customHeight="1" x14ac:dyDescent="0.15">
      <c r="L108" s="112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1"/>
      <c r="CJ108" s="291"/>
      <c r="CK108" s="291"/>
      <c r="CL108" s="291"/>
      <c r="CM108" s="291"/>
      <c r="CN108" s="291"/>
      <c r="CO108" s="291"/>
      <c r="CP108" s="291"/>
      <c r="CQ108" s="291"/>
      <c r="CR108" s="291"/>
      <c r="CS108" s="291"/>
      <c r="CT108" s="291"/>
      <c r="CU108" s="291"/>
      <c r="CV108" s="291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291"/>
      <c r="EC108" s="291"/>
      <c r="ED108" s="291"/>
      <c r="EE108" s="291"/>
      <c r="EF108" s="291"/>
      <c r="EG108" s="291"/>
      <c r="EH108" s="291"/>
      <c r="EI108" s="291"/>
      <c r="EJ108" s="291"/>
      <c r="EK108" s="291"/>
      <c r="EL108" s="291"/>
      <c r="EM108" s="291"/>
      <c r="EN108" s="291"/>
      <c r="EO108" s="291"/>
      <c r="EP108" s="291"/>
      <c r="EQ108" s="291"/>
      <c r="ER108" s="291"/>
      <c r="ES108" s="291"/>
      <c r="ET108" s="291"/>
      <c r="EU108" s="291"/>
      <c r="EV108" s="291"/>
      <c r="EW108" s="291"/>
      <c r="EX108" s="291"/>
      <c r="EY108" s="291"/>
      <c r="EZ108" s="291"/>
      <c r="FA108" s="291"/>
      <c r="FB108" s="291"/>
      <c r="FC108" s="291"/>
      <c r="FD108" s="291"/>
      <c r="FE108" s="291"/>
      <c r="FF108" s="291"/>
      <c r="FG108" s="291"/>
      <c r="FH108" s="291"/>
      <c r="FI108" s="291"/>
      <c r="FJ108" s="291"/>
      <c r="FK108" s="291"/>
      <c r="FL108" s="291"/>
      <c r="FM108" s="291"/>
      <c r="FN108" s="291"/>
      <c r="FO108" s="291"/>
      <c r="FP108" s="291"/>
      <c r="FQ108" s="291"/>
      <c r="FR108" s="291"/>
      <c r="FS108" s="291"/>
      <c r="FT108" s="291"/>
      <c r="FU108" s="291"/>
      <c r="FV108" s="291"/>
      <c r="FW108" s="291"/>
      <c r="FX108" s="291"/>
      <c r="FY108" s="291"/>
      <c r="FZ108" s="291"/>
      <c r="GA108" s="291"/>
      <c r="GB108" s="291"/>
      <c r="GC108" s="291"/>
      <c r="GD108" s="291"/>
      <c r="GE108" s="291"/>
      <c r="GF108" s="291"/>
      <c r="GG108" s="291"/>
      <c r="GH108" s="291"/>
      <c r="GI108" s="291"/>
      <c r="GJ108" s="291"/>
      <c r="GK108" s="104"/>
      <c r="GL108" s="104"/>
      <c r="GM108" s="104"/>
      <c r="GN108" s="104"/>
      <c r="GO108" s="104"/>
    </row>
    <row r="109" spans="9:199" ht="2.25" customHeight="1" x14ac:dyDescent="0.15">
      <c r="L109" s="112"/>
      <c r="M109" s="112"/>
      <c r="N109" s="112"/>
      <c r="O109" s="112"/>
      <c r="P109" s="112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291"/>
      <c r="DH109" s="291"/>
      <c r="DI109" s="291"/>
      <c r="DJ109" s="291"/>
      <c r="DK109" s="291"/>
      <c r="DL109" s="291"/>
      <c r="DM109" s="291"/>
      <c r="DN109" s="291"/>
      <c r="DO109" s="291"/>
      <c r="DP109" s="291"/>
      <c r="DQ109" s="291"/>
      <c r="DR109" s="291"/>
      <c r="DS109" s="291"/>
      <c r="DT109" s="291"/>
      <c r="DU109" s="291"/>
      <c r="DV109" s="291"/>
      <c r="DW109" s="291"/>
      <c r="DX109" s="291"/>
      <c r="DY109" s="291"/>
      <c r="DZ109" s="291"/>
      <c r="EA109" s="291"/>
      <c r="EB109" s="291"/>
      <c r="EC109" s="291"/>
      <c r="ED109" s="291"/>
      <c r="EE109" s="291"/>
      <c r="EF109" s="291"/>
      <c r="EG109" s="291"/>
      <c r="EH109" s="291"/>
      <c r="EI109" s="291"/>
      <c r="EJ109" s="291"/>
      <c r="EK109" s="291"/>
      <c r="EL109" s="291"/>
      <c r="EM109" s="291"/>
      <c r="EN109" s="291"/>
      <c r="EO109" s="291"/>
      <c r="EP109" s="291"/>
      <c r="EQ109" s="291"/>
      <c r="ER109" s="291"/>
      <c r="ES109" s="291"/>
      <c r="ET109" s="291"/>
      <c r="EU109" s="291"/>
      <c r="EV109" s="291"/>
      <c r="EW109" s="291"/>
      <c r="EX109" s="291"/>
      <c r="EY109" s="291"/>
      <c r="EZ109" s="291"/>
      <c r="FA109" s="291"/>
      <c r="FB109" s="291"/>
      <c r="FC109" s="291"/>
      <c r="FD109" s="291"/>
      <c r="FE109" s="291"/>
      <c r="FF109" s="291"/>
      <c r="FG109" s="291"/>
      <c r="FH109" s="291"/>
      <c r="FI109" s="291"/>
      <c r="FJ109" s="291"/>
      <c r="FK109" s="291"/>
      <c r="FL109" s="291"/>
      <c r="FM109" s="291"/>
      <c r="FN109" s="291"/>
      <c r="FO109" s="291"/>
      <c r="FP109" s="291"/>
      <c r="FQ109" s="291"/>
      <c r="FR109" s="291"/>
      <c r="FS109" s="291"/>
      <c r="FT109" s="291"/>
      <c r="FU109" s="291"/>
      <c r="FV109" s="291"/>
      <c r="FW109" s="291"/>
      <c r="FX109" s="291"/>
      <c r="FY109" s="291"/>
      <c r="FZ109" s="291"/>
      <c r="GA109" s="291"/>
      <c r="GB109" s="291"/>
      <c r="GC109" s="291"/>
      <c r="GD109" s="291"/>
      <c r="GE109" s="291"/>
      <c r="GF109" s="291"/>
      <c r="GG109" s="291"/>
      <c r="GH109" s="291"/>
      <c r="GI109" s="291"/>
      <c r="GJ109" s="291"/>
      <c r="GK109" s="104"/>
      <c r="GL109" s="104"/>
      <c r="GM109" s="104"/>
      <c r="GN109" s="104"/>
      <c r="GO109" s="104"/>
    </row>
    <row r="110" spans="9:199" ht="2.25" customHeight="1" x14ac:dyDescent="0.15">
      <c r="L110" s="112"/>
      <c r="M110" s="112"/>
      <c r="N110" s="112"/>
      <c r="O110" s="112"/>
      <c r="P110" s="112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  <c r="FH110" s="291"/>
      <c r="FI110" s="291"/>
      <c r="FJ110" s="291"/>
      <c r="FK110" s="291"/>
      <c r="FL110" s="291"/>
      <c r="FM110" s="291"/>
      <c r="FN110" s="291"/>
      <c r="FO110" s="291"/>
      <c r="FP110" s="291"/>
      <c r="FQ110" s="291"/>
      <c r="FR110" s="291"/>
      <c r="FS110" s="291"/>
      <c r="FT110" s="291"/>
      <c r="FU110" s="291"/>
      <c r="FV110" s="291"/>
      <c r="FW110" s="291"/>
      <c r="FX110" s="291"/>
      <c r="FY110" s="291"/>
      <c r="FZ110" s="291"/>
      <c r="GA110" s="291"/>
      <c r="GB110" s="291"/>
      <c r="GC110" s="291"/>
      <c r="GD110" s="291"/>
      <c r="GE110" s="291"/>
      <c r="GF110" s="291"/>
      <c r="GG110" s="291"/>
      <c r="GH110" s="291"/>
      <c r="GI110" s="291"/>
      <c r="GJ110" s="291"/>
      <c r="GK110" s="104"/>
      <c r="GL110" s="104"/>
      <c r="GM110" s="104"/>
      <c r="GN110" s="104"/>
      <c r="GO110" s="104"/>
    </row>
    <row r="111" spans="9:199" ht="2.25" customHeight="1" x14ac:dyDescent="0.15">
      <c r="I111" s="131"/>
      <c r="J111" s="131"/>
      <c r="K111" s="131"/>
      <c r="L111" s="136"/>
      <c r="M111" s="136"/>
      <c r="N111" s="136"/>
      <c r="O111" s="136"/>
      <c r="P111" s="136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G111" s="291"/>
      <c r="DH111" s="291"/>
      <c r="DI111" s="291"/>
      <c r="DJ111" s="291"/>
      <c r="DK111" s="291"/>
      <c r="DL111" s="291"/>
      <c r="DM111" s="291"/>
      <c r="DN111" s="291"/>
      <c r="DO111" s="291"/>
      <c r="DP111" s="291"/>
      <c r="DQ111" s="291"/>
      <c r="DR111" s="291"/>
      <c r="DS111" s="291"/>
      <c r="DT111" s="291"/>
      <c r="DU111" s="291"/>
      <c r="DV111" s="291"/>
      <c r="DW111" s="291"/>
      <c r="DX111" s="291"/>
      <c r="DY111" s="291"/>
      <c r="DZ111" s="291"/>
      <c r="EA111" s="291"/>
      <c r="EB111" s="291"/>
      <c r="EC111" s="291"/>
      <c r="ED111" s="291"/>
      <c r="EE111" s="291"/>
      <c r="EF111" s="291"/>
      <c r="EG111" s="291"/>
      <c r="EH111" s="291"/>
      <c r="EI111" s="291"/>
      <c r="EJ111" s="291"/>
      <c r="EK111" s="291"/>
      <c r="EL111" s="291"/>
      <c r="EM111" s="291"/>
      <c r="EN111" s="291"/>
      <c r="EO111" s="291"/>
      <c r="EP111" s="291"/>
      <c r="EQ111" s="291"/>
      <c r="ER111" s="291"/>
      <c r="ES111" s="291"/>
      <c r="ET111" s="291"/>
      <c r="EU111" s="291"/>
      <c r="EV111" s="291"/>
      <c r="EW111" s="291"/>
      <c r="EX111" s="291"/>
      <c r="EY111" s="291"/>
      <c r="EZ111" s="291"/>
      <c r="FA111" s="291"/>
      <c r="FB111" s="291"/>
      <c r="FC111" s="291"/>
      <c r="FD111" s="291"/>
      <c r="FE111" s="291"/>
      <c r="FF111" s="291"/>
      <c r="FG111" s="291"/>
      <c r="FH111" s="291"/>
      <c r="FI111" s="291"/>
      <c r="FJ111" s="291"/>
      <c r="FK111" s="291"/>
      <c r="FL111" s="291"/>
      <c r="FM111" s="291"/>
      <c r="FN111" s="291"/>
      <c r="FO111" s="291"/>
      <c r="FP111" s="291"/>
      <c r="FQ111" s="291"/>
      <c r="FR111" s="291"/>
      <c r="FS111" s="291"/>
      <c r="FT111" s="291"/>
      <c r="FU111" s="291"/>
      <c r="FV111" s="291"/>
      <c r="FW111" s="291"/>
      <c r="FX111" s="291"/>
      <c r="FY111" s="291"/>
      <c r="FZ111" s="291"/>
      <c r="GA111" s="291"/>
      <c r="GB111" s="291"/>
      <c r="GC111" s="291"/>
      <c r="GD111" s="291"/>
      <c r="GE111" s="291"/>
      <c r="GF111" s="291"/>
      <c r="GG111" s="291"/>
      <c r="GH111" s="291"/>
      <c r="GI111" s="291"/>
      <c r="GJ111" s="291"/>
      <c r="GK111" s="205"/>
      <c r="GL111" s="205"/>
      <c r="GM111" s="205"/>
      <c r="GN111" s="205"/>
      <c r="GO111" s="205"/>
      <c r="GP111" s="87"/>
      <c r="GQ111" s="87"/>
    </row>
    <row r="112" spans="9:199" ht="2.25" customHeight="1" x14ac:dyDescent="0.15">
      <c r="I112" s="131"/>
      <c r="J112" s="131"/>
      <c r="K112" s="131"/>
      <c r="L112" s="136"/>
      <c r="M112" s="136"/>
      <c r="N112" s="136"/>
      <c r="O112" s="136"/>
      <c r="P112" s="136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G112" s="203"/>
      <c r="DH112" s="203"/>
      <c r="DI112" s="203"/>
      <c r="DJ112" s="203"/>
      <c r="DK112" s="203"/>
      <c r="DL112" s="203"/>
      <c r="DM112" s="203"/>
      <c r="DN112" s="203"/>
      <c r="DO112" s="203"/>
      <c r="DP112" s="203"/>
      <c r="DQ112" s="203"/>
      <c r="DR112" s="203"/>
      <c r="DS112" s="203"/>
      <c r="DT112" s="203"/>
      <c r="DU112" s="203"/>
      <c r="DV112" s="203"/>
      <c r="DW112" s="203"/>
      <c r="DX112" s="203"/>
      <c r="DY112" s="203"/>
      <c r="DZ112" s="203"/>
      <c r="EA112" s="203"/>
      <c r="EB112" s="203"/>
      <c r="EC112" s="203"/>
      <c r="ED112" s="203"/>
      <c r="EE112" s="203"/>
      <c r="EF112" s="203"/>
      <c r="EG112" s="203"/>
      <c r="EH112" s="203"/>
      <c r="EI112" s="203"/>
      <c r="EJ112" s="203"/>
      <c r="EK112" s="203"/>
      <c r="EL112" s="203"/>
      <c r="EM112" s="203"/>
      <c r="EN112" s="203"/>
      <c r="EO112" s="203"/>
      <c r="EP112" s="203"/>
      <c r="EQ112" s="203"/>
      <c r="ER112" s="203"/>
      <c r="ES112" s="203"/>
      <c r="ET112" s="203"/>
      <c r="EU112" s="203"/>
      <c r="EV112" s="203"/>
      <c r="EW112" s="203"/>
      <c r="EX112" s="203"/>
      <c r="EY112" s="203"/>
      <c r="EZ112" s="203"/>
      <c r="FA112" s="203"/>
      <c r="FB112" s="203"/>
      <c r="FC112" s="203"/>
      <c r="FD112" s="203"/>
      <c r="FE112" s="203"/>
      <c r="FF112" s="203"/>
      <c r="FG112" s="203"/>
      <c r="FH112" s="203"/>
      <c r="FI112" s="203"/>
      <c r="FJ112" s="203"/>
      <c r="FK112" s="203"/>
      <c r="FL112" s="203"/>
      <c r="FM112" s="203"/>
      <c r="FN112" s="203"/>
      <c r="FO112" s="203"/>
      <c r="FP112" s="203"/>
      <c r="FQ112" s="203"/>
      <c r="FR112" s="203"/>
      <c r="FS112" s="203"/>
      <c r="FT112" s="203"/>
      <c r="FU112" s="203"/>
      <c r="FV112" s="203"/>
      <c r="FW112" s="203"/>
      <c r="FX112" s="203"/>
      <c r="FY112" s="203"/>
      <c r="FZ112" s="203"/>
      <c r="GA112" s="203"/>
      <c r="GB112" s="203"/>
      <c r="GC112" s="203"/>
      <c r="GD112" s="203"/>
      <c r="GE112" s="203"/>
      <c r="GF112" s="203"/>
      <c r="GG112" s="203"/>
      <c r="GH112" s="203"/>
      <c r="GI112" s="203"/>
      <c r="GJ112" s="203"/>
      <c r="GK112" s="205"/>
      <c r="GL112" s="205"/>
      <c r="GM112" s="205"/>
      <c r="GN112" s="205"/>
      <c r="GO112" s="205"/>
      <c r="GP112" s="87"/>
      <c r="GQ112" s="87"/>
    </row>
    <row r="113" spans="1:199" ht="2.25" customHeight="1" x14ac:dyDescent="0.15">
      <c r="I113" s="131"/>
      <c r="J113" s="131"/>
      <c r="K113" s="131"/>
      <c r="L113" s="136"/>
      <c r="M113" s="136"/>
      <c r="N113" s="136"/>
      <c r="O113" s="136"/>
      <c r="P113" s="136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G113" s="203"/>
      <c r="DH113" s="203"/>
      <c r="DI113" s="203"/>
      <c r="DJ113" s="203"/>
      <c r="DK113" s="203"/>
      <c r="DL113" s="203"/>
      <c r="DM113" s="203"/>
      <c r="DN113" s="203"/>
      <c r="DO113" s="203"/>
      <c r="DP113" s="203"/>
      <c r="DQ113" s="203"/>
      <c r="DR113" s="203"/>
      <c r="DS113" s="203"/>
      <c r="DT113" s="203"/>
      <c r="DU113" s="203"/>
      <c r="DV113" s="203"/>
      <c r="DW113" s="203"/>
      <c r="DX113" s="203"/>
      <c r="DY113" s="203"/>
      <c r="DZ113" s="203"/>
      <c r="EA113" s="203"/>
      <c r="EB113" s="203"/>
      <c r="EC113" s="203"/>
      <c r="ED113" s="203"/>
      <c r="EE113" s="203"/>
      <c r="EF113" s="203"/>
      <c r="EG113" s="203"/>
      <c r="EH113" s="203"/>
      <c r="EI113" s="203"/>
      <c r="EJ113" s="203"/>
      <c r="EK113" s="203"/>
      <c r="EL113" s="203"/>
      <c r="EM113" s="203"/>
      <c r="EN113" s="203"/>
      <c r="EO113" s="203"/>
      <c r="EP113" s="203"/>
      <c r="EQ113" s="203"/>
      <c r="ER113" s="203"/>
      <c r="ES113" s="203"/>
      <c r="ET113" s="203"/>
      <c r="EU113" s="203"/>
      <c r="EV113" s="203"/>
      <c r="EW113" s="203"/>
      <c r="EX113" s="203"/>
      <c r="EY113" s="203"/>
      <c r="EZ113" s="203"/>
      <c r="FA113" s="203"/>
      <c r="FB113" s="203"/>
      <c r="FC113" s="203"/>
      <c r="FD113" s="203"/>
      <c r="FE113" s="203"/>
      <c r="FF113" s="203"/>
      <c r="FG113" s="203"/>
      <c r="FH113" s="203"/>
      <c r="FI113" s="203"/>
      <c r="FJ113" s="203"/>
      <c r="FK113" s="203"/>
      <c r="FL113" s="203"/>
      <c r="FM113" s="203"/>
      <c r="FN113" s="203"/>
      <c r="FO113" s="203"/>
      <c r="FP113" s="203"/>
      <c r="FQ113" s="203"/>
      <c r="FR113" s="203"/>
      <c r="FS113" s="203"/>
      <c r="FT113" s="203"/>
      <c r="FU113" s="203"/>
      <c r="FV113" s="203"/>
      <c r="FW113" s="203"/>
      <c r="FX113" s="203"/>
      <c r="FY113" s="203"/>
      <c r="FZ113" s="203"/>
      <c r="GA113" s="203"/>
      <c r="GB113" s="203"/>
      <c r="GC113" s="203"/>
      <c r="GD113" s="203"/>
      <c r="GE113" s="203"/>
      <c r="GF113" s="203"/>
      <c r="GG113" s="203"/>
      <c r="GH113" s="203"/>
      <c r="GI113" s="203"/>
      <c r="GJ113" s="203"/>
      <c r="GK113" s="205"/>
      <c r="GL113" s="205"/>
      <c r="GM113" s="205"/>
      <c r="GN113" s="205"/>
      <c r="GO113" s="205"/>
      <c r="GP113" s="87"/>
      <c r="GQ113" s="87"/>
    </row>
    <row r="114" spans="1:199" ht="2.25" customHeight="1" x14ac:dyDescent="0.15">
      <c r="I114" s="131"/>
      <c r="J114" s="131"/>
      <c r="K114" s="131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G114" s="203"/>
      <c r="DH114" s="203"/>
      <c r="DI114" s="203"/>
      <c r="DJ114" s="203"/>
      <c r="DK114" s="203"/>
      <c r="DL114" s="203"/>
      <c r="DM114" s="203"/>
      <c r="DN114" s="203"/>
      <c r="DO114" s="203"/>
      <c r="DP114" s="203"/>
      <c r="DQ114" s="203"/>
      <c r="DR114" s="203"/>
      <c r="DS114" s="203"/>
      <c r="DT114" s="203"/>
      <c r="DU114" s="203"/>
      <c r="DV114" s="203"/>
      <c r="DW114" s="203"/>
      <c r="DX114" s="203"/>
      <c r="DY114" s="203"/>
      <c r="DZ114" s="203"/>
      <c r="EA114" s="203"/>
      <c r="EB114" s="203"/>
      <c r="EC114" s="203"/>
      <c r="ED114" s="203"/>
      <c r="EE114" s="203"/>
      <c r="EF114" s="203"/>
      <c r="EG114" s="203"/>
      <c r="EH114" s="203"/>
      <c r="EI114" s="203"/>
      <c r="EJ114" s="203"/>
      <c r="EK114" s="203"/>
      <c r="EL114" s="203"/>
      <c r="EM114" s="203"/>
      <c r="EN114" s="203"/>
      <c r="EO114" s="203"/>
      <c r="EP114" s="203"/>
      <c r="EQ114" s="203"/>
      <c r="ER114" s="203"/>
      <c r="ES114" s="203"/>
      <c r="ET114" s="203"/>
      <c r="EU114" s="203"/>
      <c r="EV114" s="203"/>
      <c r="EW114" s="203"/>
      <c r="EX114" s="203"/>
      <c r="EY114" s="203"/>
      <c r="EZ114" s="203"/>
      <c r="FA114" s="203"/>
      <c r="FB114" s="203"/>
      <c r="FC114" s="203"/>
      <c r="FD114" s="203"/>
      <c r="FE114" s="203"/>
      <c r="FF114" s="203"/>
      <c r="FG114" s="203"/>
      <c r="FH114" s="203"/>
      <c r="FI114" s="203"/>
      <c r="FJ114" s="203"/>
      <c r="FK114" s="203"/>
      <c r="FL114" s="203"/>
      <c r="FM114" s="203"/>
      <c r="FN114" s="203"/>
      <c r="FO114" s="203"/>
      <c r="FP114" s="203"/>
      <c r="FQ114" s="203"/>
      <c r="FR114" s="203"/>
      <c r="FS114" s="203"/>
      <c r="FT114" s="203"/>
      <c r="FU114" s="203"/>
      <c r="FV114" s="203"/>
      <c r="FW114" s="203"/>
      <c r="FX114" s="203"/>
      <c r="FY114" s="203"/>
      <c r="FZ114" s="203"/>
      <c r="GA114" s="203"/>
      <c r="GB114" s="203"/>
      <c r="GC114" s="203"/>
      <c r="GD114" s="203"/>
      <c r="GE114" s="203"/>
      <c r="GF114" s="203"/>
      <c r="GG114" s="203"/>
      <c r="GH114" s="203"/>
      <c r="GI114" s="203"/>
      <c r="GJ114" s="203"/>
      <c r="GK114" s="205"/>
      <c r="GL114" s="205"/>
      <c r="GM114" s="205"/>
      <c r="GN114" s="205"/>
      <c r="GO114" s="205"/>
      <c r="GP114" s="87"/>
      <c r="GQ114" s="87"/>
    </row>
    <row r="115" spans="1:199" ht="2.25" customHeight="1" x14ac:dyDescent="0.15">
      <c r="I115" s="131"/>
      <c r="J115" s="131"/>
      <c r="K115" s="131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G115" s="203"/>
      <c r="DH115" s="203"/>
      <c r="DI115" s="203"/>
      <c r="DJ115" s="203"/>
      <c r="DK115" s="203"/>
      <c r="DL115" s="203"/>
      <c r="DM115" s="203"/>
      <c r="DN115" s="203"/>
      <c r="DO115" s="203"/>
      <c r="DP115" s="203"/>
      <c r="DQ115" s="203"/>
      <c r="DR115" s="203"/>
      <c r="DS115" s="203"/>
      <c r="DT115" s="203"/>
      <c r="DU115" s="203"/>
      <c r="DV115" s="203"/>
      <c r="DW115" s="203"/>
      <c r="DX115" s="203"/>
      <c r="DY115" s="203"/>
      <c r="DZ115" s="203"/>
      <c r="EA115" s="203"/>
      <c r="EB115" s="203"/>
      <c r="EC115" s="203"/>
      <c r="ED115" s="203"/>
      <c r="EE115" s="203"/>
      <c r="EF115" s="203"/>
      <c r="EG115" s="203"/>
      <c r="EH115" s="203"/>
      <c r="EI115" s="203"/>
      <c r="EJ115" s="203"/>
      <c r="EK115" s="203"/>
      <c r="EL115" s="203"/>
      <c r="EM115" s="203"/>
      <c r="EN115" s="203"/>
      <c r="EO115" s="203"/>
      <c r="EP115" s="203"/>
      <c r="EQ115" s="203"/>
      <c r="ER115" s="203"/>
      <c r="ES115" s="203"/>
      <c r="ET115" s="203"/>
      <c r="EU115" s="203"/>
      <c r="EV115" s="203"/>
      <c r="EW115" s="203"/>
      <c r="EX115" s="203"/>
      <c r="EY115" s="203"/>
      <c r="EZ115" s="203"/>
      <c r="FA115" s="203"/>
      <c r="FB115" s="203"/>
      <c r="FC115" s="203"/>
      <c r="FD115" s="203"/>
      <c r="FE115" s="203"/>
      <c r="FF115" s="203"/>
      <c r="FG115" s="203"/>
      <c r="FH115" s="203"/>
      <c r="FI115" s="203"/>
      <c r="FJ115" s="203"/>
      <c r="FK115" s="203"/>
      <c r="FL115" s="203"/>
      <c r="FM115" s="203"/>
      <c r="FN115" s="203"/>
      <c r="FO115" s="203"/>
      <c r="FP115" s="203"/>
      <c r="FQ115" s="203"/>
      <c r="FR115" s="203"/>
      <c r="FS115" s="203"/>
      <c r="FT115" s="203"/>
      <c r="FU115" s="203"/>
      <c r="FV115" s="203"/>
      <c r="FW115" s="203"/>
      <c r="FX115" s="203"/>
      <c r="FY115" s="203"/>
      <c r="FZ115" s="203"/>
      <c r="GA115" s="203"/>
      <c r="GB115" s="203"/>
      <c r="GC115" s="203"/>
      <c r="GD115" s="203"/>
      <c r="GE115" s="203"/>
      <c r="GF115" s="203"/>
      <c r="GG115" s="203"/>
      <c r="GH115" s="203"/>
      <c r="GI115" s="203"/>
      <c r="GJ115" s="203"/>
      <c r="GK115" s="205"/>
      <c r="GL115" s="205"/>
      <c r="GM115" s="205"/>
      <c r="GN115" s="205"/>
      <c r="GO115" s="205"/>
      <c r="GP115" s="87"/>
      <c r="GQ115" s="87"/>
    </row>
    <row r="116" spans="1:199" ht="2.25" customHeight="1" x14ac:dyDescent="0.15">
      <c r="I116" s="131"/>
      <c r="J116" s="131"/>
      <c r="K116" s="131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  <c r="CF116" s="205"/>
      <c r="CG116" s="205"/>
      <c r="CH116" s="205"/>
      <c r="CI116" s="205"/>
      <c r="CJ116" s="205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  <c r="CZ116" s="205"/>
      <c r="DA116" s="205"/>
      <c r="DB116" s="205"/>
      <c r="DC116" s="205"/>
      <c r="DD116" s="205"/>
      <c r="DE116" s="205"/>
      <c r="DF116" s="205"/>
      <c r="DG116" s="203"/>
      <c r="DH116" s="203"/>
      <c r="DI116" s="203"/>
      <c r="DJ116" s="203"/>
      <c r="DK116" s="203"/>
      <c r="DL116" s="203"/>
      <c r="DM116" s="203"/>
      <c r="DN116" s="203"/>
      <c r="DO116" s="203"/>
      <c r="DP116" s="203"/>
      <c r="DQ116" s="203"/>
      <c r="DR116" s="203"/>
      <c r="DS116" s="203"/>
      <c r="DT116" s="203"/>
      <c r="DU116" s="203"/>
      <c r="DV116" s="203"/>
      <c r="DW116" s="203"/>
      <c r="DX116" s="203"/>
      <c r="DY116" s="203"/>
      <c r="DZ116" s="203"/>
      <c r="EA116" s="203"/>
      <c r="EB116" s="203"/>
      <c r="EC116" s="203"/>
      <c r="ED116" s="203"/>
      <c r="EE116" s="203"/>
      <c r="EF116" s="203"/>
      <c r="EG116" s="203"/>
      <c r="EH116" s="203"/>
      <c r="EI116" s="203"/>
      <c r="EJ116" s="203"/>
      <c r="EK116" s="203"/>
      <c r="EL116" s="203"/>
      <c r="EM116" s="203"/>
      <c r="EN116" s="203"/>
      <c r="EO116" s="203"/>
      <c r="EP116" s="203"/>
      <c r="EQ116" s="203"/>
      <c r="ER116" s="203"/>
      <c r="ES116" s="203"/>
      <c r="ET116" s="203"/>
      <c r="EU116" s="203"/>
      <c r="EV116" s="203"/>
      <c r="EW116" s="203"/>
      <c r="EX116" s="203"/>
      <c r="EY116" s="203"/>
      <c r="EZ116" s="203"/>
      <c r="FA116" s="203"/>
      <c r="FB116" s="203"/>
      <c r="FC116" s="203"/>
      <c r="FD116" s="203"/>
      <c r="FE116" s="203"/>
      <c r="FF116" s="203"/>
      <c r="FG116" s="203"/>
      <c r="FH116" s="203"/>
      <c r="FI116" s="203"/>
      <c r="FJ116" s="203"/>
      <c r="FK116" s="203"/>
      <c r="FL116" s="203"/>
      <c r="FM116" s="203"/>
      <c r="FN116" s="203"/>
      <c r="FO116" s="203"/>
      <c r="FP116" s="203"/>
      <c r="FQ116" s="203"/>
      <c r="FR116" s="203"/>
      <c r="FS116" s="203"/>
      <c r="FT116" s="203"/>
      <c r="FU116" s="203"/>
      <c r="FV116" s="203"/>
      <c r="FW116" s="203"/>
      <c r="FX116" s="203"/>
      <c r="FY116" s="203"/>
      <c r="FZ116" s="203"/>
      <c r="GA116" s="203"/>
      <c r="GB116" s="203"/>
      <c r="GC116" s="203"/>
      <c r="GD116" s="203"/>
      <c r="GE116" s="203"/>
      <c r="GF116" s="203"/>
      <c r="GG116" s="203"/>
      <c r="GH116" s="203"/>
      <c r="GI116" s="203"/>
      <c r="GJ116" s="203"/>
      <c r="GK116" s="205"/>
      <c r="GL116" s="205"/>
      <c r="GM116" s="205"/>
      <c r="GN116" s="205"/>
      <c r="GO116" s="205"/>
      <c r="GP116" s="87"/>
      <c r="GQ116" s="87"/>
    </row>
    <row r="117" spans="1:199" ht="2.25" customHeight="1" x14ac:dyDescent="0.15">
      <c r="A117" s="87"/>
      <c r="B117" s="87"/>
      <c r="C117" s="87"/>
      <c r="D117" s="109"/>
      <c r="E117" s="109"/>
      <c r="F117" s="110"/>
      <c r="G117" s="110"/>
      <c r="H117" s="110"/>
      <c r="I117" s="123"/>
      <c r="J117" s="123"/>
      <c r="K117" s="123"/>
      <c r="L117" s="123"/>
      <c r="M117" s="123"/>
      <c r="N117" s="123"/>
      <c r="O117" s="123"/>
      <c r="P117" s="123"/>
      <c r="Q117" s="113"/>
      <c r="R117" s="113"/>
      <c r="S117" s="113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</row>
    <row r="118" spans="1:199" ht="2.25" customHeight="1" x14ac:dyDescent="0.15">
      <c r="A118" s="87"/>
      <c r="B118" s="87"/>
      <c r="C118" s="87"/>
      <c r="D118" s="109"/>
      <c r="E118" s="109"/>
      <c r="F118" s="110"/>
      <c r="G118" s="110"/>
      <c r="H118" s="110"/>
      <c r="I118" s="123"/>
      <c r="J118" s="123"/>
      <c r="K118" s="123"/>
      <c r="L118" s="123"/>
      <c r="M118" s="123"/>
      <c r="N118" s="123"/>
      <c r="O118" s="123"/>
      <c r="P118" s="123"/>
      <c r="Q118" s="113"/>
      <c r="R118" s="113"/>
      <c r="S118" s="113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</row>
    <row r="119" spans="1:199" ht="2.25" customHeight="1" x14ac:dyDescent="0.15">
      <c r="I119" s="131"/>
      <c r="J119" s="131"/>
      <c r="K119" s="131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5"/>
      <c r="BW119" s="205"/>
      <c r="BX119" s="205"/>
      <c r="BY119" s="205"/>
      <c r="BZ119" s="205"/>
      <c r="CA119" s="205"/>
      <c r="CB119" s="205"/>
      <c r="CC119" s="205"/>
      <c r="CD119" s="205"/>
      <c r="CE119" s="205"/>
      <c r="CF119" s="205"/>
      <c r="CG119" s="205"/>
      <c r="CH119" s="205"/>
      <c r="CI119" s="205"/>
      <c r="CJ119" s="205"/>
      <c r="CK119" s="205"/>
      <c r="CL119" s="205"/>
      <c r="CM119" s="205"/>
      <c r="CN119" s="205"/>
      <c r="CO119" s="205"/>
      <c r="CP119" s="205"/>
      <c r="CQ119" s="205"/>
      <c r="CR119" s="205"/>
      <c r="CS119" s="205"/>
      <c r="CT119" s="205"/>
      <c r="CU119" s="205"/>
      <c r="CV119" s="205"/>
      <c r="CW119" s="205"/>
      <c r="CX119" s="205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87"/>
      <c r="GQ119" s="87"/>
    </row>
    <row r="120" spans="1:199" ht="2.25" customHeight="1" x14ac:dyDescent="0.15">
      <c r="I120" s="131"/>
      <c r="J120" s="131"/>
      <c r="K120" s="131"/>
      <c r="L120" s="136"/>
      <c r="M120" s="136"/>
      <c r="N120" s="136"/>
      <c r="O120" s="294">
        <f>入力シート!A166</f>
        <v>0</v>
      </c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5"/>
      <c r="AS120" s="295"/>
      <c r="AT120" s="295"/>
      <c r="AU120" s="295"/>
      <c r="AV120" s="295"/>
      <c r="AW120" s="295"/>
      <c r="AX120" s="295"/>
      <c r="AY120" s="295"/>
      <c r="AZ120" s="295"/>
      <c r="BA120" s="295"/>
      <c r="BB120" s="295"/>
      <c r="BC120" s="295"/>
      <c r="BD120" s="295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5"/>
      <c r="BO120" s="295"/>
      <c r="BP120" s="295"/>
      <c r="BQ120" s="295"/>
      <c r="BR120" s="295"/>
      <c r="BS120" s="295"/>
      <c r="BT120" s="295"/>
      <c r="BU120" s="295"/>
      <c r="BV120" s="295"/>
      <c r="BW120" s="295"/>
      <c r="BX120" s="295"/>
      <c r="BY120" s="295"/>
      <c r="BZ120" s="295"/>
      <c r="CA120" s="295"/>
      <c r="CB120" s="295"/>
      <c r="CC120" s="295"/>
      <c r="CD120" s="295"/>
      <c r="CE120" s="295"/>
      <c r="CF120" s="295"/>
      <c r="CG120" s="295"/>
      <c r="CH120" s="295"/>
      <c r="CI120" s="295"/>
      <c r="CJ120" s="295"/>
      <c r="CK120" s="295"/>
      <c r="CL120" s="295"/>
      <c r="CM120" s="295"/>
      <c r="CN120" s="295"/>
      <c r="CO120" s="295"/>
      <c r="CP120" s="295"/>
      <c r="CQ120" s="295"/>
      <c r="CR120" s="295"/>
      <c r="CS120" s="295"/>
      <c r="CT120" s="295"/>
      <c r="CU120" s="295"/>
      <c r="CV120" s="295"/>
      <c r="CW120" s="295"/>
      <c r="CX120" s="295"/>
      <c r="CY120" s="295"/>
      <c r="CZ120" s="295"/>
      <c r="DA120" s="295"/>
      <c r="DB120" s="295"/>
      <c r="DC120" s="295"/>
      <c r="DD120" s="295"/>
      <c r="DE120" s="295"/>
      <c r="DF120" s="295"/>
      <c r="DG120" s="295"/>
      <c r="DH120" s="295"/>
      <c r="DI120" s="295"/>
      <c r="DJ120" s="295"/>
      <c r="DK120" s="295"/>
      <c r="DL120" s="295"/>
      <c r="DM120" s="295"/>
      <c r="DN120" s="295"/>
      <c r="DO120" s="295"/>
      <c r="DP120" s="295"/>
      <c r="DQ120" s="295"/>
      <c r="DR120" s="295"/>
      <c r="DS120" s="295"/>
      <c r="DT120" s="295"/>
      <c r="DU120" s="295"/>
      <c r="DV120" s="295"/>
      <c r="DW120" s="295"/>
      <c r="DX120" s="295"/>
      <c r="DY120" s="295"/>
      <c r="DZ120" s="295"/>
      <c r="EA120" s="295"/>
      <c r="EB120" s="295"/>
      <c r="EC120" s="295"/>
      <c r="ED120" s="295"/>
      <c r="EE120" s="295"/>
      <c r="EF120" s="295"/>
      <c r="EG120" s="295"/>
      <c r="EH120" s="295"/>
      <c r="EI120" s="295"/>
      <c r="EJ120" s="295"/>
      <c r="EK120" s="295"/>
      <c r="EL120" s="295"/>
      <c r="EM120" s="295"/>
      <c r="EN120" s="295"/>
      <c r="EO120" s="295"/>
      <c r="EP120" s="295"/>
      <c r="EQ120" s="295"/>
      <c r="ER120" s="295"/>
      <c r="ES120" s="295"/>
      <c r="ET120" s="295"/>
      <c r="EU120" s="295"/>
      <c r="EV120" s="295"/>
      <c r="EW120" s="295"/>
      <c r="EX120" s="295"/>
      <c r="EY120" s="295"/>
      <c r="EZ120" s="295"/>
      <c r="FA120" s="295"/>
      <c r="FB120" s="295"/>
      <c r="FC120" s="295"/>
      <c r="FD120" s="295"/>
      <c r="FE120" s="295"/>
      <c r="FF120" s="295"/>
      <c r="FG120" s="295"/>
      <c r="FH120" s="295"/>
      <c r="FI120" s="295"/>
      <c r="FJ120" s="295"/>
      <c r="FK120" s="295"/>
      <c r="FL120" s="295"/>
      <c r="FM120" s="295"/>
      <c r="FN120" s="295"/>
      <c r="FO120" s="295"/>
      <c r="FP120" s="295"/>
      <c r="FQ120" s="295"/>
      <c r="FR120" s="295"/>
      <c r="FS120" s="295"/>
      <c r="FT120" s="295"/>
      <c r="FU120" s="295"/>
      <c r="FV120" s="295"/>
      <c r="FW120" s="295"/>
      <c r="FX120" s="295"/>
      <c r="FY120" s="295"/>
      <c r="FZ120" s="295"/>
      <c r="GA120" s="295"/>
      <c r="GB120" s="295"/>
      <c r="GC120" s="295"/>
      <c r="GD120" s="295"/>
      <c r="GE120" s="295"/>
      <c r="GF120" s="295"/>
      <c r="GG120" s="295"/>
      <c r="GH120" s="295"/>
      <c r="GI120" s="295"/>
      <c r="GJ120" s="295"/>
      <c r="GK120" s="295"/>
      <c r="GL120" s="295"/>
      <c r="GM120" s="295"/>
      <c r="GN120" s="295"/>
      <c r="GO120" s="205"/>
      <c r="GP120" s="87"/>
      <c r="GQ120" s="87"/>
    </row>
    <row r="121" spans="1:199" ht="2.25" customHeight="1" x14ac:dyDescent="0.15">
      <c r="I121" s="131"/>
      <c r="J121" s="131"/>
      <c r="K121" s="131"/>
      <c r="L121" s="136"/>
      <c r="M121" s="136"/>
      <c r="N121" s="138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296"/>
      <c r="FR121" s="296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05"/>
      <c r="GP121" s="87"/>
      <c r="GQ121" s="87"/>
    </row>
    <row r="122" spans="1:199" ht="2.25" customHeight="1" x14ac:dyDescent="0.15">
      <c r="I122" s="131"/>
      <c r="J122" s="131"/>
      <c r="K122" s="131"/>
      <c r="L122" s="136"/>
      <c r="M122" s="136"/>
      <c r="N122" s="138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05"/>
      <c r="GP122" s="87"/>
      <c r="GQ122" s="87"/>
    </row>
    <row r="123" spans="1:199" ht="2.25" customHeight="1" x14ac:dyDescent="0.15">
      <c r="I123" s="131"/>
      <c r="J123" s="131"/>
      <c r="K123" s="131"/>
      <c r="L123" s="136"/>
      <c r="M123" s="136"/>
      <c r="N123" s="138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296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296"/>
      <c r="FR123" s="296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05"/>
      <c r="GP123" s="87"/>
      <c r="GQ123" s="87"/>
    </row>
    <row r="124" spans="1:199" ht="2.25" customHeight="1" x14ac:dyDescent="0.15">
      <c r="I124" s="131"/>
      <c r="J124" s="131"/>
      <c r="K124" s="131"/>
      <c r="L124" s="136"/>
      <c r="M124" s="136"/>
      <c r="N124" s="138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296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296"/>
      <c r="FR124" s="296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05"/>
      <c r="GP124" s="87"/>
      <c r="GQ124" s="87"/>
    </row>
    <row r="125" spans="1:199" ht="2.25" customHeight="1" x14ac:dyDescent="0.15">
      <c r="I125" s="131"/>
      <c r="J125" s="131"/>
      <c r="K125" s="131"/>
      <c r="L125" s="136"/>
      <c r="M125" s="136"/>
      <c r="N125" s="138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296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296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296"/>
      <c r="FR125" s="296"/>
      <c r="FS125" s="296"/>
      <c r="FT125" s="296"/>
      <c r="FU125" s="296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05"/>
      <c r="GP125" s="87"/>
      <c r="GQ125" s="87"/>
    </row>
    <row r="126" spans="1:199" ht="2.25" customHeight="1" x14ac:dyDescent="0.15">
      <c r="I126" s="131"/>
      <c r="J126" s="131"/>
      <c r="K126" s="131"/>
      <c r="L126" s="136"/>
      <c r="M126" s="136"/>
      <c r="N126" s="138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296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05"/>
      <c r="GP126" s="87"/>
      <c r="GQ126" s="87"/>
    </row>
    <row r="127" spans="1:199" ht="2.25" customHeight="1" x14ac:dyDescent="0.15">
      <c r="I127" s="131"/>
      <c r="J127" s="131"/>
      <c r="K127" s="131"/>
      <c r="L127" s="136"/>
      <c r="M127" s="136"/>
      <c r="N127" s="138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05"/>
      <c r="GP127" s="87"/>
      <c r="GQ127" s="87"/>
    </row>
    <row r="128" spans="1:199" ht="2.25" customHeight="1" x14ac:dyDescent="0.15">
      <c r="I128" s="131"/>
      <c r="J128" s="131"/>
      <c r="K128" s="131"/>
      <c r="L128" s="136"/>
      <c r="M128" s="136"/>
      <c r="N128" s="138"/>
      <c r="O128" s="294">
        <f>入力シート!A167</f>
        <v>0</v>
      </c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5"/>
      <c r="AS128" s="295"/>
      <c r="AT128" s="295"/>
      <c r="AU128" s="295"/>
      <c r="AV128" s="295"/>
      <c r="AW128" s="295"/>
      <c r="AX128" s="295"/>
      <c r="AY128" s="295"/>
      <c r="AZ128" s="295"/>
      <c r="BA128" s="295"/>
      <c r="BB128" s="295"/>
      <c r="BC128" s="295"/>
      <c r="BD128" s="295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5"/>
      <c r="BO128" s="295"/>
      <c r="BP128" s="295"/>
      <c r="BQ128" s="295"/>
      <c r="BR128" s="295"/>
      <c r="BS128" s="295"/>
      <c r="BT128" s="295"/>
      <c r="BU128" s="295"/>
      <c r="BV128" s="295"/>
      <c r="BW128" s="295"/>
      <c r="BX128" s="295"/>
      <c r="BY128" s="295"/>
      <c r="BZ128" s="295"/>
      <c r="CA128" s="295"/>
      <c r="CB128" s="295"/>
      <c r="CC128" s="295"/>
      <c r="CD128" s="295"/>
      <c r="CE128" s="295"/>
      <c r="CF128" s="295"/>
      <c r="CG128" s="295"/>
      <c r="CH128" s="295"/>
      <c r="CI128" s="295"/>
      <c r="CJ128" s="295"/>
      <c r="CK128" s="295"/>
      <c r="CL128" s="295"/>
      <c r="CM128" s="295"/>
      <c r="CN128" s="295"/>
      <c r="CO128" s="295"/>
      <c r="CP128" s="295"/>
      <c r="CQ128" s="295"/>
      <c r="CR128" s="295"/>
      <c r="CS128" s="295"/>
      <c r="CT128" s="295"/>
      <c r="CU128" s="295"/>
      <c r="CV128" s="295"/>
      <c r="CW128" s="295"/>
      <c r="CX128" s="295"/>
      <c r="CY128" s="295"/>
      <c r="CZ128" s="295"/>
      <c r="DA128" s="295"/>
      <c r="DB128" s="295"/>
      <c r="DC128" s="295"/>
      <c r="DD128" s="295"/>
      <c r="DE128" s="295"/>
      <c r="DF128" s="295"/>
      <c r="DG128" s="295"/>
      <c r="DH128" s="295"/>
      <c r="DI128" s="295"/>
      <c r="DJ128" s="295"/>
      <c r="DK128" s="295"/>
      <c r="DL128" s="295"/>
      <c r="DM128" s="295"/>
      <c r="DN128" s="295"/>
      <c r="DO128" s="295"/>
      <c r="DP128" s="295"/>
      <c r="DQ128" s="295"/>
      <c r="DR128" s="295"/>
      <c r="DS128" s="295"/>
      <c r="DT128" s="295"/>
      <c r="DU128" s="295"/>
      <c r="DV128" s="295"/>
      <c r="DW128" s="295"/>
      <c r="DX128" s="295"/>
      <c r="DY128" s="295"/>
      <c r="DZ128" s="295"/>
      <c r="EA128" s="295"/>
      <c r="EB128" s="295"/>
      <c r="EC128" s="295"/>
      <c r="ED128" s="295"/>
      <c r="EE128" s="295"/>
      <c r="EF128" s="295"/>
      <c r="EG128" s="295"/>
      <c r="EH128" s="295"/>
      <c r="EI128" s="295"/>
      <c r="EJ128" s="295"/>
      <c r="EK128" s="295"/>
      <c r="EL128" s="295"/>
      <c r="EM128" s="295"/>
      <c r="EN128" s="295"/>
      <c r="EO128" s="295"/>
      <c r="EP128" s="295"/>
      <c r="EQ128" s="295"/>
      <c r="ER128" s="295"/>
      <c r="ES128" s="295"/>
      <c r="ET128" s="295"/>
      <c r="EU128" s="295"/>
      <c r="EV128" s="295"/>
      <c r="EW128" s="295"/>
      <c r="EX128" s="295"/>
      <c r="EY128" s="295"/>
      <c r="EZ128" s="295"/>
      <c r="FA128" s="295"/>
      <c r="FB128" s="295"/>
      <c r="FC128" s="295"/>
      <c r="FD128" s="295"/>
      <c r="FE128" s="295"/>
      <c r="FF128" s="295"/>
      <c r="FG128" s="295"/>
      <c r="FH128" s="295"/>
      <c r="FI128" s="295"/>
      <c r="FJ128" s="295"/>
      <c r="FK128" s="295"/>
      <c r="FL128" s="295"/>
      <c r="FM128" s="295"/>
      <c r="FN128" s="295"/>
      <c r="FO128" s="295"/>
      <c r="FP128" s="295"/>
      <c r="FQ128" s="295"/>
      <c r="FR128" s="295"/>
      <c r="FS128" s="295"/>
      <c r="FT128" s="295"/>
      <c r="FU128" s="295"/>
      <c r="FV128" s="295"/>
      <c r="FW128" s="295"/>
      <c r="FX128" s="295"/>
      <c r="FY128" s="295"/>
      <c r="FZ128" s="295"/>
      <c r="GA128" s="295"/>
      <c r="GB128" s="295"/>
      <c r="GC128" s="295"/>
      <c r="GD128" s="295"/>
      <c r="GE128" s="295"/>
      <c r="GF128" s="295"/>
      <c r="GG128" s="295"/>
      <c r="GH128" s="295"/>
      <c r="GI128" s="295"/>
      <c r="GJ128" s="295"/>
      <c r="GK128" s="295"/>
      <c r="GL128" s="295"/>
      <c r="GM128" s="295"/>
      <c r="GN128" s="295"/>
      <c r="GO128" s="205"/>
      <c r="GP128" s="87"/>
      <c r="GQ128" s="87"/>
    </row>
    <row r="129" spans="9:199" ht="2.25" customHeight="1" x14ac:dyDescent="0.15">
      <c r="I129" s="131"/>
      <c r="J129" s="131"/>
      <c r="K129" s="131"/>
      <c r="L129" s="136"/>
      <c r="M129" s="136"/>
      <c r="N129" s="138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296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296"/>
      <c r="FR129" s="296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05"/>
      <c r="GP129" s="87"/>
      <c r="GQ129" s="87"/>
    </row>
    <row r="130" spans="9:199" ht="2.25" customHeight="1" x14ac:dyDescent="0.15">
      <c r="I130" s="131"/>
      <c r="J130" s="131"/>
      <c r="K130" s="131"/>
      <c r="L130" s="136"/>
      <c r="M130" s="136"/>
      <c r="N130" s="138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296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296"/>
      <c r="FR130" s="296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05"/>
      <c r="GP130" s="87"/>
      <c r="GQ130" s="87"/>
    </row>
    <row r="131" spans="9:199" ht="2.25" customHeight="1" x14ac:dyDescent="0.15">
      <c r="I131" s="131"/>
      <c r="J131" s="131"/>
      <c r="K131" s="131"/>
      <c r="L131" s="136"/>
      <c r="M131" s="136"/>
      <c r="N131" s="138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05"/>
      <c r="GP131" s="87"/>
      <c r="GQ131" s="87"/>
    </row>
    <row r="132" spans="9:199" ht="2.25" customHeight="1" x14ac:dyDescent="0.15">
      <c r="I132" s="131"/>
      <c r="J132" s="131"/>
      <c r="K132" s="131"/>
      <c r="L132" s="136"/>
      <c r="M132" s="136"/>
      <c r="N132" s="138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296"/>
      <c r="FR132" s="296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05"/>
      <c r="GP132" s="87"/>
      <c r="GQ132" s="87"/>
    </row>
    <row r="133" spans="9:199" ht="2.25" customHeight="1" x14ac:dyDescent="0.15">
      <c r="I133" s="131"/>
      <c r="J133" s="131"/>
      <c r="K133" s="131"/>
      <c r="L133" s="136"/>
      <c r="M133" s="136"/>
      <c r="N133" s="138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296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296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296"/>
      <c r="FR133" s="296"/>
      <c r="FS133" s="296"/>
      <c r="FT133" s="296"/>
      <c r="FU133" s="296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05"/>
      <c r="GP133" s="87"/>
      <c r="GQ133" s="87"/>
    </row>
    <row r="134" spans="9:199" ht="2.25" customHeight="1" x14ac:dyDescent="0.15">
      <c r="I134" s="131"/>
      <c r="J134" s="131"/>
      <c r="K134" s="131"/>
      <c r="L134" s="136"/>
      <c r="M134" s="136"/>
      <c r="N134" s="138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296"/>
      <c r="EC134" s="296"/>
      <c r="ED134" s="296"/>
      <c r="EE134" s="296"/>
      <c r="EF134" s="296"/>
      <c r="EG134" s="296"/>
      <c r="EH134" s="296"/>
      <c r="EI134" s="296"/>
      <c r="EJ134" s="296"/>
      <c r="EK134" s="296"/>
      <c r="EL134" s="296"/>
      <c r="EM134" s="296"/>
      <c r="EN134" s="296"/>
      <c r="EO134" s="296"/>
      <c r="EP134" s="296"/>
      <c r="EQ134" s="296"/>
      <c r="ER134" s="296"/>
      <c r="ES134" s="296"/>
      <c r="ET134" s="296"/>
      <c r="EU134" s="296"/>
      <c r="EV134" s="296"/>
      <c r="EW134" s="296"/>
      <c r="EX134" s="296"/>
      <c r="EY134" s="296"/>
      <c r="EZ134" s="296"/>
      <c r="FA134" s="296"/>
      <c r="FB134" s="296"/>
      <c r="FC134" s="296"/>
      <c r="FD134" s="296"/>
      <c r="FE134" s="296"/>
      <c r="FF134" s="296"/>
      <c r="FG134" s="296"/>
      <c r="FH134" s="296"/>
      <c r="FI134" s="296"/>
      <c r="FJ134" s="296"/>
      <c r="FK134" s="296"/>
      <c r="FL134" s="296"/>
      <c r="FM134" s="296"/>
      <c r="FN134" s="296"/>
      <c r="FO134" s="296"/>
      <c r="FP134" s="296"/>
      <c r="FQ134" s="296"/>
      <c r="FR134" s="296"/>
      <c r="FS134" s="296"/>
      <c r="FT134" s="296"/>
      <c r="FU134" s="296"/>
      <c r="FV134" s="296"/>
      <c r="FW134" s="296"/>
      <c r="FX134" s="296"/>
      <c r="FY134" s="296"/>
      <c r="FZ134" s="296"/>
      <c r="GA134" s="296"/>
      <c r="GB134" s="296"/>
      <c r="GC134" s="296"/>
      <c r="GD134" s="296"/>
      <c r="GE134" s="296"/>
      <c r="GF134" s="296"/>
      <c r="GG134" s="296"/>
      <c r="GH134" s="296"/>
      <c r="GI134" s="296"/>
      <c r="GJ134" s="296"/>
      <c r="GK134" s="296"/>
      <c r="GL134" s="296"/>
      <c r="GM134" s="296"/>
      <c r="GN134" s="296"/>
      <c r="GO134" s="205"/>
      <c r="GP134" s="87"/>
      <c r="GQ134" s="87"/>
    </row>
    <row r="135" spans="9:199" ht="2.25" customHeight="1" x14ac:dyDescent="0.15">
      <c r="I135" s="131"/>
      <c r="J135" s="131"/>
      <c r="K135" s="131"/>
      <c r="L135" s="136"/>
      <c r="M135" s="136"/>
      <c r="N135" s="138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296"/>
      <c r="EC135" s="296"/>
      <c r="ED135" s="296"/>
      <c r="EE135" s="296"/>
      <c r="EF135" s="296"/>
      <c r="EG135" s="296"/>
      <c r="EH135" s="296"/>
      <c r="EI135" s="296"/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/>
      <c r="EX135" s="296"/>
      <c r="EY135" s="296"/>
      <c r="EZ135" s="296"/>
      <c r="FA135" s="296"/>
      <c r="FB135" s="296"/>
      <c r="FC135" s="296"/>
      <c r="FD135" s="296"/>
      <c r="FE135" s="296"/>
      <c r="FF135" s="296"/>
      <c r="FG135" s="296"/>
      <c r="FH135" s="296"/>
      <c r="FI135" s="296"/>
      <c r="FJ135" s="296"/>
      <c r="FK135" s="296"/>
      <c r="FL135" s="296"/>
      <c r="FM135" s="296"/>
      <c r="FN135" s="296"/>
      <c r="FO135" s="296"/>
      <c r="FP135" s="296"/>
      <c r="FQ135" s="296"/>
      <c r="FR135" s="296"/>
      <c r="FS135" s="296"/>
      <c r="FT135" s="296"/>
      <c r="FU135" s="296"/>
      <c r="FV135" s="296"/>
      <c r="FW135" s="296"/>
      <c r="FX135" s="296"/>
      <c r="FY135" s="296"/>
      <c r="FZ135" s="296"/>
      <c r="GA135" s="296"/>
      <c r="GB135" s="296"/>
      <c r="GC135" s="296"/>
      <c r="GD135" s="296"/>
      <c r="GE135" s="296"/>
      <c r="GF135" s="296"/>
      <c r="GG135" s="296"/>
      <c r="GH135" s="296"/>
      <c r="GI135" s="296"/>
      <c r="GJ135" s="296"/>
      <c r="GK135" s="296"/>
      <c r="GL135" s="296"/>
      <c r="GM135" s="296"/>
      <c r="GN135" s="296"/>
      <c r="GO135" s="205"/>
      <c r="GP135" s="87"/>
      <c r="GQ135" s="87"/>
    </row>
    <row r="136" spans="9:199" ht="2.25" customHeight="1" x14ac:dyDescent="0.15">
      <c r="I136" s="131"/>
      <c r="J136" s="131"/>
      <c r="K136" s="131"/>
      <c r="L136" s="136"/>
      <c r="M136" s="136"/>
      <c r="N136" s="138"/>
      <c r="O136" s="294">
        <f>入力シート!A168</f>
        <v>0</v>
      </c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  <c r="AH136" s="295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5"/>
      <c r="AS136" s="295"/>
      <c r="AT136" s="295"/>
      <c r="AU136" s="295"/>
      <c r="AV136" s="295"/>
      <c r="AW136" s="295"/>
      <c r="AX136" s="295"/>
      <c r="AY136" s="295"/>
      <c r="AZ136" s="295"/>
      <c r="BA136" s="295"/>
      <c r="BB136" s="295"/>
      <c r="BC136" s="295"/>
      <c r="BD136" s="295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5"/>
      <c r="BO136" s="295"/>
      <c r="BP136" s="295"/>
      <c r="BQ136" s="295"/>
      <c r="BR136" s="295"/>
      <c r="BS136" s="295"/>
      <c r="BT136" s="295"/>
      <c r="BU136" s="295"/>
      <c r="BV136" s="295"/>
      <c r="BW136" s="295"/>
      <c r="BX136" s="295"/>
      <c r="BY136" s="295"/>
      <c r="BZ136" s="295"/>
      <c r="CA136" s="295"/>
      <c r="CB136" s="295"/>
      <c r="CC136" s="295"/>
      <c r="CD136" s="295"/>
      <c r="CE136" s="295"/>
      <c r="CF136" s="295"/>
      <c r="CG136" s="295"/>
      <c r="CH136" s="295"/>
      <c r="CI136" s="295"/>
      <c r="CJ136" s="295"/>
      <c r="CK136" s="295"/>
      <c r="CL136" s="295"/>
      <c r="CM136" s="295"/>
      <c r="CN136" s="295"/>
      <c r="CO136" s="295"/>
      <c r="CP136" s="295"/>
      <c r="CQ136" s="295"/>
      <c r="CR136" s="295"/>
      <c r="CS136" s="295"/>
      <c r="CT136" s="295"/>
      <c r="CU136" s="295"/>
      <c r="CV136" s="295"/>
      <c r="CW136" s="295"/>
      <c r="CX136" s="295"/>
      <c r="CY136" s="295"/>
      <c r="CZ136" s="295"/>
      <c r="DA136" s="295"/>
      <c r="DB136" s="295"/>
      <c r="DC136" s="295"/>
      <c r="DD136" s="295"/>
      <c r="DE136" s="295"/>
      <c r="DF136" s="295"/>
      <c r="DG136" s="295"/>
      <c r="DH136" s="295"/>
      <c r="DI136" s="295"/>
      <c r="DJ136" s="295"/>
      <c r="DK136" s="295"/>
      <c r="DL136" s="295"/>
      <c r="DM136" s="295"/>
      <c r="DN136" s="295"/>
      <c r="DO136" s="295"/>
      <c r="DP136" s="295"/>
      <c r="DQ136" s="295"/>
      <c r="DR136" s="295"/>
      <c r="DS136" s="295"/>
      <c r="DT136" s="295"/>
      <c r="DU136" s="295"/>
      <c r="DV136" s="295"/>
      <c r="DW136" s="295"/>
      <c r="DX136" s="295"/>
      <c r="DY136" s="295"/>
      <c r="DZ136" s="295"/>
      <c r="EA136" s="295"/>
      <c r="EB136" s="295"/>
      <c r="EC136" s="295"/>
      <c r="ED136" s="295"/>
      <c r="EE136" s="295"/>
      <c r="EF136" s="295"/>
      <c r="EG136" s="295"/>
      <c r="EH136" s="295"/>
      <c r="EI136" s="295"/>
      <c r="EJ136" s="295"/>
      <c r="EK136" s="295"/>
      <c r="EL136" s="295"/>
      <c r="EM136" s="295"/>
      <c r="EN136" s="295"/>
      <c r="EO136" s="295"/>
      <c r="EP136" s="295"/>
      <c r="EQ136" s="295"/>
      <c r="ER136" s="295"/>
      <c r="ES136" s="295"/>
      <c r="ET136" s="295"/>
      <c r="EU136" s="295"/>
      <c r="EV136" s="295"/>
      <c r="EW136" s="295"/>
      <c r="EX136" s="295"/>
      <c r="EY136" s="295"/>
      <c r="EZ136" s="295"/>
      <c r="FA136" s="295"/>
      <c r="FB136" s="295"/>
      <c r="FC136" s="295"/>
      <c r="FD136" s="295"/>
      <c r="FE136" s="295"/>
      <c r="FF136" s="295"/>
      <c r="FG136" s="295"/>
      <c r="FH136" s="295"/>
      <c r="FI136" s="295"/>
      <c r="FJ136" s="295"/>
      <c r="FK136" s="295"/>
      <c r="FL136" s="295"/>
      <c r="FM136" s="295"/>
      <c r="FN136" s="295"/>
      <c r="FO136" s="295"/>
      <c r="FP136" s="295"/>
      <c r="FQ136" s="295"/>
      <c r="FR136" s="295"/>
      <c r="FS136" s="295"/>
      <c r="FT136" s="295"/>
      <c r="FU136" s="295"/>
      <c r="FV136" s="295"/>
      <c r="FW136" s="295"/>
      <c r="FX136" s="295"/>
      <c r="FY136" s="295"/>
      <c r="FZ136" s="295"/>
      <c r="GA136" s="295"/>
      <c r="GB136" s="295"/>
      <c r="GC136" s="295"/>
      <c r="GD136" s="295"/>
      <c r="GE136" s="295"/>
      <c r="GF136" s="295"/>
      <c r="GG136" s="295"/>
      <c r="GH136" s="295"/>
      <c r="GI136" s="295"/>
      <c r="GJ136" s="295"/>
      <c r="GK136" s="295"/>
      <c r="GL136" s="295"/>
      <c r="GM136" s="295"/>
      <c r="GN136" s="295"/>
      <c r="GO136" s="205"/>
      <c r="GP136" s="87"/>
      <c r="GQ136" s="87"/>
    </row>
    <row r="137" spans="9:199" ht="2.25" customHeight="1" x14ac:dyDescent="0.15">
      <c r="I137" s="131"/>
      <c r="J137" s="131"/>
      <c r="K137" s="131"/>
      <c r="L137" s="136"/>
      <c r="M137" s="136"/>
      <c r="N137" s="138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  <c r="CD137" s="296"/>
      <c r="CE137" s="296"/>
      <c r="CF137" s="296"/>
      <c r="CG137" s="296"/>
      <c r="CH137" s="296"/>
      <c r="CI137" s="296"/>
      <c r="CJ137" s="296"/>
      <c r="CK137" s="296"/>
      <c r="CL137" s="296"/>
      <c r="CM137" s="296"/>
      <c r="CN137" s="296"/>
      <c r="CO137" s="296"/>
      <c r="CP137" s="296"/>
      <c r="CQ137" s="296"/>
      <c r="CR137" s="296"/>
      <c r="CS137" s="296"/>
      <c r="CT137" s="296"/>
      <c r="CU137" s="296"/>
      <c r="CV137" s="296"/>
      <c r="CW137" s="296"/>
      <c r="CX137" s="296"/>
      <c r="CY137" s="296"/>
      <c r="CZ137" s="296"/>
      <c r="DA137" s="296"/>
      <c r="DB137" s="296"/>
      <c r="DC137" s="296"/>
      <c r="DD137" s="296"/>
      <c r="DE137" s="296"/>
      <c r="DF137" s="296"/>
      <c r="DG137" s="296"/>
      <c r="DH137" s="296"/>
      <c r="DI137" s="296"/>
      <c r="DJ137" s="296"/>
      <c r="DK137" s="296"/>
      <c r="DL137" s="296"/>
      <c r="DM137" s="296"/>
      <c r="DN137" s="296"/>
      <c r="DO137" s="296"/>
      <c r="DP137" s="296"/>
      <c r="DQ137" s="296"/>
      <c r="DR137" s="296"/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296"/>
      <c r="EC137" s="296"/>
      <c r="ED137" s="296"/>
      <c r="EE137" s="296"/>
      <c r="EF137" s="296"/>
      <c r="EG137" s="296"/>
      <c r="EH137" s="296"/>
      <c r="EI137" s="296"/>
      <c r="EJ137" s="296"/>
      <c r="EK137" s="296"/>
      <c r="EL137" s="296"/>
      <c r="EM137" s="296"/>
      <c r="EN137" s="296"/>
      <c r="EO137" s="296"/>
      <c r="EP137" s="296"/>
      <c r="EQ137" s="296"/>
      <c r="ER137" s="296"/>
      <c r="ES137" s="296"/>
      <c r="ET137" s="296"/>
      <c r="EU137" s="296"/>
      <c r="EV137" s="296"/>
      <c r="EW137" s="296"/>
      <c r="EX137" s="296"/>
      <c r="EY137" s="296"/>
      <c r="EZ137" s="296"/>
      <c r="FA137" s="296"/>
      <c r="FB137" s="296"/>
      <c r="FC137" s="296"/>
      <c r="FD137" s="296"/>
      <c r="FE137" s="296"/>
      <c r="FF137" s="296"/>
      <c r="FG137" s="296"/>
      <c r="FH137" s="296"/>
      <c r="FI137" s="296"/>
      <c r="FJ137" s="296"/>
      <c r="FK137" s="296"/>
      <c r="FL137" s="296"/>
      <c r="FM137" s="296"/>
      <c r="FN137" s="296"/>
      <c r="FO137" s="296"/>
      <c r="FP137" s="296"/>
      <c r="FQ137" s="296"/>
      <c r="FR137" s="296"/>
      <c r="FS137" s="296"/>
      <c r="FT137" s="296"/>
      <c r="FU137" s="296"/>
      <c r="FV137" s="296"/>
      <c r="FW137" s="296"/>
      <c r="FX137" s="296"/>
      <c r="FY137" s="296"/>
      <c r="FZ137" s="296"/>
      <c r="GA137" s="296"/>
      <c r="GB137" s="296"/>
      <c r="GC137" s="296"/>
      <c r="GD137" s="296"/>
      <c r="GE137" s="296"/>
      <c r="GF137" s="296"/>
      <c r="GG137" s="296"/>
      <c r="GH137" s="296"/>
      <c r="GI137" s="296"/>
      <c r="GJ137" s="296"/>
      <c r="GK137" s="296"/>
      <c r="GL137" s="296"/>
      <c r="GM137" s="296"/>
      <c r="GN137" s="296"/>
      <c r="GO137" s="205"/>
      <c r="GP137" s="87"/>
      <c r="GQ137" s="87"/>
    </row>
    <row r="138" spans="9:199" ht="2.25" customHeight="1" x14ac:dyDescent="0.15">
      <c r="I138" s="131"/>
      <c r="J138" s="131"/>
      <c r="K138" s="131"/>
      <c r="L138" s="136"/>
      <c r="M138" s="136"/>
      <c r="N138" s="138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6"/>
      <c r="CL138" s="296"/>
      <c r="CM138" s="296"/>
      <c r="CN138" s="296"/>
      <c r="CO138" s="296"/>
      <c r="CP138" s="296"/>
      <c r="CQ138" s="296"/>
      <c r="CR138" s="296"/>
      <c r="CS138" s="296"/>
      <c r="CT138" s="296"/>
      <c r="CU138" s="296"/>
      <c r="CV138" s="296"/>
      <c r="CW138" s="296"/>
      <c r="CX138" s="296"/>
      <c r="CY138" s="296"/>
      <c r="CZ138" s="296"/>
      <c r="DA138" s="296"/>
      <c r="DB138" s="296"/>
      <c r="DC138" s="296"/>
      <c r="DD138" s="296"/>
      <c r="DE138" s="296"/>
      <c r="DF138" s="296"/>
      <c r="DG138" s="296"/>
      <c r="DH138" s="296"/>
      <c r="DI138" s="296"/>
      <c r="DJ138" s="296"/>
      <c r="DK138" s="296"/>
      <c r="DL138" s="296"/>
      <c r="DM138" s="296"/>
      <c r="DN138" s="296"/>
      <c r="DO138" s="296"/>
      <c r="DP138" s="296"/>
      <c r="DQ138" s="296"/>
      <c r="DR138" s="296"/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296"/>
      <c r="EC138" s="296"/>
      <c r="ED138" s="296"/>
      <c r="EE138" s="296"/>
      <c r="EF138" s="296"/>
      <c r="EG138" s="296"/>
      <c r="EH138" s="296"/>
      <c r="EI138" s="296"/>
      <c r="EJ138" s="296"/>
      <c r="EK138" s="296"/>
      <c r="EL138" s="296"/>
      <c r="EM138" s="296"/>
      <c r="EN138" s="296"/>
      <c r="EO138" s="296"/>
      <c r="EP138" s="296"/>
      <c r="EQ138" s="296"/>
      <c r="ER138" s="296"/>
      <c r="ES138" s="296"/>
      <c r="ET138" s="296"/>
      <c r="EU138" s="296"/>
      <c r="EV138" s="296"/>
      <c r="EW138" s="296"/>
      <c r="EX138" s="296"/>
      <c r="EY138" s="296"/>
      <c r="EZ138" s="296"/>
      <c r="FA138" s="296"/>
      <c r="FB138" s="296"/>
      <c r="FC138" s="296"/>
      <c r="FD138" s="296"/>
      <c r="FE138" s="296"/>
      <c r="FF138" s="296"/>
      <c r="FG138" s="296"/>
      <c r="FH138" s="296"/>
      <c r="FI138" s="296"/>
      <c r="FJ138" s="296"/>
      <c r="FK138" s="296"/>
      <c r="FL138" s="296"/>
      <c r="FM138" s="296"/>
      <c r="FN138" s="296"/>
      <c r="FO138" s="296"/>
      <c r="FP138" s="296"/>
      <c r="FQ138" s="296"/>
      <c r="FR138" s="296"/>
      <c r="FS138" s="296"/>
      <c r="FT138" s="296"/>
      <c r="FU138" s="296"/>
      <c r="FV138" s="296"/>
      <c r="FW138" s="296"/>
      <c r="FX138" s="296"/>
      <c r="FY138" s="296"/>
      <c r="FZ138" s="296"/>
      <c r="GA138" s="296"/>
      <c r="GB138" s="296"/>
      <c r="GC138" s="296"/>
      <c r="GD138" s="296"/>
      <c r="GE138" s="296"/>
      <c r="GF138" s="296"/>
      <c r="GG138" s="296"/>
      <c r="GH138" s="296"/>
      <c r="GI138" s="296"/>
      <c r="GJ138" s="296"/>
      <c r="GK138" s="296"/>
      <c r="GL138" s="296"/>
      <c r="GM138" s="296"/>
      <c r="GN138" s="296"/>
      <c r="GO138" s="205"/>
      <c r="GP138" s="87"/>
      <c r="GQ138" s="87"/>
    </row>
    <row r="139" spans="9:199" ht="2.25" customHeight="1" x14ac:dyDescent="0.15">
      <c r="I139" s="131"/>
      <c r="J139" s="131"/>
      <c r="K139" s="131"/>
      <c r="L139" s="136"/>
      <c r="M139" s="136"/>
      <c r="N139" s="138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296"/>
      <c r="CE139" s="296"/>
      <c r="CF139" s="296"/>
      <c r="CG139" s="296"/>
      <c r="CH139" s="296"/>
      <c r="CI139" s="296"/>
      <c r="CJ139" s="296"/>
      <c r="CK139" s="296"/>
      <c r="CL139" s="296"/>
      <c r="CM139" s="296"/>
      <c r="CN139" s="296"/>
      <c r="CO139" s="296"/>
      <c r="CP139" s="296"/>
      <c r="CQ139" s="296"/>
      <c r="CR139" s="296"/>
      <c r="CS139" s="296"/>
      <c r="CT139" s="296"/>
      <c r="CU139" s="296"/>
      <c r="CV139" s="296"/>
      <c r="CW139" s="296"/>
      <c r="CX139" s="296"/>
      <c r="CY139" s="296"/>
      <c r="CZ139" s="296"/>
      <c r="DA139" s="296"/>
      <c r="DB139" s="296"/>
      <c r="DC139" s="296"/>
      <c r="DD139" s="296"/>
      <c r="DE139" s="296"/>
      <c r="DF139" s="296"/>
      <c r="DG139" s="296"/>
      <c r="DH139" s="296"/>
      <c r="DI139" s="296"/>
      <c r="DJ139" s="296"/>
      <c r="DK139" s="296"/>
      <c r="DL139" s="296"/>
      <c r="DM139" s="296"/>
      <c r="DN139" s="296"/>
      <c r="DO139" s="296"/>
      <c r="DP139" s="296"/>
      <c r="DQ139" s="296"/>
      <c r="DR139" s="296"/>
      <c r="DS139" s="296"/>
      <c r="DT139" s="296"/>
      <c r="DU139" s="296"/>
      <c r="DV139" s="296"/>
      <c r="DW139" s="296"/>
      <c r="DX139" s="296"/>
      <c r="DY139" s="296"/>
      <c r="DZ139" s="296"/>
      <c r="EA139" s="296"/>
      <c r="EB139" s="296"/>
      <c r="EC139" s="296"/>
      <c r="ED139" s="296"/>
      <c r="EE139" s="296"/>
      <c r="EF139" s="296"/>
      <c r="EG139" s="296"/>
      <c r="EH139" s="296"/>
      <c r="EI139" s="296"/>
      <c r="EJ139" s="296"/>
      <c r="EK139" s="296"/>
      <c r="EL139" s="296"/>
      <c r="EM139" s="296"/>
      <c r="EN139" s="296"/>
      <c r="EO139" s="296"/>
      <c r="EP139" s="296"/>
      <c r="EQ139" s="296"/>
      <c r="ER139" s="296"/>
      <c r="ES139" s="296"/>
      <c r="ET139" s="296"/>
      <c r="EU139" s="296"/>
      <c r="EV139" s="296"/>
      <c r="EW139" s="296"/>
      <c r="EX139" s="296"/>
      <c r="EY139" s="296"/>
      <c r="EZ139" s="296"/>
      <c r="FA139" s="296"/>
      <c r="FB139" s="296"/>
      <c r="FC139" s="296"/>
      <c r="FD139" s="296"/>
      <c r="FE139" s="296"/>
      <c r="FF139" s="296"/>
      <c r="FG139" s="296"/>
      <c r="FH139" s="296"/>
      <c r="FI139" s="296"/>
      <c r="FJ139" s="296"/>
      <c r="FK139" s="296"/>
      <c r="FL139" s="296"/>
      <c r="FM139" s="296"/>
      <c r="FN139" s="296"/>
      <c r="FO139" s="296"/>
      <c r="FP139" s="296"/>
      <c r="FQ139" s="296"/>
      <c r="FR139" s="296"/>
      <c r="FS139" s="296"/>
      <c r="FT139" s="296"/>
      <c r="FU139" s="296"/>
      <c r="FV139" s="296"/>
      <c r="FW139" s="296"/>
      <c r="FX139" s="296"/>
      <c r="FY139" s="296"/>
      <c r="FZ139" s="296"/>
      <c r="GA139" s="296"/>
      <c r="GB139" s="296"/>
      <c r="GC139" s="296"/>
      <c r="GD139" s="296"/>
      <c r="GE139" s="296"/>
      <c r="GF139" s="296"/>
      <c r="GG139" s="296"/>
      <c r="GH139" s="296"/>
      <c r="GI139" s="296"/>
      <c r="GJ139" s="296"/>
      <c r="GK139" s="296"/>
      <c r="GL139" s="296"/>
      <c r="GM139" s="296"/>
      <c r="GN139" s="296"/>
      <c r="GO139" s="205"/>
      <c r="GP139" s="87"/>
      <c r="GQ139" s="87"/>
    </row>
    <row r="140" spans="9:199" ht="2.25" customHeight="1" x14ac:dyDescent="0.15">
      <c r="I140" s="131"/>
      <c r="J140" s="131"/>
      <c r="K140" s="131"/>
      <c r="L140" s="136"/>
      <c r="M140" s="136"/>
      <c r="N140" s="138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96"/>
      <c r="AH140" s="296"/>
      <c r="AI140" s="296"/>
      <c r="AJ140" s="296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296"/>
      <c r="CE140" s="296"/>
      <c r="CF140" s="296"/>
      <c r="CG140" s="296"/>
      <c r="CH140" s="296"/>
      <c r="CI140" s="296"/>
      <c r="CJ140" s="296"/>
      <c r="CK140" s="296"/>
      <c r="CL140" s="296"/>
      <c r="CM140" s="296"/>
      <c r="CN140" s="296"/>
      <c r="CO140" s="296"/>
      <c r="CP140" s="296"/>
      <c r="CQ140" s="296"/>
      <c r="CR140" s="296"/>
      <c r="CS140" s="296"/>
      <c r="CT140" s="296"/>
      <c r="CU140" s="296"/>
      <c r="CV140" s="296"/>
      <c r="CW140" s="296"/>
      <c r="CX140" s="296"/>
      <c r="CY140" s="296"/>
      <c r="CZ140" s="296"/>
      <c r="DA140" s="296"/>
      <c r="DB140" s="296"/>
      <c r="DC140" s="296"/>
      <c r="DD140" s="296"/>
      <c r="DE140" s="296"/>
      <c r="DF140" s="296"/>
      <c r="DG140" s="296"/>
      <c r="DH140" s="296"/>
      <c r="DI140" s="296"/>
      <c r="DJ140" s="296"/>
      <c r="DK140" s="296"/>
      <c r="DL140" s="296"/>
      <c r="DM140" s="296"/>
      <c r="DN140" s="296"/>
      <c r="DO140" s="296"/>
      <c r="DP140" s="296"/>
      <c r="DQ140" s="296"/>
      <c r="DR140" s="296"/>
      <c r="DS140" s="296"/>
      <c r="DT140" s="296"/>
      <c r="DU140" s="296"/>
      <c r="DV140" s="296"/>
      <c r="DW140" s="296"/>
      <c r="DX140" s="296"/>
      <c r="DY140" s="296"/>
      <c r="DZ140" s="296"/>
      <c r="EA140" s="296"/>
      <c r="EB140" s="296"/>
      <c r="EC140" s="296"/>
      <c r="ED140" s="296"/>
      <c r="EE140" s="296"/>
      <c r="EF140" s="296"/>
      <c r="EG140" s="296"/>
      <c r="EH140" s="296"/>
      <c r="EI140" s="296"/>
      <c r="EJ140" s="296"/>
      <c r="EK140" s="296"/>
      <c r="EL140" s="296"/>
      <c r="EM140" s="296"/>
      <c r="EN140" s="296"/>
      <c r="EO140" s="296"/>
      <c r="EP140" s="296"/>
      <c r="EQ140" s="296"/>
      <c r="ER140" s="296"/>
      <c r="ES140" s="296"/>
      <c r="ET140" s="296"/>
      <c r="EU140" s="296"/>
      <c r="EV140" s="296"/>
      <c r="EW140" s="296"/>
      <c r="EX140" s="296"/>
      <c r="EY140" s="296"/>
      <c r="EZ140" s="296"/>
      <c r="FA140" s="296"/>
      <c r="FB140" s="296"/>
      <c r="FC140" s="296"/>
      <c r="FD140" s="296"/>
      <c r="FE140" s="296"/>
      <c r="FF140" s="296"/>
      <c r="FG140" s="296"/>
      <c r="FH140" s="296"/>
      <c r="FI140" s="296"/>
      <c r="FJ140" s="296"/>
      <c r="FK140" s="296"/>
      <c r="FL140" s="296"/>
      <c r="FM140" s="296"/>
      <c r="FN140" s="296"/>
      <c r="FO140" s="296"/>
      <c r="FP140" s="296"/>
      <c r="FQ140" s="296"/>
      <c r="FR140" s="296"/>
      <c r="FS140" s="296"/>
      <c r="FT140" s="296"/>
      <c r="FU140" s="296"/>
      <c r="FV140" s="296"/>
      <c r="FW140" s="296"/>
      <c r="FX140" s="296"/>
      <c r="FY140" s="296"/>
      <c r="FZ140" s="296"/>
      <c r="GA140" s="296"/>
      <c r="GB140" s="296"/>
      <c r="GC140" s="296"/>
      <c r="GD140" s="296"/>
      <c r="GE140" s="296"/>
      <c r="GF140" s="296"/>
      <c r="GG140" s="296"/>
      <c r="GH140" s="296"/>
      <c r="GI140" s="296"/>
      <c r="GJ140" s="296"/>
      <c r="GK140" s="296"/>
      <c r="GL140" s="296"/>
      <c r="GM140" s="296"/>
      <c r="GN140" s="296"/>
      <c r="GO140" s="205"/>
      <c r="GP140" s="87"/>
      <c r="GQ140" s="87"/>
    </row>
    <row r="141" spans="9:199" ht="2.25" customHeight="1" x14ac:dyDescent="0.15">
      <c r="I141" s="131"/>
      <c r="J141" s="131"/>
      <c r="K141" s="131"/>
      <c r="L141" s="136"/>
      <c r="M141" s="136"/>
      <c r="N141" s="138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296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Q141" s="296"/>
      <c r="CR141" s="296"/>
      <c r="CS141" s="296"/>
      <c r="CT141" s="296"/>
      <c r="CU141" s="296"/>
      <c r="CV141" s="296"/>
      <c r="CW141" s="296"/>
      <c r="CX141" s="296"/>
      <c r="CY141" s="296"/>
      <c r="CZ141" s="296"/>
      <c r="DA141" s="296"/>
      <c r="DB141" s="296"/>
      <c r="DC141" s="296"/>
      <c r="DD141" s="296"/>
      <c r="DE141" s="296"/>
      <c r="DF141" s="296"/>
      <c r="DG141" s="296"/>
      <c r="DH141" s="296"/>
      <c r="DI141" s="296"/>
      <c r="DJ141" s="296"/>
      <c r="DK141" s="296"/>
      <c r="DL141" s="296"/>
      <c r="DM141" s="296"/>
      <c r="DN141" s="296"/>
      <c r="DO141" s="296"/>
      <c r="DP141" s="296"/>
      <c r="DQ141" s="296"/>
      <c r="DR141" s="296"/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296"/>
      <c r="EC141" s="296"/>
      <c r="ED141" s="296"/>
      <c r="EE141" s="296"/>
      <c r="EF141" s="296"/>
      <c r="EG141" s="296"/>
      <c r="EH141" s="296"/>
      <c r="EI141" s="296"/>
      <c r="EJ141" s="296"/>
      <c r="EK141" s="296"/>
      <c r="EL141" s="296"/>
      <c r="EM141" s="296"/>
      <c r="EN141" s="296"/>
      <c r="EO141" s="296"/>
      <c r="EP141" s="296"/>
      <c r="EQ141" s="296"/>
      <c r="ER141" s="296"/>
      <c r="ES141" s="296"/>
      <c r="ET141" s="296"/>
      <c r="EU141" s="296"/>
      <c r="EV141" s="296"/>
      <c r="EW141" s="296"/>
      <c r="EX141" s="296"/>
      <c r="EY141" s="296"/>
      <c r="EZ141" s="296"/>
      <c r="FA141" s="296"/>
      <c r="FB141" s="296"/>
      <c r="FC141" s="296"/>
      <c r="FD141" s="296"/>
      <c r="FE141" s="296"/>
      <c r="FF141" s="296"/>
      <c r="FG141" s="296"/>
      <c r="FH141" s="296"/>
      <c r="FI141" s="296"/>
      <c r="FJ141" s="296"/>
      <c r="FK141" s="296"/>
      <c r="FL141" s="296"/>
      <c r="FM141" s="296"/>
      <c r="FN141" s="296"/>
      <c r="FO141" s="296"/>
      <c r="FP141" s="296"/>
      <c r="FQ141" s="296"/>
      <c r="FR141" s="296"/>
      <c r="FS141" s="296"/>
      <c r="FT141" s="296"/>
      <c r="FU141" s="296"/>
      <c r="FV141" s="296"/>
      <c r="FW141" s="296"/>
      <c r="FX141" s="296"/>
      <c r="FY141" s="296"/>
      <c r="FZ141" s="296"/>
      <c r="GA141" s="296"/>
      <c r="GB141" s="296"/>
      <c r="GC141" s="296"/>
      <c r="GD141" s="296"/>
      <c r="GE141" s="296"/>
      <c r="GF141" s="296"/>
      <c r="GG141" s="296"/>
      <c r="GH141" s="296"/>
      <c r="GI141" s="296"/>
      <c r="GJ141" s="296"/>
      <c r="GK141" s="296"/>
      <c r="GL141" s="296"/>
      <c r="GM141" s="296"/>
      <c r="GN141" s="296"/>
      <c r="GO141" s="205"/>
      <c r="GP141" s="87"/>
      <c r="GQ141" s="87"/>
    </row>
    <row r="142" spans="9:199" ht="2.25" customHeight="1" x14ac:dyDescent="0.15">
      <c r="I142" s="131"/>
      <c r="J142" s="131"/>
      <c r="K142" s="131"/>
      <c r="L142" s="136"/>
      <c r="M142" s="136"/>
      <c r="N142" s="138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296"/>
      <c r="CM142" s="296"/>
      <c r="CN142" s="296"/>
      <c r="CO142" s="296"/>
      <c r="CP142" s="296"/>
      <c r="CQ142" s="296"/>
      <c r="CR142" s="296"/>
      <c r="CS142" s="296"/>
      <c r="CT142" s="296"/>
      <c r="CU142" s="296"/>
      <c r="CV142" s="296"/>
      <c r="CW142" s="296"/>
      <c r="CX142" s="296"/>
      <c r="CY142" s="296"/>
      <c r="CZ142" s="296"/>
      <c r="DA142" s="296"/>
      <c r="DB142" s="296"/>
      <c r="DC142" s="296"/>
      <c r="DD142" s="296"/>
      <c r="DE142" s="296"/>
      <c r="DF142" s="296"/>
      <c r="DG142" s="296"/>
      <c r="DH142" s="296"/>
      <c r="DI142" s="296"/>
      <c r="DJ142" s="296"/>
      <c r="DK142" s="296"/>
      <c r="DL142" s="296"/>
      <c r="DM142" s="296"/>
      <c r="DN142" s="296"/>
      <c r="DO142" s="296"/>
      <c r="DP142" s="296"/>
      <c r="DQ142" s="296"/>
      <c r="DR142" s="296"/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296"/>
      <c r="EC142" s="296"/>
      <c r="ED142" s="296"/>
      <c r="EE142" s="296"/>
      <c r="EF142" s="296"/>
      <c r="EG142" s="296"/>
      <c r="EH142" s="296"/>
      <c r="EI142" s="296"/>
      <c r="EJ142" s="296"/>
      <c r="EK142" s="296"/>
      <c r="EL142" s="296"/>
      <c r="EM142" s="296"/>
      <c r="EN142" s="296"/>
      <c r="EO142" s="296"/>
      <c r="EP142" s="296"/>
      <c r="EQ142" s="296"/>
      <c r="ER142" s="296"/>
      <c r="ES142" s="296"/>
      <c r="ET142" s="296"/>
      <c r="EU142" s="296"/>
      <c r="EV142" s="296"/>
      <c r="EW142" s="296"/>
      <c r="EX142" s="296"/>
      <c r="EY142" s="296"/>
      <c r="EZ142" s="296"/>
      <c r="FA142" s="296"/>
      <c r="FB142" s="296"/>
      <c r="FC142" s="296"/>
      <c r="FD142" s="296"/>
      <c r="FE142" s="296"/>
      <c r="FF142" s="296"/>
      <c r="FG142" s="296"/>
      <c r="FH142" s="296"/>
      <c r="FI142" s="296"/>
      <c r="FJ142" s="296"/>
      <c r="FK142" s="296"/>
      <c r="FL142" s="296"/>
      <c r="FM142" s="296"/>
      <c r="FN142" s="296"/>
      <c r="FO142" s="296"/>
      <c r="FP142" s="296"/>
      <c r="FQ142" s="296"/>
      <c r="FR142" s="296"/>
      <c r="FS142" s="296"/>
      <c r="FT142" s="296"/>
      <c r="FU142" s="296"/>
      <c r="FV142" s="296"/>
      <c r="FW142" s="296"/>
      <c r="FX142" s="296"/>
      <c r="FY142" s="296"/>
      <c r="FZ142" s="296"/>
      <c r="GA142" s="296"/>
      <c r="GB142" s="296"/>
      <c r="GC142" s="296"/>
      <c r="GD142" s="296"/>
      <c r="GE142" s="296"/>
      <c r="GF142" s="296"/>
      <c r="GG142" s="296"/>
      <c r="GH142" s="296"/>
      <c r="GI142" s="296"/>
      <c r="GJ142" s="296"/>
      <c r="GK142" s="296"/>
      <c r="GL142" s="296"/>
      <c r="GM142" s="296"/>
      <c r="GN142" s="296"/>
      <c r="GO142" s="205"/>
      <c r="GP142" s="87"/>
      <c r="GQ142" s="87"/>
    </row>
    <row r="143" spans="9:199" ht="2.25" customHeight="1" x14ac:dyDescent="0.15">
      <c r="I143" s="131"/>
      <c r="J143" s="131"/>
      <c r="K143" s="131"/>
      <c r="L143" s="136"/>
      <c r="M143" s="136"/>
      <c r="N143" s="138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96"/>
      <c r="AH143" s="296"/>
      <c r="AI143" s="296"/>
      <c r="AJ143" s="296"/>
      <c r="AK143" s="296"/>
      <c r="AL143" s="296"/>
      <c r="AM143" s="296"/>
      <c r="AN143" s="296"/>
      <c r="AO143" s="296"/>
      <c r="AP143" s="296"/>
      <c r="AQ143" s="296"/>
      <c r="AR143" s="296"/>
      <c r="AS143" s="296"/>
      <c r="AT143" s="296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296"/>
      <c r="CA143" s="296"/>
      <c r="CB143" s="296"/>
      <c r="CC143" s="296"/>
      <c r="CD143" s="296"/>
      <c r="CE143" s="296"/>
      <c r="CF143" s="296"/>
      <c r="CG143" s="296"/>
      <c r="CH143" s="296"/>
      <c r="CI143" s="296"/>
      <c r="CJ143" s="296"/>
      <c r="CK143" s="296"/>
      <c r="CL143" s="296"/>
      <c r="CM143" s="296"/>
      <c r="CN143" s="296"/>
      <c r="CO143" s="296"/>
      <c r="CP143" s="296"/>
      <c r="CQ143" s="296"/>
      <c r="CR143" s="296"/>
      <c r="CS143" s="296"/>
      <c r="CT143" s="296"/>
      <c r="CU143" s="296"/>
      <c r="CV143" s="296"/>
      <c r="CW143" s="296"/>
      <c r="CX143" s="296"/>
      <c r="CY143" s="296"/>
      <c r="CZ143" s="296"/>
      <c r="DA143" s="296"/>
      <c r="DB143" s="296"/>
      <c r="DC143" s="296"/>
      <c r="DD143" s="296"/>
      <c r="DE143" s="296"/>
      <c r="DF143" s="296"/>
      <c r="DG143" s="296"/>
      <c r="DH143" s="296"/>
      <c r="DI143" s="296"/>
      <c r="DJ143" s="296"/>
      <c r="DK143" s="296"/>
      <c r="DL143" s="296"/>
      <c r="DM143" s="296"/>
      <c r="DN143" s="296"/>
      <c r="DO143" s="296"/>
      <c r="DP143" s="296"/>
      <c r="DQ143" s="296"/>
      <c r="DR143" s="296"/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296"/>
      <c r="EC143" s="296"/>
      <c r="ED143" s="296"/>
      <c r="EE143" s="296"/>
      <c r="EF143" s="296"/>
      <c r="EG143" s="296"/>
      <c r="EH143" s="296"/>
      <c r="EI143" s="296"/>
      <c r="EJ143" s="296"/>
      <c r="EK143" s="296"/>
      <c r="EL143" s="296"/>
      <c r="EM143" s="296"/>
      <c r="EN143" s="296"/>
      <c r="EO143" s="296"/>
      <c r="EP143" s="296"/>
      <c r="EQ143" s="296"/>
      <c r="ER143" s="296"/>
      <c r="ES143" s="296"/>
      <c r="ET143" s="296"/>
      <c r="EU143" s="296"/>
      <c r="EV143" s="296"/>
      <c r="EW143" s="296"/>
      <c r="EX143" s="296"/>
      <c r="EY143" s="296"/>
      <c r="EZ143" s="296"/>
      <c r="FA143" s="296"/>
      <c r="FB143" s="296"/>
      <c r="FC143" s="296"/>
      <c r="FD143" s="296"/>
      <c r="FE143" s="296"/>
      <c r="FF143" s="296"/>
      <c r="FG143" s="296"/>
      <c r="FH143" s="296"/>
      <c r="FI143" s="296"/>
      <c r="FJ143" s="296"/>
      <c r="FK143" s="296"/>
      <c r="FL143" s="296"/>
      <c r="FM143" s="296"/>
      <c r="FN143" s="296"/>
      <c r="FO143" s="296"/>
      <c r="FP143" s="296"/>
      <c r="FQ143" s="296"/>
      <c r="FR143" s="296"/>
      <c r="FS143" s="296"/>
      <c r="FT143" s="296"/>
      <c r="FU143" s="296"/>
      <c r="FV143" s="296"/>
      <c r="FW143" s="296"/>
      <c r="FX143" s="296"/>
      <c r="FY143" s="296"/>
      <c r="FZ143" s="296"/>
      <c r="GA143" s="296"/>
      <c r="GB143" s="296"/>
      <c r="GC143" s="296"/>
      <c r="GD143" s="296"/>
      <c r="GE143" s="296"/>
      <c r="GF143" s="296"/>
      <c r="GG143" s="296"/>
      <c r="GH143" s="296"/>
      <c r="GI143" s="296"/>
      <c r="GJ143" s="296"/>
      <c r="GK143" s="296"/>
      <c r="GL143" s="296"/>
      <c r="GM143" s="296"/>
      <c r="GN143" s="296"/>
      <c r="GO143" s="205"/>
      <c r="GP143" s="87"/>
      <c r="GQ143" s="87"/>
    </row>
    <row r="144" spans="9:199" ht="2.25" customHeight="1" x14ac:dyDescent="0.15">
      <c r="I144" s="131"/>
      <c r="J144" s="131"/>
      <c r="K144" s="131"/>
      <c r="L144" s="136"/>
      <c r="M144" s="136"/>
      <c r="N144" s="138"/>
      <c r="O144" s="294">
        <f>入力シート!A169</f>
        <v>0</v>
      </c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  <c r="AH144" s="295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5"/>
      <c r="AS144" s="295"/>
      <c r="AT144" s="295"/>
      <c r="AU144" s="295"/>
      <c r="AV144" s="295"/>
      <c r="AW144" s="295"/>
      <c r="AX144" s="295"/>
      <c r="AY144" s="295"/>
      <c r="AZ144" s="295"/>
      <c r="BA144" s="295"/>
      <c r="BB144" s="295"/>
      <c r="BC144" s="295"/>
      <c r="BD144" s="295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5"/>
      <c r="BO144" s="295"/>
      <c r="BP144" s="295"/>
      <c r="BQ144" s="295"/>
      <c r="BR144" s="295"/>
      <c r="BS144" s="295"/>
      <c r="BT144" s="295"/>
      <c r="BU144" s="295"/>
      <c r="BV144" s="295"/>
      <c r="BW144" s="295"/>
      <c r="BX144" s="295"/>
      <c r="BY144" s="295"/>
      <c r="BZ144" s="295"/>
      <c r="CA144" s="295"/>
      <c r="CB144" s="295"/>
      <c r="CC144" s="295"/>
      <c r="CD144" s="295"/>
      <c r="CE144" s="295"/>
      <c r="CF144" s="295"/>
      <c r="CG144" s="295"/>
      <c r="CH144" s="295"/>
      <c r="CI144" s="295"/>
      <c r="CJ144" s="295"/>
      <c r="CK144" s="295"/>
      <c r="CL144" s="295"/>
      <c r="CM144" s="295"/>
      <c r="CN144" s="295"/>
      <c r="CO144" s="295"/>
      <c r="CP144" s="295"/>
      <c r="CQ144" s="295"/>
      <c r="CR144" s="295"/>
      <c r="CS144" s="295"/>
      <c r="CT144" s="295"/>
      <c r="CU144" s="295"/>
      <c r="CV144" s="295"/>
      <c r="CW144" s="295"/>
      <c r="CX144" s="295"/>
      <c r="CY144" s="295"/>
      <c r="CZ144" s="295"/>
      <c r="DA144" s="295"/>
      <c r="DB144" s="295"/>
      <c r="DC144" s="295"/>
      <c r="DD144" s="295"/>
      <c r="DE144" s="295"/>
      <c r="DF144" s="295"/>
      <c r="DG144" s="295"/>
      <c r="DH144" s="295"/>
      <c r="DI144" s="295"/>
      <c r="DJ144" s="295"/>
      <c r="DK144" s="295"/>
      <c r="DL144" s="295"/>
      <c r="DM144" s="295"/>
      <c r="DN144" s="295"/>
      <c r="DO144" s="295"/>
      <c r="DP144" s="295"/>
      <c r="DQ144" s="295"/>
      <c r="DR144" s="295"/>
      <c r="DS144" s="295"/>
      <c r="DT144" s="295"/>
      <c r="DU144" s="295"/>
      <c r="DV144" s="295"/>
      <c r="DW144" s="295"/>
      <c r="DX144" s="295"/>
      <c r="DY144" s="295"/>
      <c r="DZ144" s="295"/>
      <c r="EA144" s="295"/>
      <c r="EB144" s="295"/>
      <c r="EC144" s="295"/>
      <c r="ED144" s="295"/>
      <c r="EE144" s="295"/>
      <c r="EF144" s="295"/>
      <c r="EG144" s="295"/>
      <c r="EH144" s="295"/>
      <c r="EI144" s="295"/>
      <c r="EJ144" s="295"/>
      <c r="EK144" s="295"/>
      <c r="EL144" s="295"/>
      <c r="EM144" s="295"/>
      <c r="EN144" s="295"/>
      <c r="EO144" s="295"/>
      <c r="EP144" s="295"/>
      <c r="EQ144" s="295"/>
      <c r="ER144" s="295"/>
      <c r="ES144" s="295"/>
      <c r="ET144" s="295"/>
      <c r="EU144" s="295"/>
      <c r="EV144" s="295"/>
      <c r="EW144" s="295"/>
      <c r="EX144" s="295"/>
      <c r="EY144" s="295"/>
      <c r="EZ144" s="295"/>
      <c r="FA144" s="295"/>
      <c r="FB144" s="295"/>
      <c r="FC144" s="295"/>
      <c r="FD144" s="295"/>
      <c r="FE144" s="295"/>
      <c r="FF144" s="295"/>
      <c r="FG144" s="295"/>
      <c r="FH144" s="295"/>
      <c r="FI144" s="295"/>
      <c r="FJ144" s="295"/>
      <c r="FK144" s="295"/>
      <c r="FL144" s="295"/>
      <c r="FM144" s="295"/>
      <c r="FN144" s="295"/>
      <c r="FO144" s="295"/>
      <c r="FP144" s="295"/>
      <c r="FQ144" s="295"/>
      <c r="FR144" s="295"/>
      <c r="FS144" s="295"/>
      <c r="FT144" s="295"/>
      <c r="FU144" s="295"/>
      <c r="FV144" s="295"/>
      <c r="FW144" s="295"/>
      <c r="FX144" s="295"/>
      <c r="FY144" s="295"/>
      <c r="FZ144" s="295"/>
      <c r="GA144" s="295"/>
      <c r="GB144" s="295"/>
      <c r="GC144" s="295"/>
      <c r="GD144" s="295"/>
      <c r="GE144" s="295"/>
      <c r="GF144" s="295"/>
      <c r="GG144" s="295"/>
      <c r="GH144" s="295"/>
      <c r="GI144" s="295"/>
      <c r="GJ144" s="295"/>
      <c r="GK144" s="295"/>
      <c r="GL144" s="295"/>
      <c r="GM144" s="295"/>
      <c r="GN144" s="295"/>
      <c r="GO144" s="205"/>
      <c r="GP144" s="87"/>
      <c r="GQ144" s="87"/>
    </row>
    <row r="145" spans="9:199" ht="2.25" customHeight="1" x14ac:dyDescent="0.15">
      <c r="I145" s="131"/>
      <c r="J145" s="131"/>
      <c r="K145" s="131"/>
      <c r="L145" s="136"/>
      <c r="M145" s="136"/>
      <c r="N145" s="138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  <c r="BW145" s="296"/>
      <c r="BX145" s="296"/>
      <c r="BY145" s="296"/>
      <c r="BZ145" s="296"/>
      <c r="CA145" s="296"/>
      <c r="CB145" s="296"/>
      <c r="CC145" s="296"/>
      <c r="CD145" s="296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  <c r="CU145" s="296"/>
      <c r="CV145" s="296"/>
      <c r="CW145" s="296"/>
      <c r="CX145" s="296"/>
      <c r="CY145" s="296"/>
      <c r="CZ145" s="296"/>
      <c r="DA145" s="296"/>
      <c r="DB145" s="296"/>
      <c r="DC145" s="296"/>
      <c r="DD145" s="296"/>
      <c r="DE145" s="296"/>
      <c r="DF145" s="296"/>
      <c r="DG145" s="296"/>
      <c r="DH145" s="296"/>
      <c r="DI145" s="296"/>
      <c r="DJ145" s="296"/>
      <c r="DK145" s="296"/>
      <c r="DL145" s="296"/>
      <c r="DM145" s="296"/>
      <c r="DN145" s="296"/>
      <c r="DO145" s="296"/>
      <c r="DP145" s="296"/>
      <c r="DQ145" s="296"/>
      <c r="DR145" s="296"/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296"/>
      <c r="EC145" s="296"/>
      <c r="ED145" s="296"/>
      <c r="EE145" s="296"/>
      <c r="EF145" s="296"/>
      <c r="EG145" s="296"/>
      <c r="EH145" s="296"/>
      <c r="EI145" s="296"/>
      <c r="EJ145" s="296"/>
      <c r="EK145" s="296"/>
      <c r="EL145" s="296"/>
      <c r="EM145" s="296"/>
      <c r="EN145" s="296"/>
      <c r="EO145" s="296"/>
      <c r="EP145" s="296"/>
      <c r="EQ145" s="296"/>
      <c r="ER145" s="296"/>
      <c r="ES145" s="296"/>
      <c r="ET145" s="296"/>
      <c r="EU145" s="296"/>
      <c r="EV145" s="296"/>
      <c r="EW145" s="296"/>
      <c r="EX145" s="296"/>
      <c r="EY145" s="296"/>
      <c r="EZ145" s="296"/>
      <c r="FA145" s="296"/>
      <c r="FB145" s="296"/>
      <c r="FC145" s="296"/>
      <c r="FD145" s="296"/>
      <c r="FE145" s="296"/>
      <c r="FF145" s="296"/>
      <c r="FG145" s="296"/>
      <c r="FH145" s="296"/>
      <c r="FI145" s="296"/>
      <c r="FJ145" s="296"/>
      <c r="FK145" s="296"/>
      <c r="FL145" s="296"/>
      <c r="FM145" s="296"/>
      <c r="FN145" s="296"/>
      <c r="FO145" s="296"/>
      <c r="FP145" s="296"/>
      <c r="FQ145" s="296"/>
      <c r="FR145" s="296"/>
      <c r="FS145" s="296"/>
      <c r="FT145" s="296"/>
      <c r="FU145" s="296"/>
      <c r="FV145" s="296"/>
      <c r="FW145" s="296"/>
      <c r="FX145" s="296"/>
      <c r="FY145" s="296"/>
      <c r="FZ145" s="296"/>
      <c r="GA145" s="296"/>
      <c r="GB145" s="296"/>
      <c r="GC145" s="296"/>
      <c r="GD145" s="296"/>
      <c r="GE145" s="296"/>
      <c r="GF145" s="296"/>
      <c r="GG145" s="296"/>
      <c r="GH145" s="296"/>
      <c r="GI145" s="296"/>
      <c r="GJ145" s="296"/>
      <c r="GK145" s="296"/>
      <c r="GL145" s="296"/>
      <c r="GM145" s="296"/>
      <c r="GN145" s="296"/>
      <c r="GO145" s="205"/>
      <c r="GP145" s="87"/>
      <c r="GQ145" s="87"/>
    </row>
    <row r="146" spans="9:199" ht="2.25" customHeight="1" x14ac:dyDescent="0.15">
      <c r="I146" s="131"/>
      <c r="J146" s="131"/>
      <c r="K146" s="131"/>
      <c r="L146" s="136"/>
      <c r="M146" s="136"/>
      <c r="N146" s="138"/>
      <c r="O146" s="296"/>
      <c r="P146" s="296"/>
      <c r="Q146" s="296"/>
      <c r="R146" s="296"/>
      <c r="S146" s="296"/>
      <c r="T146" s="296"/>
      <c r="U146" s="296"/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  <c r="BW146" s="296"/>
      <c r="BX146" s="296"/>
      <c r="BY146" s="296"/>
      <c r="BZ146" s="296"/>
      <c r="CA146" s="296"/>
      <c r="CB146" s="296"/>
      <c r="CC146" s="296"/>
      <c r="CD146" s="296"/>
      <c r="CE146" s="296"/>
      <c r="CF146" s="296"/>
      <c r="CG146" s="296"/>
      <c r="CH146" s="296"/>
      <c r="CI146" s="296"/>
      <c r="CJ146" s="296"/>
      <c r="CK146" s="296"/>
      <c r="CL146" s="296"/>
      <c r="CM146" s="296"/>
      <c r="CN146" s="296"/>
      <c r="CO146" s="296"/>
      <c r="CP146" s="296"/>
      <c r="CQ146" s="296"/>
      <c r="CR146" s="296"/>
      <c r="CS146" s="296"/>
      <c r="CT146" s="296"/>
      <c r="CU146" s="296"/>
      <c r="CV146" s="296"/>
      <c r="CW146" s="296"/>
      <c r="CX146" s="296"/>
      <c r="CY146" s="296"/>
      <c r="CZ146" s="296"/>
      <c r="DA146" s="296"/>
      <c r="DB146" s="296"/>
      <c r="DC146" s="296"/>
      <c r="DD146" s="296"/>
      <c r="DE146" s="296"/>
      <c r="DF146" s="296"/>
      <c r="DG146" s="296"/>
      <c r="DH146" s="296"/>
      <c r="DI146" s="296"/>
      <c r="DJ146" s="296"/>
      <c r="DK146" s="296"/>
      <c r="DL146" s="296"/>
      <c r="DM146" s="296"/>
      <c r="DN146" s="296"/>
      <c r="DO146" s="296"/>
      <c r="DP146" s="296"/>
      <c r="DQ146" s="296"/>
      <c r="DR146" s="296"/>
      <c r="DS146" s="296"/>
      <c r="DT146" s="296"/>
      <c r="DU146" s="296"/>
      <c r="DV146" s="296"/>
      <c r="DW146" s="296"/>
      <c r="DX146" s="296"/>
      <c r="DY146" s="296"/>
      <c r="DZ146" s="296"/>
      <c r="EA146" s="296"/>
      <c r="EB146" s="296"/>
      <c r="EC146" s="296"/>
      <c r="ED146" s="296"/>
      <c r="EE146" s="296"/>
      <c r="EF146" s="296"/>
      <c r="EG146" s="296"/>
      <c r="EH146" s="296"/>
      <c r="EI146" s="296"/>
      <c r="EJ146" s="296"/>
      <c r="EK146" s="296"/>
      <c r="EL146" s="296"/>
      <c r="EM146" s="296"/>
      <c r="EN146" s="296"/>
      <c r="EO146" s="296"/>
      <c r="EP146" s="296"/>
      <c r="EQ146" s="296"/>
      <c r="ER146" s="296"/>
      <c r="ES146" s="296"/>
      <c r="ET146" s="296"/>
      <c r="EU146" s="296"/>
      <c r="EV146" s="296"/>
      <c r="EW146" s="296"/>
      <c r="EX146" s="296"/>
      <c r="EY146" s="296"/>
      <c r="EZ146" s="296"/>
      <c r="FA146" s="296"/>
      <c r="FB146" s="296"/>
      <c r="FC146" s="296"/>
      <c r="FD146" s="296"/>
      <c r="FE146" s="296"/>
      <c r="FF146" s="296"/>
      <c r="FG146" s="296"/>
      <c r="FH146" s="296"/>
      <c r="FI146" s="296"/>
      <c r="FJ146" s="296"/>
      <c r="FK146" s="296"/>
      <c r="FL146" s="296"/>
      <c r="FM146" s="296"/>
      <c r="FN146" s="296"/>
      <c r="FO146" s="296"/>
      <c r="FP146" s="296"/>
      <c r="FQ146" s="296"/>
      <c r="FR146" s="296"/>
      <c r="FS146" s="296"/>
      <c r="FT146" s="296"/>
      <c r="FU146" s="296"/>
      <c r="FV146" s="296"/>
      <c r="FW146" s="296"/>
      <c r="FX146" s="296"/>
      <c r="FY146" s="296"/>
      <c r="FZ146" s="296"/>
      <c r="GA146" s="296"/>
      <c r="GB146" s="296"/>
      <c r="GC146" s="296"/>
      <c r="GD146" s="296"/>
      <c r="GE146" s="296"/>
      <c r="GF146" s="296"/>
      <c r="GG146" s="296"/>
      <c r="GH146" s="296"/>
      <c r="GI146" s="296"/>
      <c r="GJ146" s="296"/>
      <c r="GK146" s="296"/>
      <c r="GL146" s="296"/>
      <c r="GM146" s="296"/>
      <c r="GN146" s="296"/>
      <c r="GO146" s="205"/>
      <c r="GP146" s="87"/>
      <c r="GQ146" s="87"/>
    </row>
    <row r="147" spans="9:199" ht="2.25" customHeight="1" x14ac:dyDescent="0.15">
      <c r="I147" s="131"/>
      <c r="J147" s="131"/>
      <c r="K147" s="131"/>
      <c r="L147" s="136"/>
      <c r="M147" s="136"/>
      <c r="N147" s="138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296"/>
      <c r="CA147" s="296"/>
      <c r="CB147" s="296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6"/>
      <c r="CV147" s="296"/>
      <c r="CW147" s="296"/>
      <c r="CX147" s="296"/>
      <c r="CY147" s="296"/>
      <c r="CZ147" s="296"/>
      <c r="DA147" s="296"/>
      <c r="DB147" s="296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6"/>
      <c r="DO147" s="296"/>
      <c r="DP147" s="296"/>
      <c r="DQ147" s="296"/>
      <c r="DR147" s="296"/>
      <c r="DS147" s="296"/>
      <c r="DT147" s="296"/>
      <c r="DU147" s="296"/>
      <c r="DV147" s="296"/>
      <c r="DW147" s="296"/>
      <c r="DX147" s="296"/>
      <c r="DY147" s="296"/>
      <c r="DZ147" s="296"/>
      <c r="EA147" s="296"/>
      <c r="EB147" s="296"/>
      <c r="EC147" s="296"/>
      <c r="ED147" s="296"/>
      <c r="EE147" s="296"/>
      <c r="EF147" s="296"/>
      <c r="EG147" s="296"/>
      <c r="EH147" s="296"/>
      <c r="EI147" s="296"/>
      <c r="EJ147" s="296"/>
      <c r="EK147" s="296"/>
      <c r="EL147" s="296"/>
      <c r="EM147" s="296"/>
      <c r="EN147" s="296"/>
      <c r="EO147" s="296"/>
      <c r="EP147" s="296"/>
      <c r="EQ147" s="296"/>
      <c r="ER147" s="296"/>
      <c r="ES147" s="296"/>
      <c r="ET147" s="296"/>
      <c r="EU147" s="296"/>
      <c r="EV147" s="296"/>
      <c r="EW147" s="296"/>
      <c r="EX147" s="296"/>
      <c r="EY147" s="296"/>
      <c r="EZ147" s="296"/>
      <c r="FA147" s="296"/>
      <c r="FB147" s="296"/>
      <c r="FC147" s="296"/>
      <c r="FD147" s="296"/>
      <c r="FE147" s="296"/>
      <c r="FF147" s="296"/>
      <c r="FG147" s="296"/>
      <c r="FH147" s="296"/>
      <c r="FI147" s="296"/>
      <c r="FJ147" s="296"/>
      <c r="FK147" s="296"/>
      <c r="FL147" s="296"/>
      <c r="FM147" s="296"/>
      <c r="FN147" s="296"/>
      <c r="FO147" s="296"/>
      <c r="FP147" s="296"/>
      <c r="FQ147" s="296"/>
      <c r="FR147" s="296"/>
      <c r="FS147" s="296"/>
      <c r="FT147" s="296"/>
      <c r="FU147" s="296"/>
      <c r="FV147" s="296"/>
      <c r="FW147" s="296"/>
      <c r="FX147" s="296"/>
      <c r="FY147" s="296"/>
      <c r="FZ147" s="296"/>
      <c r="GA147" s="296"/>
      <c r="GB147" s="296"/>
      <c r="GC147" s="296"/>
      <c r="GD147" s="296"/>
      <c r="GE147" s="296"/>
      <c r="GF147" s="296"/>
      <c r="GG147" s="296"/>
      <c r="GH147" s="296"/>
      <c r="GI147" s="296"/>
      <c r="GJ147" s="296"/>
      <c r="GK147" s="296"/>
      <c r="GL147" s="296"/>
      <c r="GM147" s="296"/>
      <c r="GN147" s="296"/>
      <c r="GO147" s="205"/>
      <c r="GP147" s="87"/>
      <c r="GQ147" s="87"/>
    </row>
    <row r="148" spans="9:199" ht="2.25" customHeight="1" x14ac:dyDescent="0.15">
      <c r="I148" s="131"/>
      <c r="J148" s="131"/>
      <c r="K148" s="131"/>
      <c r="L148" s="136"/>
      <c r="M148" s="136"/>
      <c r="N148" s="138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296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/>
      <c r="EF148" s="296"/>
      <c r="EG148" s="296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296"/>
      <c r="FR148" s="296"/>
      <c r="FS148" s="296"/>
      <c r="FT148" s="296"/>
      <c r="FU148" s="296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05"/>
      <c r="GP148" s="87"/>
      <c r="GQ148" s="87"/>
    </row>
    <row r="149" spans="9:199" ht="2.25" customHeight="1" x14ac:dyDescent="0.15">
      <c r="I149" s="131"/>
      <c r="J149" s="131"/>
      <c r="K149" s="131"/>
      <c r="L149" s="136"/>
      <c r="M149" s="136"/>
      <c r="N149" s="138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296"/>
      <c r="CA149" s="296"/>
      <c r="CB149" s="296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  <c r="CU149" s="296"/>
      <c r="CV149" s="296"/>
      <c r="CW149" s="296"/>
      <c r="CX149" s="296"/>
      <c r="CY149" s="296"/>
      <c r="CZ149" s="296"/>
      <c r="DA149" s="296"/>
      <c r="DB149" s="296"/>
      <c r="DC149" s="296"/>
      <c r="DD149" s="296"/>
      <c r="DE149" s="296"/>
      <c r="DF149" s="296"/>
      <c r="DG149" s="296"/>
      <c r="DH149" s="296"/>
      <c r="DI149" s="296"/>
      <c r="DJ149" s="296"/>
      <c r="DK149" s="296"/>
      <c r="DL149" s="296"/>
      <c r="DM149" s="296"/>
      <c r="DN149" s="296"/>
      <c r="DO149" s="296"/>
      <c r="DP149" s="296"/>
      <c r="DQ149" s="296"/>
      <c r="DR149" s="296"/>
      <c r="DS149" s="296"/>
      <c r="DT149" s="296"/>
      <c r="DU149" s="296"/>
      <c r="DV149" s="296"/>
      <c r="DW149" s="296"/>
      <c r="DX149" s="296"/>
      <c r="DY149" s="296"/>
      <c r="DZ149" s="296"/>
      <c r="EA149" s="296"/>
      <c r="EB149" s="296"/>
      <c r="EC149" s="296"/>
      <c r="ED149" s="296"/>
      <c r="EE149" s="296"/>
      <c r="EF149" s="296"/>
      <c r="EG149" s="296"/>
      <c r="EH149" s="296"/>
      <c r="EI149" s="296"/>
      <c r="EJ149" s="296"/>
      <c r="EK149" s="296"/>
      <c r="EL149" s="296"/>
      <c r="EM149" s="296"/>
      <c r="EN149" s="296"/>
      <c r="EO149" s="296"/>
      <c r="EP149" s="296"/>
      <c r="EQ149" s="296"/>
      <c r="ER149" s="296"/>
      <c r="ES149" s="296"/>
      <c r="ET149" s="296"/>
      <c r="EU149" s="296"/>
      <c r="EV149" s="296"/>
      <c r="EW149" s="296"/>
      <c r="EX149" s="296"/>
      <c r="EY149" s="296"/>
      <c r="EZ149" s="296"/>
      <c r="FA149" s="296"/>
      <c r="FB149" s="296"/>
      <c r="FC149" s="296"/>
      <c r="FD149" s="296"/>
      <c r="FE149" s="296"/>
      <c r="FF149" s="296"/>
      <c r="FG149" s="296"/>
      <c r="FH149" s="296"/>
      <c r="FI149" s="296"/>
      <c r="FJ149" s="296"/>
      <c r="FK149" s="296"/>
      <c r="FL149" s="296"/>
      <c r="FM149" s="296"/>
      <c r="FN149" s="296"/>
      <c r="FO149" s="296"/>
      <c r="FP149" s="296"/>
      <c r="FQ149" s="296"/>
      <c r="FR149" s="296"/>
      <c r="FS149" s="296"/>
      <c r="FT149" s="296"/>
      <c r="FU149" s="296"/>
      <c r="FV149" s="296"/>
      <c r="FW149" s="296"/>
      <c r="FX149" s="296"/>
      <c r="FY149" s="296"/>
      <c r="FZ149" s="296"/>
      <c r="GA149" s="296"/>
      <c r="GB149" s="296"/>
      <c r="GC149" s="296"/>
      <c r="GD149" s="296"/>
      <c r="GE149" s="296"/>
      <c r="GF149" s="296"/>
      <c r="GG149" s="296"/>
      <c r="GH149" s="296"/>
      <c r="GI149" s="296"/>
      <c r="GJ149" s="296"/>
      <c r="GK149" s="296"/>
      <c r="GL149" s="296"/>
      <c r="GM149" s="296"/>
      <c r="GN149" s="296"/>
      <c r="GO149" s="205"/>
      <c r="GP149" s="87"/>
      <c r="GQ149" s="87"/>
    </row>
    <row r="150" spans="9:199" ht="2.25" customHeight="1" x14ac:dyDescent="0.15">
      <c r="I150" s="131"/>
      <c r="J150" s="131"/>
      <c r="K150" s="131"/>
      <c r="L150" s="136"/>
      <c r="M150" s="136"/>
      <c r="N150" s="138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6"/>
      <c r="AS150" s="296"/>
      <c r="AT150" s="296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296"/>
      <c r="CA150" s="296"/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296"/>
      <c r="CM150" s="296"/>
      <c r="CN150" s="296"/>
      <c r="CO150" s="296"/>
      <c r="CP150" s="296"/>
      <c r="CQ150" s="296"/>
      <c r="CR150" s="296"/>
      <c r="CS150" s="296"/>
      <c r="CT150" s="296"/>
      <c r="CU150" s="296"/>
      <c r="CV150" s="296"/>
      <c r="CW150" s="296"/>
      <c r="CX150" s="296"/>
      <c r="CY150" s="296"/>
      <c r="CZ150" s="296"/>
      <c r="DA150" s="296"/>
      <c r="DB150" s="296"/>
      <c r="DC150" s="296"/>
      <c r="DD150" s="296"/>
      <c r="DE150" s="296"/>
      <c r="DF150" s="296"/>
      <c r="DG150" s="296"/>
      <c r="DH150" s="296"/>
      <c r="DI150" s="296"/>
      <c r="DJ150" s="296"/>
      <c r="DK150" s="296"/>
      <c r="DL150" s="296"/>
      <c r="DM150" s="296"/>
      <c r="DN150" s="296"/>
      <c r="DO150" s="296"/>
      <c r="DP150" s="296"/>
      <c r="DQ150" s="296"/>
      <c r="DR150" s="296"/>
      <c r="DS150" s="296"/>
      <c r="DT150" s="296"/>
      <c r="DU150" s="296"/>
      <c r="DV150" s="296"/>
      <c r="DW150" s="296"/>
      <c r="DX150" s="296"/>
      <c r="DY150" s="296"/>
      <c r="DZ150" s="296"/>
      <c r="EA150" s="296"/>
      <c r="EB150" s="296"/>
      <c r="EC150" s="296"/>
      <c r="ED150" s="296"/>
      <c r="EE150" s="296"/>
      <c r="EF150" s="296"/>
      <c r="EG150" s="296"/>
      <c r="EH150" s="296"/>
      <c r="EI150" s="296"/>
      <c r="EJ150" s="296"/>
      <c r="EK150" s="296"/>
      <c r="EL150" s="296"/>
      <c r="EM150" s="296"/>
      <c r="EN150" s="296"/>
      <c r="EO150" s="296"/>
      <c r="EP150" s="296"/>
      <c r="EQ150" s="296"/>
      <c r="ER150" s="296"/>
      <c r="ES150" s="296"/>
      <c r="ET150" s="296"/>
      <c r="EU150" s="296"/>
      <c r="EV150" s="296"/>
      <c r="EW150" s="296"/>
      <c r="EX150" s="296"/>
      <c r="EY150" s="296"/>
      <c r="EZ150" s="296"/>
      <c r="FA150" s="296"/>
      <c r="FB150" s="296"/>
      <c r="FC150" s="296"/>
      <c r="FD150" s="296"/>
      <c r="FE150" s="296"/>
      <c r="FF150" s="296"/>
      <c r="FG150" s="296"/>
      <c r="FH150" s="296"/>
      <c r="FI150" s="296"/>
      <c r="FJ150" s="296"/>
      <c r="FK150" s="296"/>
      <c r="FL150" s="296"/>
      <c r="FM150" s="296"/>
      <c r="FN150" s="296"/>
      <c r="FO150" s="296"/>
      <c r="FP150" s="296"/>
      <c r="FQ150" s="296"/>
      <c r="FR150" s="296"/>
      <c r="FS150" s="296"/>
      <c r="FT150" s="296"/>
      <c r="FU150" s="296"/>
      <c r="FV150" s="296"/>
      <c r="FW150" s="296"/>
      <c r="FX150" s="296"/>
      <c r="FY150" s="296"/>
      <c r="FZ150" s="296"/>
      <c r="GA150" s="296"/>
      <c r="GB150" s="296"/>
      <c r="GC150" s="296"/>
      <c r="GD150" s="296"/>
      <c r="GE150" s="296"/>
      <c r="GF150" s="296"/>
      <c r="GG150" s="296"/>
      <c r="GH150" s="296"/>
      <c r="GI150" s="296"/>
      <c r="GJ150" s="296"/>
      <c r="GK150" s="296"/>
      <c r="GL150" s="296"/>
      <c r="GM150" s="296"/>
      <c r="GN150" s="296"/>
      <c r="GO150" s="205"/>
      <c r="GP150" s="87"/>
      <c r="GQ150" s="87"/>
    </row>
    <row r="151" spans="9:199" ht="2.25" customHeight="1" x14ac:dyDescent="0.15">
      <c r="I151" s="131"/>
      <c r="J151" s="131"/>
      <c r="K151" s="131"/>
      <c r="L151" s="136"/>
      <c r="M151" s="136"/>
      <c r="N151" s="138"/>
      <c r="O151" s="296"/>
      <c r="P151" s="296"/>
      <c r="Q151" s="296"/>
      <c r="R151" s="296"/>
      <c r="S151" s="296"/>
      <c r="T151" s="296"/>
      <c r="U151" s="296"/>
      <c r="V151" s="29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6"/>
      <c r="AS151" s="296"/>
      <c r="AT151" s="296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296"/>
      <c r="CA151" s="296"/>
      <c r="CB151" s="296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296"/>
      <c r="CM151" s="296"/>
      <c r="CN151" s="296"/>
      <c r="CO151" s="296"/>
      <c r="CP151" s="296"/>
      <c r="CQ151" s="296"/>
      <c r="CR151" s="296"/>
      <c r="CS151" s="296"/>
      <c r="CT151" s="296"/>
      <c r="CU151" s="296"/>
      <c r="CV151" s="296"/>
      <c r="CW151" s="296"/>
      <c r="CX151" s="296"/>
      <c r="CY151" s="296"/>
      <c r="CZ151" s="296"/>
      <c r="DA151" s="296"/>
      <c r="DB151" s="296"/>
      <c r="DC151" s="296"/>
      <c r="DD151" s="296"/>
      <c r="DE151" s="296"/>
      <c r="DF151" s="296"/>
      <c r="DG151" s="296"/>
      <c r="DH151" s="296"/>
      <c r="DI151" s="296"/>
      <c r="DJ151" s="296"/>
      <c r="DK151" s="296"/>
      <c r="DL151" s="296"/>
      <c r="DM151" s="296"/>
      <c r="DN151" s="296"/>
      <c r="DO151" s="296"/>
      <c r="DP151" s="296"/>
      <c r="DQ151" s="296"/>
      <c r="DR151" s="296"/>
      <c r="DS151" s="296"/>
      <c r="DT151" s="296"/>
      <c r="DU151" s="296"/>
      <c r="DV151" s="296"/>
      <c r="DW151" s="296"/>
      <c r="DX151" s="296"/>
      <c r="DY151" s="296"/>
      <c r="DZ151" s="296"/>
      <c r="EA151" s="296"/>
      <c r="EB151" s="296"/>
      <c r="EC151" s="296"/>
      <c r="ED151" s="296"/>
      <c r="EE151" s="296"/>
      <c r="EF151" s="296"/>
      <c r="EG151" s="296"/>
      <c r="EH151" s="296"/>
      <c r="EI151" s="296"/>
      <c r="EJ151" s="296"/>
      <c r="EK151" s="296"/>
      <c r="EL151" s="296"/>
      <c r="EM151" s="296"/>
      <c r="EN151" s="296"/>
      <c r="EO151" s="296"/>
      <c r="EP151" s="296"/>
      <c r="EQ151" s="296"/>
      <c r="ER151" s="296"/>
      <c r="ES151" s="296"/>
      <c r="ET151" s="296"/>
      <c r="EU151" s="296"/>
      <c r="EV151" s="296"/>
      <c r="EW151" s="296"/>
      <c r="EX151" s="296"/>
      <c r="EY151" s="296"/>
      <c r="EZ151" s="296"/>
      <c r="FA151" s="296"/>
      <c r="FB151" s="296"/>
      <c r="FC151" s="296"/>
      <c r="FD151" s="296"/>
      <c r="FE151" s="296"/>
      <c r="FF151" s="296"/>
      <c r="FG151" s="296"/>
      <c r="FH151" s="296"/>
      <c r="FI151" s="296"/>
      <c r="FJ151" s="296"/>
      <c r="FK151" s="296"/>
      <c r="FL151" s="296"/>
      <c r="FM151" s="296"/>
      <c r="FN151" s="296"/>
      <c r="FO151" s="296"/>
      <c r="FP151" s="296"/>
      <c r="FQ151" s="296"/>
      <c r="FR151" s="296"/>
      <c r="FS151" s="296"/>
      <c r="FT151" s="296"/>
      <c r="FU151" s="296"/>
      <c r="FV151" s="296"/>
      <c r="FW151" s="296"/>
      <c r="FX151" s="296"/>
      <c r="FY151" s="296"/>
      <c r="FZ151" s="296"/>
      <c r="GA151" s="296"/>
      <c r="GB151" s="296"/>
      <c r="GC151" s="296"/>
      <c r="GD151" s="296"/>
      <c r="GE151" s="296"/>
      <c r="GF151" s="296"/>
      <c r="GG151" s="296"/>
      <c r="GH151" s="296"/>
      <c r="GI151" s="296"/>
      <c r="GJ151" s="296"/>
      <c r="GK151" s="296"/>
      <c r="GL151" s="296"/>
      <c r="GM151" s="296"/>
      <c r="GN151" s="296"/>
      <c r="GO151" s="205"/>
      <c r="GP151" s="87"/>
      <c r="GQ151" s="87"/>
    </row>
    <row r="152" spans="9:199" ht="2.25" customHeight="1" x14ac:dyDescent="0.15">
      <c r="I152" s="131"/>
      <c r="J152" s="131"/>
      <c r="K152" s="131"/>
      <c r="L152" s="136"/>
      <c r="M152" s="136"/>
      <c r="N152" s="138"/>
      <c r="O152" s="294">
        <f>入力シート!A170</f>
        <v>0</v>
      </c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  <c r="AH152" s="295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5"/>
      <c r="AS152" s="295"/>
      <c r="AT152" s="295"/>
      <c r="AU152" s="295"/>
      <c r="AV152" s="295"/>
      <c r="AW152" s="295"/>
      <c r="AX152" s="295"/>
      <c r="AY152" s="295"/>
      <c r="AZ152" s="295"/>
      <c r="BA152" s="295"/>
      <c r="BB152" s="295"/>
      <c r="BC152" s="295"/>
      <c r="BD152" s="295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5"/>
      <c r="BO152" s="295"/>
      <c r="BP152" s="295"/>
      <c r="BQ152" s="295"/>
      <c r="BR152" s="295"/>
      <c r="BS152" s="295"/>
      <c r="BT152" s="295"/>
      <c r="BU152" s="295"/>
      <c r="BV152" s="295"/>
      <c r="BW152" s="295"/>
      <c r="BX152" s="295"/>
      <c r="BY152" s="295"/>
      <c r="BZ152" s="295"/>
      <c r="CA152" s="295"/>
      <c r="CB152" s="295"/>
      <c r="CC152" s="295"/>
      <c r="CD152" s="295"/>
      <c r="CE152" s="295"/>
      <c r="CF152" s="295"/>
      <c r="CG152" s="295"/>
      <c r="CH152" s="295"/>
      <c r="CI152" s="295"/>
      <c r="CJ152" s="295"/>
      <c r="CK152" s="295"/>
      <c r="CL152" s="295"/>
      <c r="CM152" s="295"/>
      <c r="CN152" s="295"/>
      <c r="CO152" s="295"/>
      <c r="CP152" s="295"/>
      <c r="CQ152" s="295"/>
      <c r="CR152" s="295"/>
      <c r="CS152" s="295"/>
      <c r="CT152" s="295"/>
      <c r="CU152" s="295"/>
      <c r="CV152" s="295"/>
      <c r="CW152" s="295"/>
      <c r="CX152" s="295"/>
      <c r="CY152" s="295"/>
      <c r="CZ152" s="295"/>
      <c r="DA152" s="295"/>
      <c r="DB152" s="295"/>
      <c r="DC152" s="295"/>
      <c r="DD152" s="295"/>
      <c r="DE152" s="295"/>
      <c r="DF152" s="295"/>
      <c r="DG152" s="295"/>
      <c r="DH152" s="295"/>
      <c r="DI152" s="295"/>
      <c r="DJ152" s="295"/>
      <c r="DK152" s="295"/>
      <c r="DL152" s="295"/>
      <c r="DM152" s="295"/>
      <c r="DN152" s="295"/>
      <c r="DO152" s="295"/>
      <c r="DP152" s="295"/>
      <c r="DQ152" s="295"/>
      <c r="DR152" s="295"/>
      <c r="DS152" s="295"/>
      <c r="DT152" s="295"/>
      <c r="DU152" s="295"/>
      <c r="DV152" s="295"/>
      <c r="DW152" s="295"/>
      <c r="DX152" s="295"/>
      <c r="DY152" s="295"/>
      <c r="DZ152" s="295"/>
      <c r="EA152" s="295"/>
      <c r="EB152" s="295"/>
      <c r="EC152" s="295"/>
      <c r="ED152" s="295"/>
      <c r="EE152" s="295"/>
      <c r="EF152" s="295"/>
      <c r="EG152" s="295"/>
      <c r="EH152" s="295"/>
      <c r="EI152" s="295"/>
      <c r="EJ152" s="295"/>
      <c r="EK152" s="295"/>
      <c r="EL152" s="295"/>
      <c r="EM152" s="295"/>
      <c r="EN152" s="295"/>
      <c r="EO152" s="295"/>
      <c r="EP152" s="295"/>
      <c r="EQ152" s="295"/>
      <c r="ER152" s="295"/>
      <c r="ES152" s="295"/>
      <c r="ET152" s="295"/>
      <c r="EU152" s="295"/>
      <c r="EV152" s="295"/>
      <c r="EW152" s="295"/>
      <c r="EX152" s="295"/>
      <c r="EY152" s="295"/>
      <c r="EZ152" s="295"/>
      <c r="FA152" s="295"/>
      <c r="FB152" s="295"/>
      <c r="FC152" s="295"/>
      <c r="FD152" s="295"/>
      <c r="FE152" s="295"/>
      <c r="FF152" s="295"/>
      <c r="FG152" s="295"/>
      <c r="FH152" s="295"/>
      <c r="FI152" s="295"/>
      <c r="FJ152" s="295"/>
      <c r="FK152" s="295"/>
      <c r="FL152" s="295"/>
      <c r="FM152" s="295"/>
      <c r="FN152" s="295"/>
      <c r="FO152" s="295"/>
      <c r="FP152" s="295"/>
      <c r="FQ152" s="295"/>
      <c r="FR152" s="295"/>
      <c r="FS152" s="295"/>
      <c r="FT152" s="295"/>
      <c r="FU152" s="295"/>
      <c r="FV152" s="295"/>
      <c r="FW152" s="295"/>
      <c r="FX152" s="295"/>
      <c r="FY152" s="295"/>
      <c r="FZ152" s="295"/>
      <c r="GA152" s="295"/>
      <c r="GB152" s="295"/>
      <c r="GC152" s="295"/>
      <c r="GD152" s="295"/>
      <c r="GE152" s="295"/>
      <c r="GF152" s="295"/>
      <c r="GG152" s="295"/>
      <c r="GH152" s="295"/>
      <c r="GI152" s="295"/>
      <c r="GJ152" s="295"/>
      <c r="GK152" s="295"/>
      <c r="GL152" s="295"/>
      <c r="GM152" s="295"/>
      <c r="GN152" s="295"/>
      <c r="GO152" s="205"/>
      <c r="GP152" s="87"/>
      <c r="GQ152" s="87"/>
    </row>
    <row r="153" spans="9:199" ht="2.25" customHeight="1" x14ac:dyDescent="0.15">
      <c r="I153" s="131"/>
      <c r="J153" s="131"/>
      <c r="K153" s="131"/>
      <c r="L153" s="136"/>
      <c r="M153" s="136"/>
      <c r="N153" s="138"/>
      <c r="O153" s="296"/>
      <c r="P153" s="296"/>
      <c r="Q153" s="296"/>
      <c r="R153" s="296"/>
      <c r="S153" s="296"/>
      <c r="T153" s="296"/>
      <c r="U153" s="296"/>
      <c r="V153" s="296"/>
      <c r="W153" s="296"/>
      <c r="X153" s="296"/>
      <c r="Y153" s="296"/>
      <c r="Z153" s="296"/>
      <c r="AA153" s="296"/>
      <c r="AB153" s="296"/>
      <c r="AC153" s="296"/>
      <c r="AD153" s="296"/>
      <c r="AE153" s="296"/>
      <c r="AF153" s="296"/>
      <c r="AG153" s="296"/>
      <c r="AH153" s="296"/>
      <c r="AI153" s="296"/>
      <c r="AJ153" s="296"/>
      <c r="AK153" s="296"/>
      <c r="AL153" s="296"/>
      <c r="AM153" s="296"/>
      <c r="AN153" s="296"/>
      <c r="AO153" s="296"/>
      <c r="AP153" s="296"/>
      <c r="AQ153" s="296"/>
      <c r="AR153" s="296"/>
      <c r="AS153" s="296"/>
      <c r="AT153" s="296"/>
      <c r="AU153" s="296"/>
      <c r="AV153" s="296"/>
      <c r="AW153" s="296"/>
      <c r="AX153" s="296"/>
      <c r="AY153" s="296"/>
      <c r="AZ153" s="296"/>
      <c r="BA153" s="296"/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  <c r="BW153" s="296"/>
      <c r="BX153" s="296"/>
      <c r="BY153" s="296"/>
      <c r="BZ153" s="296"/>
      <c r="CA153" s="296"/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6"/>
      <c r="CL153" s="296"/>
      <c r="CM153" s="296"/>
      <c r="CN153" s="296"/>
      <c r="CO153" s="296"/>
      <c r="CP153" s="296"/>
      <c r="CQ153" s="296"/>
      <c r="CR153" s="296"/>
      <c r="CS153" s="296"/>
      <c r="CT153" s="296"/>
      <c r="CU153" s="296"/>
      <c r="CV153" s="296"/>
      <c r="CW153" s="296"/>
      <c r="CX153" s="296"/>
      <c r="CY153" s="296"/>
      <c r="CZ153" s="296"/>
      <c r="DA153" s="296"/>
      <c r="DB153" s="296"/>
      <c r="DC153" s="296"/>
      <c r="DD153" s="296"/>
      <c r="DE153" s="296"/>
      <c r="DF153" s="296"/>
      <c r="DG153" s="296"/>
      <c r="DH153" s="296"/>
      <c r="DI153" s="296"/>
      <c r="DJ153" s="296"/>
      <c r="DK153" s="296"/>
      <c r="DL153" s="296"/>
      <c r="DM153" s="296"/>
      <c r="DN153" s="296"/>
      <c r="DO153" s="296"/>
      <c r="DP153" s="296"/>
      <c r="DQ153" s="296"/>
      <c r="DR153" s="296"/>
      <c r="DS153" s="296"/>
      <c r="DT153" s="296"/>
      <c r="DU153" s="296"/>
      <c r="DV153" s="296"/>
      <c r="DW153" s="296"/>
      <c r="DX153" s="296"/>
      <c r="DY153" s="296"/>
      <c r="DZ153" s="296"/>
      <c r="EA153" s="296"/>
      <c r="EB153" s="296"/>
      <c r="EC153" s="296"/>
      <c r="ED153" s="296"/>
      <c r="EE153" s="296"/>
      <c r="EF153" s="296"/>
      <c r="EG153" s="296"/>
      <c r="EH153" s="296"/>
      <c r="EI153" s="296"/>
      <c r="EJ153" s="296"/>
      <c r="EK153" s="296"/>
      <c r="EL153" s="296"/>
      <c r="EM153" s="296"/>
      <c r="EN153" s="296"/>
      <c r="EO153" s="296"/>
      <c r="EP153" s="296"/>
      <c r="EQ153" s="296"/>
      <c r="ER153" s="296"/>
      <c r="ES153" s="296"/>
      <c r="ET153" s="296"/>
      <c r="EU153" s="296"/>
      <c r="EV153" s="296"/>
      <c r="EW153" s="296"/>
      <c r="EX153" s="296"/>
      <c r="EY153" s="296"/>
      <c r="EZ153" s="296"/>
      <c r="FA153" s="296"/>
      <c r="FB153" s="296"/>
      <c r="FC153" s="296"/>
      <c r="FD153" s="296"/>
      <c r="FE153" s="296"/>
      <c r="FF153" s="296"/>
      <c r="FG153" s="296"/>
      <c r="FH153" s="296"/>
      <c r="FI153" s="296"/>
      <c r="FJ153" s="296"/>
      <c r="FK153" s="296"/>
      <c r="FL153" s="296"/>
      <c r="FM153" s="296"/>
      <c r="FN153" s="296"/>
      <c r="FO153" s="296"/>
      <c r="FP153" s="296"/>
      <c r="FQ153" s="296"/>
      <c r="FR153" s="296"/>
      <c r="FS153" s="296"/>
      <c r="FT153" s="296"/>
      <c r="FU153" s="296"/>
      <c r="FV153" s="296"/>
      <c r="FW153" s="296"/>
      <c r="FX153" s="296"/>
      <c r="FY153" s="296"/>
      <c r="FZ153" s="296"/>
      <c r="GA153" s="296"/>
      <c r="GB153" s="296"/>
      <c r="GC153" s="296"/>
      <c r="GD153" s="296"/>
      <c r="GE153" s="296"/>
      <c r="GF153" s="296"/>
      <c r="GG153" s="296"/>
      <c r="GH153" s="296"/>
      <c r="GI153" s="296"/>
      <c r="GJ153" s="296"/>
      <c r="GK153" s="296"/>
      <c r="GL153" s="296"/>
      <c r="GM153" s="296"/>
      <c r="GN153" s="296"/>
      <c r="GO153" s="205"/>
      <c r="GP153" s="87"/>
      <c r="GQ153" s="87"/>
    </row>
    <row r="154" spans="9:199" ht="2.25" customHeight="1" x14ac:dyDescent="0.15">
      <c r="I154" s="131"/>
      <c r="J154" s="131"/>
      <c r="K154" s="131"/>
      <c r="L154" s="136"/>
      <c r="M154" s="136"/>
      <c r="N154" s="138"/>
      <c r="O154" s="296"/>
      <c r="P154" s="296"/>
      <c r="Q154" s="296"/>
      <c r="R154" s="296"/>
      <c r="S154" s="296"/>
      <c r="T154" s="296"/>
      <c r="U154" s="296"/>
      <c r="V154" s="296"/>
      <c r="W154" s="296"/>
      <c r="X154" s="296"/>
      <c r="Y154" s="296"/>
      <c r="Z154" s="296"/>
      <c r="AA154" s="296"/>
      <c r="AB154" s="296"/>
      <c r="AC154" s="296"/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6"/>
      <c r="AS154" s="296"/>
      <c r="AT154" s="296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96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6"/>
      <c r="BX154" s="296"/>
      <c r="BY154" s="296"/>
      <c r="BZ154" s="296"/>
      <c r="CA154" s="296"/>
      <c r="CB154" s="296"/>
      <c r="CC154" s="296"/>
      <c r="CD154" s="296"/>
      <c r="CE154" s="296"/>
      <c r="CF154" s="296"/>
      <c r="CG154" s="296"/>
      <c r="CH154" s="296"/>
      <c r="CI154" s="296"/>
      <c r="CJ154" s="296"/>
      <c r="CK154" s="296"/>
      <c r="CL154" s="296"/>
      <c r="CM154" s="296"/>
      <c r="CN154" s="296"/>
      <c r="CO154" s="296"/>
      <c r="CP154" s="296"/>
      <c r="CQ154" s="296"/>
      <c r="CR154" s="296"/>
      <c r="CS154" s="296"/>
      <c r="CT154" s="296"/>
      <c r="CU154" s="296"/>
      <c r="CV154" s="296"/>
      <c r="CW154" s="296"/>
      <c r="CX154" s="296"/>
      <c r="CY154" s="296"/>
      <c r="CZ154" s="296"/>
      <c r="DA154" s="296"/>
      <c r="DB154" s="296"/>
      <c r="DC154" s="296"/>
      <c r="DD154" s="296"/>
      <c r="DE154" s="296"/>
      <c r="DF154" s="296"/>
      <c r="DG154" s="296"/>
      <c r="DH154" s="296"/>
      <c r="DI154" s="296"/>
      <c r="DJ154" s="296"/>
      <c r="DK154" s="296"/>
      <c r="DL154" s="296"/>
      <c r="DM154" s="296"/>
      <c r="DN154" s="296"/>
      <c r="DO154" s="296"/>
      <c r="DP154" s="296"/>
      <c r="DQ154" s="296"/>
      <c r="DR154" s="296"/>
      <c r="DS154" s="296"/>
      <c r="DT154" s="296"/>
      <c r="DU154" s="296"/>
      <c r="DV154" s="296"/>
      <c r="DW154" s="296"/>
      <c r="DX154" s="296"/>
      <c r="DY154" s="296"/>
      <c r="DZ154" s="296"/>
      <c r="EA154" s="296"/>
      <c r="EB154" s="296"/>
      <c r="EC154" s="296"/>
      <c r="ED154" s="296"/>
      <c r="EE154" s="296"/>
      <c r="EF154" s="296"/>
      <c r="EG154" s="296"/>
      <c r="EH154" s="296"/>
      <c r="EI154" s="296"/>
      <c r="EJ154" s="296"/>
      <c r="EK154" s="296"/>
      <c r="EL154" s="296"/>
      <c r="EM154" s="296"/>
      <c r="EN154" s="296"/>
      <c r="EO154" s="296"/>
      <c r="EP154" s="296"/>
      <c r="EQ154" s="296"/>
      <c r="ER154" s="296"/>
      <c r="ES154" s="296"/>
      <c r="ET154" s="296"/>
      <c r="EU154" s="296"/>
      <c r="EV154" s="296"/>
      <c r="EW154" s="296"/>
      <c r="EX154" s="296"/>
      <c r="EY154" s="296"/>
      <c r="EZ154" s="296"/>
      <c r="FA154" s="296"/>
      <c r="FB154" s="296"/>
      <c r="FC154" s="296"/>
      <c r="FD154" s="296"/>
      <c r="FE154" s="296"/>
      <c r="FF154" s="296"/>
      <c r="FG154" s="296"/>
      <c r="FH154" s="296"/>
      <c r="FI154" s="296"/>
      <c r="FJ154" s="296"/>
      <c r="FK154" s="296"/>
      <c r="FL154" s="296"/>
      <c r="FM154" s="296"/>
      <c r="FN154" s="296"/>
      <c r="FO154" s="296"/>
      <c r="FP154" s="296"/>
      <c r="FQ154" s="296"/>
      <c r="FR154" s="296"/>
      <c r="FS154" s="296"/>
      <c r="FT154" s="296"/>
      <c r="FU154" s="296"/>
      <c r="FV154" s="296"/>
      <c r="FW154" s="296"/>
      <c r="FX154" s="296"/>
      <c r="FY154" s="296"/>
      <c r="FZ154" s="296"/>
      <c r="GA154" s="296"/>
      <c r="GB154" s="296"/>
      <c r="GC154" s="296"/>
      <c r="GD154" s="296"/>
      <c r="GE154" s="296"/>
      <c r="GF154" s="296"/>
      <c r="GG154" s="296"/>
      <c r="GH154" s="296"/>
      <c r="GI154" s="296"/>
      <c r="GJ154" s="296"/>
      <c r="GK154" s="296"/>
      <c r="GL154" s="296"/>
      <c r="GM154" s="296"/>
      <c r="GN154" s="296"/>
      <c r="GO154" s="205"/>
      <c r="GP154" s="87"/>
      <c r="GQ154" s="87"/>
    </row>
    <row r="155" spans="9:199" ht="2.25" customHeight="1" x14ac:dyDescent="0.15">
      <c r="I155" s="131"/>
      <c r="J155" s="131"/>
      <c r="K155" s="131"/>
      <c r="L155" s="136"/>
      <c r="M155" s="136"/>
      <c r="N155" s="138"/>
      <c r="O155" s="296"/>
      <c r="P155" s="296"/>
      <c r="Q155" s="296"/>
      <c r="R155" s="296"/>
      <c r="S155" s="296"/>
      <c r="T155" s="296"/>
      <c r="U155" s="296"/>
      <c r="V155" s="296"/>
      <c r="W155" s="296"/>
      <c r="X155" s="296"/>
      <c r="Y155" s="296"/>
      <c r="Z155" s="296"/>
      <c r="AA155" s="296"/>
      <c r="AB155" s="296"/>
      <c r="AC155" s="296"/>
      <c r="AD155" s="296"/>
      <c r="AE155" s="296"/>
      <c r="AF155" s="296"/>
      <c r="AG155" s="296"/>
      <c r="AH155" s="296"/>
      <c r="AI155" s="296"/>
      <c r="AJ155" s="296"/>
      <c r="AK155" s="296"/>
      <c r="AL155" s="296"/>
      <c r="AM155" s="296"/>
      <c r="AN155" s="296"/>
      <c r="AO155" s="296"/>
      <c r="AP155" s="296"/>
      <c r="AQ155" s="296"/>
      <c r="AR155" s="296"/>
      <c r="AS155" s="296"/>
      <c r="AT155" s="296"/>
      <c r="AU155" s="296"/>
      <c r="AV155" s="296"/>
      <c r="AW155" s="296"/>
      <c r="AX155" s="296"/>
      <c r="AY155" s="296"/>
      <c r="AZ155" s="296"/>
      <c r="BA155" s="296"/>
      <c r="BB155" s="296"/>
      <c r="BC155" s="296"/>
      <c r="BD155" s="296"/>
      <c r="BE155" s="296"/>
      <c r="BF155" s="296"/>
      <c r="BG155" s="296"/>
      <c r="BH155" s="296"/>
      <c r="BI155" s="296"/>
      <c r="BJ155" s="296"/>
      <c r="BK155" s="296"/>
      <c r="BL155" s="296"/>
      <c r="BM155" s="296"/>
      <c r="BN155" s="296"/>
      <c r="BO155" s="296"/>
      <c r="BP155" s="296"/>
      <c r="BQ155" s="296"/>
      <c r="BR155" s="296"/>
      <c r="BS155" s="296"/>
      <c r="BT155" s="296"/>
      <c r="BU155" s="296"/>
      <c r="BV155" s="296"/>
      <c r="BW155" s="296"/>
      <c r="BX155" s="296"/>
      <c r="BY155" s="296"/>
      <c r="BZ155" s="296"/>
      <c r="CA155" s="296"/>
      <c r="CB155" s="296"/>
      <c r="CC155" s="296"/>
      <c r="CD155" s="296"/>
      <c r="CE155" s="296"/>
      <c r="CF155" s="296"/>
      <c r="CG155" s="296"/>
      <c r="CH155" s="296"/>
      <c r="CI155" s="296"/>
      <c r="CJ155" s="296"/>
      <c r="CK155" s="296"/>
      <c r="CL155" s="296"/>
      <c r="CM155" s="296"/>
      <c r="CN155" s="296"/>
      <c r="CO155" s="296"/>
      <c r="CP155" s="296"/>
      <c r="CQ155" s="296"/>
      <c r="CR155" s="296"/>
      <c r="CS155" s="296"/>
      <c r="CT155" s="296"/>
      <c r="CU155" s="296"/>
      <c r="CV155" s="296"/>
      <c r="CW155" s="296"/>
      <c r="CX155" s="296"/>
      <c r="CY155" s="296"/>
      <c r="CZ155" s="296"/>
      <c r="DA155" s="296"/>
      <c r="DB155" s="296"/>
      <c r="DC155" s="296"/>
      <c r="DD155" s="296"/>
      <c r="DE155" s="296"/>
      <c r="DF155" s="296"/>
      <c r="DG155" s="296"/>
      <c r="DH155" s="296"/>
      <c r="DI155" s="296"/>
      <c r="DJ155" s="296"/>
      <c r="DK155" s="296"/>
      <c r="DL155" s="296"/>
      <c r="DM155" s="296"/>
      <c r="DN155" s="296"/>
      <c r="DO155" s="296"/>
      <c r="DP155" s="296"/>
      <c r="DQ155" s="296"/>
      <c r="DR155" s="296"/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296"/>
      <c r="EC155" s="296"/>
      <c r="ED155" s="296"/>
      <c r="EE155" s="296"/>
      <c r="EF155" s="296"/>
      <c r="EG155" s="296"/>
      <c r="EH155" s="296"/>
      <c r="EI155" s="296"/>
      <c r="EJ155" s="296"/>
      <c r="EK155" s="296"/>
      <c r="EL155" s="296"/>
      <c r="EM155" s="296"/>
      <c r="EN155" s="296"/>
      <c r="EO155" s="296"/>
      <c r="EP155" s="296"/>
      <c r="EQ155" s="296"/>
      <c r="ER155" s="296"/>
      <c r="ES155" s="296"/>
      <c r="ET155" s="296"/>
      <c r="EU155" s="296"/>
      <c r="EV155" s="296"/>
      <c r="EW155" s="296"/>
      <c r="EX155" s="296"/>
      <c r="EY155" s="296"/>
      <c r="EZ155" s="296"/>
      <c r="FA155" s="296"/>
      <c r="FB155" s="296"/>
      <c r="FC155" s="296"/>
      <c r="FD155" s="296"/>
      <c r="FE155" s="296"/>
      <c r="FF155" s="296"/>
      <c r="FG155" s="296"/>
      <c r="FH155" s="296"/>
      <c r="FI155" s="296"/>
      <c r="FJ155" s="296"/>
      <c r="FK155" s="296"/>
      <c r="FL155" s="296"/>
      <c r="FM155" s="296"/>
      <c r="FN155" s="296"/>
      <c r="FO155" s="296"/>
      <c r="FP155" s="296"/>
      <c r="FQ155" s="296"/>
      <c r="FR155" s="296"/>
      <c r="FS155" s="296"/>
      <c r="FT155" s="296"/>
      <c r="FU155" s="296"/>
      <c r="FV155" s="296"/>
      <c r="FW155" s="296"/>
      <c r="FX155" s="296"/>
      <c r="FY155" s="296"/>
      <c r="FZ155" s="296"/>
      <c r="GA155" s="296"/>
      <c r="GB155" s="296"/>
      <c r="GC155" s="296"/>
      <c r="GD155" s="296"/>
      <c r="GE155" s="296"/>
      <c r="GF155" s="296"/>
      <c r="GG155" s="296"/>
      <c r="GH155" s="296"/>
      <c r="GI155" s="296"/>
      <c r="GJ155" s="296"/>
      <c r="GK155" s="296"/>
      <c r="GL155" s="296"/>
      <c r="GM155" s="296"/>
      <c r="GN155" s="296"/>
      <c r="GO155" s="205"/>
      <c r="GP155" s="87"/>
      <c r="GQ155" s="87"/>
    </row>
    <row r="156" spans="9:199" ht="2.25" customHeight="1" x14ac:dyDescent="0.15">
      <c r="I156" s="131"/>
      <c r="J156" s="131"/>
      <c r="K156" s="131"/>
      <c r="L156" s="136"/>
      <c r="M156" s="136"/>
      <c r="N156" s="138"/>
      <c r="O156" s="296"/>
      <c r="P156" s="296"/>
      <c r="Q156" s="296"/>
      <c r="R156" s="296"/>
      <c r="S156" s="296"/>
      <c r="T156" s="296"/>
      <c r="U156" s="296"/>
      <c r="V156" s="296"/>
      <c r="W156" s="296"/>
      <c r="X156" s="296"/>
      <c r="Y156" s="296"/>
      <c r="Z156" s="296"/>
      <c r="AA156" s="296"/>
      <c r="AB156" s="296"/>
      <c r="AC156" s="296"/>
      <c r="AD156" s="296"/>
      <c r="AE156" s="296"/>
      <c r="AF156" s="296"/>
      <c r="AG156" s="296"/>
      <c r="AH156" s="296"/>
      <c r="AI156" s="296"/>
      <c r="AJ156" s="296"/>
      <c r="AK156" s="296"/>
      <c r="AL156" s="296"/>
      <c r="AM156" s="296"/>
      <c r="AN156" s="296"/>
      <c r="AO156" s="296"/>
      <c r="AP156" s="296"/>
      <c r="AQ156" s="296"/>
      <c r="AR156" s="296"/>
      <c r="AS156" s="296"/>
      <c r="AT156" s="296"/>
      <c r="AU156" s="296"/>
      <c r="AV156" s="296"/>
      <c r="AW156" s="296"/>
      <c r="AX156" s="296"/>
      <c r="AY156" s="296"/>
      <c r="AZ156" s="296"/>
      <c r="BA156" s="296"/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6"/>
      <c r="BR156" s="296"/>
      <c r="BS156" s="296"/>
      <c r="BT156" s="296"/>
      <c r="BU156" s="296"/>
      <c r="BV156" s="296"/>
      <c r="BW156" s="296"/>
      <c r="BX156" s="296"/>
      <c r="BY156" s="296"/>
      <c r="BZ156" s="296"/>
      <c r="CA156" s="296"/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6"/>
      <c r="CL156" s="296"/>
      <c r="CM156" s="296"/>
      <c r="CN156" s="296"/>
      <c r="CO156" s="296"/>
      <c r="CP156" s="296"/>
      <c r="CQ156" s="296"/>
      <c r="CR156" s="296"/>
      <c r="CS156" s="296"/>
      <c r="CT156" s="296"/>
      <c r="CU156" s="296"/>
      <c r="CV156" s="296"/>
      <c r="CW156" s="296"/>
      <c r="CX156" s="296"/>
      <c r="CY156" s="296"/>
      <c r="CZ156" s="296"/>
      <c r="DA156" s="296"/>
      <c r="DB156" s="296"/>
      <c r="DC156" s="296"/>
      <c r="DD156" s="296"/>
      <c r="DE156" s="296"/>
      <c r="DF156" s="296"/>
      <c r="DG156" s="296"/>
      <c r="DH156" s="296"/>
      <c r="DI156" s="296"/>
      <c r="DJ156" s="296"/>
      <c r="DK156" s="296"/>
      <c r="DL156" s="296"/>
      <c r="DM156" s="296"/>
      <c r="DN156" s="296"/>
      <c r="DO156" s="296"/>
      <c r="DP156" s="296"/>
      <c r="DQ156" s="296"/>
      <c r="DR156" s="296"/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296"/>
      <c r="EC156" s="296"/>
      <c r="ED156" s="296"/>
      <c r="EE156" s="296"/>
      <c r="EF156" s="296"/>
      <c r="EG156" s="296"/>
      <c r="EH156" s="296"/>
      <c r="EI156" s="296"/>
      <c r="EJ156" s="296"/>
      <c r="EK156" s="296"/>
      <c r="EL156" s="296"/>
      <c r="EM156" s="296"/>
      <c r="EN156" s="296"/>
      <c r="EO156" s="296"/>
      <c r="EP156" s="296"/>
      <c r="EQ156" s="296"/>
      <c r="ER156" s="296"/>
      <c r="ES156" s="296"/>
      <c r="ET156" s="296"/>
      <c r="EU156" s="296"/>
      <c r="EV156" s="296"/>
      <c r="EW156" s="296"/>
      <c r="EX156" s="296"/>
      <c r="EY156" s="296"/>
      <c r="EZ156" s="296"/>
      <c r="FA156" s="296"/>
      <c r="FB156" s="296"/>
      <c r="FC156" s="296"/>
      <c r="FD156" s="296"/>
      <c r="FE156" s="296"/>
      <c r="FF156" s="296"/>
      <c r="FG156" s="296"/>
      <c r="FH156" s="296"/>
      <c r="FI156" s="296"/>
      <c r="FJ156" s="296"/>
      <c r="FK156" s="296"/>
      <c r="FL156" s="296"/>
      <c r="FM156" s="296"/>
      <c r="FN156" s="296"/>
      <c r="FO156" s="296"/>
      <c r="FP156" s="296"/>
      <c r="FQ156" s="296"/>
      <c r="FR156" s="296"/>
      <c r="FS156" s="296"/>
      <c r="FT156" s="296"/>
      <c r="FU156" s="296"/>
      <c r="FV156" s="296"/>
      <c r="FW156" s="296"/>
      <c r="FX156" s="296"/>
      <c r="FY156" s="296"/>
      <c r="FZ156" s="296"/>
      <c r="GA156" s="296"/>
      <c r="GB156" s="296"/>
      <c r="GC156" s="296"/>
      <c r="GD156" s="296"/>
      <c r="GE156" s="296"/>
      <c r="GF156" s="296"/>
      <c r="GG156" s="296"/>
      <c r="GH156" s="296"/>
      <c r="GI156" s="296"/>
      <c r="GJ156" s="296"/>
      <c r="GK156" s="296"/>
      <c r="GL156" s="296"/>
      <c r="GM156" s="296"/>
      <c r="GN156" s="296"/>
      <c r="GO156" s="205"/>
      <c r="GP156" s="87"/>
      <c r="GQ156" s="87"/>
    </row>
    <row r="157" spans="9:199" ht="2.25" customHeight="1" x14ac:dyDescent="0.15">
      <c r="I157" s="131"/>
      <c r="J157" s="131"/>
      <c r="K157" s="131"/>
      <c r="L157" s="136"/>
      <c r="M157" s="136"/>
      <c r="N157" s="138"/>
      <c r="O157" s="296"/>
      <c r="P157" s="296"/>
      <c r="Q157" s="296"/>
      <c r="R157" s="296"/>
      <c r="S157" s="296"/>
      <c r="T157" s="296"/>
      <c r="U157" s="296"/>
      <c r="V157" s="296"/>
      <c r="W157" s="296"/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96"/>
      <c r="AN157" s="296"/>
      <c r="AO157" s="296"/>
      <c r="AP157" s="296"/>
      <c r="AQ157" s="296"/>
      <c r="AR157" s="296"/>
      <c r="AS157" s="296"/>
      <c r="AT157" s="296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  <c r="BW157" s="296"/>
      <c r="BX157" s="296"/>
      <c r="BY157" s="296"/>
      <c r="BZ157" s="296"/>
      <c r="CA157" s="296"/>
      <c r="CB157" s="296"/>
      <c r="CC157" s="296"/>
      <c r="CD157" s="296"/>
      <c r="CE157" s="296"/>
      <c r="CF157" s="296"/>
      <c r="CG157" s="296"/>
      <c r="CH157" s="296"/>
      <c r="CI157" s="296"/>
      <c r="CJ157" s="296"/>
      <c r="CK157" s="296"/>
      <c r="CL157" s="296"/>
      <c r="CM157" s="296"/>
      <c r="CN157" s="296"/>
      <c r="CO157" s="296"/>
      <c r="CP157" s="296"/>
      <c r="CQ157" s="296"/>
      <c r="CR157" s="296"/>
      <c r="CS157" s="296"/>
      <c r="CT157" s="296"/>
      <c r="CU157" s="296"/>
      <c r="CV157" s="296"/>
      <c r="CW157" s="296"/>
      <c r="CX157" s="296"/>
      <c r="CY157" s="296"/>
      <c r="CZ157" s="296"/>
      <c r="DA157" s="296"/>
      <c r="DB157" s="296"/>
      <c r="DC157" s="296"/>
      <c r="DD157" s="296"/>
      <c r="DE157" s="296"/>
      <c r="DF157" s="296"/>
      <c r="DG157" s="296"/>
      <c r="DH157" s="296"/>
      <c r="DI157" s="296"/>
      <c r="DJ157" s="296"/>
      <c r="DK157" s="296"/>
      <c r="DL157" s="296"/>
      <c r="DM157" s="296"/>
      <c r="DN157" s="296"/>
      <c r="DO157" s="296"/>
      <c r="DP157" s="296"/>
      <c r="DQ157" s="296"/>
      <c r="DR157" s="296"/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296"/>
      <c r="EC157" s="296"/>
      <c r="ED157" s="296"/>
      <c r="EE157" s="296"/>
      <c r="EF157" s="296"/>
      <c r="EG157" s="296"/>
      <c r="EH157" s="296"/>
      <c r="EI157" s="296"/>
      <c r="EJ157" s="296"/>
      <c r="EK157" s="296"/>
      <c r="EL157" s="296"/>
      <c r="EM157" s="296"/>
      <c r="EN157" s="296"/>
      <c r="EO157" s="296"/>
      <c r="EP157" s="296"/>
      <c r="EQ157" s="296"/>
      <c r="ER157" s="296"/>
      <c r="ES157" s="296"/>
      <c r="ET157" s="296"/>
      <c r="EU157" s="296"/>
      <c r="EV157" s="296"/>
      <c r="EW157" s="296"/>
      <c r="EX157" s="296"/>
      <c r="EY157" s="296"/>
      <c r="EZ157" s="296"/>
      <c r="FA157" s="296"/>
      <c r="FB157" s="296"/>
      <c r="FC157" s="296"/>
      <c r="FD157" s="296"/>
      <c r="FE157" s="296"/>
      <c r="FF157" s="296"/>
      <c r="FG157" s="296"/>
      <c r="FH157" s="296"/>
      <c r="FI157" s="296"/>
      <c r="FJ157" s="296"/>
      <c r="FK157" s="296"/>
      <c r="FL157" s="296"/>
      <c r="FM157" s="296"/>
      <c r="FN157" s="296"/>
      <c r="FO157" s="296"/>
      <c r="FP157" s="296"/>
      <c r="FQ157" s="296"/>
      <c r="FR157" s="296"/>
      <c r="FS157" s="296"/>
      <c r="FT157" s="296"/>
      <c r="FU157" s="296"/>
      <c r="FV157" s="296"/>
      <c r="FW157" s="296"/>
      <c r="FX157" s="296"/>
      <c r="FY157" s="296"/>
      <c r="FZ157" s="296"/>
      <c r="GA157" s="296"/>
      <c r="GB157" s="296"/>
      <c r="GC157" s="296"/>
      <c r="GD157" s="296"/>
      <c r="GE157" s="296"/>
      <c r="GF157" s="296"/>
      <c r="GG157" s="296"/>
      <c r="GH157" s="296"/>
      <c r="GI157" s="296"/>
      <c r="GJ157" s="296"/>
      <c r="GK157" s="296"/>
      <c r="GL157" s="296"/>
      <c r="GM157" s="296"/>
      <c r="GN157" s="296"/>
      <c r="GO157" s="205"/>
      <c r="GP157" s="87"/>
      <c r="GQ157" s="87"/>
    </row>
    <row r="158" spans="9:199" ht="2.25" customHeight="1" x14ac:dyDescent="0.15">
      <c r="I158" s="131"/>
      <c r="J158" s="131"/>
      <c r="K158" s="131"/>
      <c r="L158" s="136"/>
      <c r="M158" s="136"/>
      <c r="N158" s="138"/>
      <c r="O158" s="296"/>
      <c r="P158" s="296"/>
      <c r="Q158" s="296"/>
      <c r="R158" s="296"/>
      <c r="S158" s="296"/>
      <c r="T158" s="296"/>
      <c r="U158" s="296"/>
      <c r="V158" s="296"/>
      <c r="W158" s="296"/>
      <c r="X158" s="296"/>
      <c r="Y158" s="296"/>
      <c r="Z158" s="296"/>
      <c r="AA158" s="296"/>
      <c r="AB158" s="296"/>
      <c r="AC158" s="296"/>
      <c r="AD158" s="296"/>
      <c r="AE158" s="296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6"/>
      <c r="AS158" s="296"/>
      <c r="AT158" s="296"/>
      <c r="AU158" s="296"/>
      <c r="AV158" s="296"/>
      <c r="AW158" s="296"/>
      <c r="AX158" s="296"/>
      <c r="AY158" s="296"/>
      <c r="AZ158" s="296"/>
      <c r="BA158" s="296"/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  <c r="BW158" s="296"/>
      <c r="BX158" s="296"/>
      <c r="BY158" s="296"/>
      <c r="BZ158" s="296"/>
      <c r="CA158" s="296"/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6"/>
      <c r="CL158" s="296"/>
      <c r="CM158" s="296"/>
      <c r="CN158" s="296"/>
      <c r="CO158" s="296"/>
      <c r="CP158" s="296"/>
      <c r="CQ158" s="296"/>
      <c r="CR158" s="296"/>
      <c r="CS158" s="296"/>
      <c r="CT158" s="296"/>
      <c r="CU158" s="296"/>
      <c r="CV158" s="296"/>
      <c r="CW158" s="296"/>
      <c r="CX158" s="296"/>
      <c r="CY158" s="296"/>
      <c r="CZ158" s="296"/>
      <c r="DA158" s="296"/>
      <c r="DB158" s="296"/>
      <c r="DC158" s="296"/>
      <c r="DD158" s="296"/>
      <c r="DE158" s="296"/>
      <c r="DF158" s="296"/>
      <c r="DG158" s="296"/>
      <c r="DH158" s="296"/>
      <c r="DI158" s="296"/>
      <c r="DJ158" s="296"/>
      <c r="DK158" s="296"/>
      <c r="DL158" s="296"/>
      <c r="DM158" s="296"/>
      <c r="DN158" s="296"/>
      <c r="DO158" s="296"/>
      <c r="DP158" s="296"/>
      <c r="DQ158" s="296"/>
      <c r="DR158" s="296"/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296"/>
      <c r="EC158" s="296"/>
      <c r="ED158" s="296"/>
      <c r="EE158" s="296"/>
      <c r="EF158" s="296"/>
      <c r="EG158" s="296"/>
      <c r="EH158" s="296"/>
      <c r="EI158" s="296"/>
      <c r="EJ158" s="296"/>
      <c r="EK158" s="296"/>
      <c r="EL158" s="296"/>
      <c r="EM158" s="296"/>
      <c r="EN158" s="296"/>
      <c r="EO158" s="296"/>
      <c r="EP158" s="296"/>
      <c r="EQ158" s="296"/>
      <c r="ER158" s="296"/>
      <c r="ES158" s="296"/>
      <c r="ET158" s="296"/>
      <c r="EU158" s="296"/>
      <c r="EV158" s="296"/>
      <c r="EW158" s="296"/>
      <c r="EX158" s="296"/>
      <c r="EY158" s="296"/>
      <c r="EZ158" s="296"/>
      <c r="FA158" s="296"/>
      <c r="FB158" s="296"/>
      <c r="FC158" s="296"/>
      <c r="FD158" s="296"/>
      <c r="FE158" s="296"/>
      <c r="FF158" s="296"/>
      <c r="FG158" s="296"/>
      <c r="FH158" s="296"/>
      <c r="FI158" s="296"/>
      <c r="FJ158" s="296"/>
      <c r="FK158" s="296"/>
      <c r="FL158" s="296"/>
      <c r="FM158" s="296"/>
      <c r="FN158" s="296"/>
      <c r="FO158" s="296"/>
      <c r="FP158" s="296"/>
      <c r="FQ158" s="296"/>
      <c r="FR158" s="296"/>
      <c r="FS158" s="296"/>
      <c r="FT158" s="296"/>
      <c r="FU158" s="296"/>
      <c r="FV158" s="296"/>
      <c r="FW158" s="296"/>
      <c r="FX158" s="296"/>
      <c r="FY158" s="296"/>
      <c r="FZ158" s="296"/>
      <c r="GA158" s="296"/>
      <c r="GB158" s="296"/>
      <c r="GC158" s="296"/>
      <c r="GD158" s="296"/>
      <c r="GE158" s="296"/>
      <c r="GF158" s="296"/>
      <c r="GG158" s="296"/>
      <c r="GH158" s="296"/>
      <c r="GI158" s="296"/>
      <c r="GJ158" s="296"/>
      <c r="GK158" s="296"/>
      <c r="GL158" s="296"/>
      <c r="GM158" s="296"/>
      <c r="GN158" s="296"/>
      <c r="GO158" s="205"/>
      <c r="GP158" s="87"/>
      <c r="GQ158" s="87"/>
    </row>
    <row r="159" spans="9:199" ht="2.25" customHeight="1" x14ac:dyDescent="0.15">
      <c r="I159" s="131"/>
      <c r="J159" s="131"/>
      <c r="K159" s="131"/>
      <c r="L159" s="136"/>
      <c r="M159" s="136"/>
      <c r="N159" s="138"/>
      <c r="O159" s="296"/>
      <c r="P159" s="296"/>
      <c r="Q159" s="296"/>
      <c r="R159" s="296"/>
      <c r="S159" s="296"/>
      <c r="T159" s="296"/>
      <c r="U159" s="296"/>
      <c r="V159" s="296"/>
      <c r="W159" s="296"/>
      <c r="X159" s="296"/>
      <c r="Y159" s="296"/>
      <c r="Z159" s="296"/>
      <c r="AA159" s="296"/>
      <c r="AB159" s="296"/>
      <c r="AC159" s="296"/>
      <c r="AD159" s="296"/>
      <c r="AE159" s="296"/>
      <c r="AF159" s="296"/>
      <c r="AG159" s="296"/>
      <c r="AH159" s="296"/>
      <c r="AI159" s="296"/>
      <c r="AJ159" s="296"/>
      <c r="AK159" s="296"/>
      <c r="AL159" s="296"/>
      <c r="AM159" s="296"/>
      <c r="AN159" s="296"/>
      <c r="AO159" s="296"/>
      <c r="AP159" s="296"/>
      <c r="AQ159" s="296"/>
      <c r="AR159" s="296"/>
      <c r="AS159" s="296"/>
      <c r="AT159" s="296"/>
      <c r="AU159" s="296"/>
      <c r="AV159" s="296"/>
      <c r="AW159" s="296"/>
      <c r="AX159" s="296"/>
      <c r="AY159" s="296"/>
      <c r="AZ159" s="296"/>
      <c r="BA159" s="296"/>
      <c r="BB159" s="296"/>
      <c r="BC159" s="296"/>
      <c r="BD159" s="296"/>
      <c r="BE159" s="296"/>
      <c r="BF159" s="296"/>
      <c r="BG159" s="296"/>
      <c r="BH159" s="296"/>
      <c r="BI159" s="296"/>
      <c r="BJ159" s="296"/>
      <c r="BK159" s="296"/>
      <c r="BL159" s="296"/>
      <c r="BM159" s="296"/>
      <c r="BN159" s="296"/>
      <c r="BO159" s="296"/>
      <c r="BP159" s="296"/>
      <c r="BQ159" s="296"/>
      <c r="BR159" s="296"/>
      <c r="BS159" s="296"/>
      <c r="BT159" s="296"/>
      <c r="BU159" s="296"/>
      <c r="BV159" s="296"/>
      <c r="BW159" s="296"/>
      <c r="BX159" s="296"/>
      <c r="BY159" s="296"/>
      <c r="BZ159" s="296"/>
      <c r="CA159" s="296"/>
      <c r="CB159" s="296"/>
      <c r="CC159" s="296"/>
      <c r="CD159" s="296"/>
      <c r="CE159" s="296"/>
      <c r="CF159" s="296"/>
      <c r="CG159" s="296"/>
      <c r="CH159" s="296"/>
      <c r="CI159" s="296"/>
      <c r="CJ159" s="296"/>
      <c r="CK159" s="296"/>
      <c r="CL159" s="296"/>
      <c r="CM159" s="296"/>
      <c r="CN159" s="296"/>
      <c r="CO159" s="296"/>
      <c r="CP159" s="296"/>
      <c r="CQ159" s="296"/>
      <c r="CR159" s="296"/>
      <c r="CS159" s="296"/>
      <c r="CT159" s="296"/>
      <c r="CU159" s="296"/>
      <c r="CV159" s="296"/>
      <c r="CW159" s="296"/>
      <c r="CX159" s="296"/>
      <c r="CY159" s="296"/>
      <c r="CZ159" s="296"/>
      <c r="DA159" s="296"/>
      <c r="DB159" s="296"/>
      <c r="DC159" s="296"/>
      <c r="DD159" s="296"/>
      <c r="DE159" s="296"/>
      <c r="DF159" s="296"/>
      <c r="DG159" s="296"/>
      <c r="DH159" s="296"/>
      <c r="DI159" s="296"/>
      <c r="DJ159" s="296"/>
      <c r="DK159" s="296"/>
      <c r="DL159" s="296"/>
      <c r="DM159" s="296"/>
      <c r="DN159" s="296"/>
      <c r="DO159" s="296"/>
      <c r="DP159" s="296"/>
      <c r="DQ159" s="296"/>
      <c r="DR159" s="296"/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296"/>
      <c r="EC159" s="296"/>
      <c r="ED159" s="296"/>
      <c r="EE159" s="296"/>
      <c r="EF159" s="296"/>
      <c r="EG159" s="296"/>
      <c r="EH159" s="296"/>
      <c r="EI159" s="296"/>
      <c r="EJ159" s="296"/>
      <c r="EK159" s="296"/>
      <c r="EL159" s="296"/>
      <c r="EM159" s="296"/>
      <c r="EN159" s="296"/>
      <c r="EO159" s="296"/>
      <c r="EP159" s="296"/>
      <c r="EQ159" s="296"/>
      <c r="ER159" s="296"/>
      <c r="ES159" s="296"/>
      <c r="ET159" s="296"/>
      <c r="EU159" s="296"/>
      <c r="EV159" s="296"/>
      <c r="EW159" s="296"/>
      <c r="EX159" s="296"/>
      <c r="EY159" s="296"/>
      <c r="EZ159" s="296"/>
      <c r="FA159" s="296"/>
      <c r="FB159" s="296"/>
      <c r="FC159" s="296"/>
      <c r="FD159" s="296"/>
      <c r="FE159" s="296"/>
      <c r="FF159" s="296"/>
      <c r="FG159" s="296"/>
      <c r="FH159" s="296"/>
      <c r="FI159" s="296"/>
      <c r="FJ159" s="296"/>
      <c r="FK159" s="296"/>
      <c r="FL159" s="296"/>
      <c r="FM159" s="296"/>
      <c r="FN159" s="296"/>
      <c r="FO159" s="296"/>
      <c r="FP159" s="296"/>
      <c r="FQ159" s="296"/>
      <c r="FR159" s="296"/>
      <c r="FS159" s="296"/>
      <c r="FT159" s="296"/>
      <c r="FU159" s="296"/>
      <c r="FV159" s="296"/>
      <c r="FW159" s="296"/>
      <c r="FX159" s="296"/>
      <c r="FY159" s="296"/>
      <c r="FZ159" s="296"/>
      <c r="GA159" s="296"/>
      <c r="GB159" s="296"/>
      <c r="GC159" s="296"/>
      <c r="GD159" s="296"/>
      <c r="GE159" s="296"/>
      <c r="GF159" s="296"/>
      <c r="GG159" s="296"/>
      <c r="GH159" s="296"/>
      <c r="GI159" s="296"/>
      <c r="GJ159" s="296"/>
      <c r="GK159" s="296"/>
      <c r="GL159" s="296"/>
      <c r="GM159" s="296"/>
      <c r="GN159" s="296"/>
      <c r="GO159" s="205"/>
      <c r="GP159" s="87"/>
      <c r="GQ159" s="87"/>
    </row>
    <row r="160" spans="9:199" ht="2.25" customHeight="1" x14ac:dyDescent="0.15">
      <c r="I160" s="131"/>
      <c r="J160" s="131"/>
      <c r="K160" s="131"/>
      <c r="L160" s="136"/>
      <c r="M160" s="136"/>
      <c r="N160" s="138"/>
      <c r="O160" s="294">
        <f>入力シート!A171</f>
        <v>0</v>
      </c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295"/>
      <c r="AG160" s="295"/>
      <c r="AH160" s="295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5"/>
      <c r="AS160" s="295"/>
      <c r="AT160" s="295"/>
      <c r="AU160" s="295"/>
      <c r="AV160" s="295"/>
      <c r="AW160" s="295"/>
      <c r="AX160" s="295"/>
      <c r="AY160" s="295"/>
      <c r="AZ160" s="295"/>
      <c r="BA160" s="295"/>
      <c r="BB160" s="295"/>
      <c r="BC160" s="295"/>
      <c r="BD160" s="295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5"/>
      <c r="BO160" s="295"/>
      <c r="BP160" s="295"/>
      <c r="BQ160" s="295"/>
      <c r="BR160" s="295"/>
      <c r="BS160" s="295"/>
      <c r="BT160" s="295"/>
      <c r="BU160" s="295"/>
      <c r="BV160" s="295"/>
      <c r="BW160" s="295"/>
      <c r="BX160" s="295"/>
      <c r="BY160" s="295"/>
      <c r="BZ160" s="295"/>
      <c r="CA160" s="295"/>
      <c r="CB160" s="295"/>
      <c r="CC160" s="295"/>
      <c r="CD160" s="295"/>
      <c r="CE160" s="295"/>
      <c r="CF160" s="295"/>
      <c r="CG160" s="295"/>
      <c r="CH160" s="295"/>
      <c r="CI160" s="295"/>
      <c r="CJ160" s="295"/>
      <c r="CK160" s="295"/>
      <c r="CL160" s="295"/>
      <c r="CM160" s="295"/>
      <c r="CN160" s="295"/>
      <c r="CO160" s="295"/>
      <c r="CP160" s="295"/>
      <c r="CQ160" s="295"/>
      <c r="CR160" s="295"/>
      <c r="CS160" s="295"/>
      <c r="CT160" s="295"/>
      <c r="CU160" s="295"/>
      <c r="CV160" s="295"/>
      <c r="CW160" s="295"/>
      <c r="CX160" s="295"/>
      <c r="CY160" s="295"/>
      <c r="CZ160" s="295"/>
      <c r="DA160" s="295"/>
      <c r="DB160" s="295"/>
      <c r="DC160" s="295"/>
      <c r="DD160" s="295"/>
      <c r="DE160" s="295"/>
      <c r="DF160" s="295"/>
      <c r="DG160" s="295"/>
      <c r="DH160" s="295"/>
      <c r="DI160" s="295"/>
      <c r="DJ160" s="295"/>
      <c r="DK160" s="295"/>
      <c r="DL160" s="295"/>
      <c r="DM160" s="295"/>
      <c r="DN160" s="295"/>
      <c r="DO160" s="295"/>
      <c r="DP160" s="295"/>
      <c r="DQ160" s="295"/>
      <c r="DR160" s="295"/>
      <c r="DS160" s="295"/>
      <c r="DT160" s="295"/>
      <c r="DU160" s="295"/>
      <c r="DV160" s="295"/>
      <c r="DW160" s="295"/>
      <c r="DX160" s="295"/>
      <c r="DY160" s="295"/>
      <c r="DZ160" s="295"/>
      <c r="EA160" s="295"/>
      <c r="EB160" s="295"/>
      <c r="EC160" s="295"/>
      <c r="ED160" s="295"/>
      <c r="EE160" s="295"/>
      <c r="EF160" s="295"/>
      <c r="EG160" s="295"/>
      <c r="EH160" s="295"/>
      <c r="EI160" s="295"/>
      <c r="EJ160" s="295"/>
      <c r="EK160" s="295"/>
      <c r="EL160" s="295"/>
      <c r="EM160" s="295"/>
      <c r="EN160" s="295"/>
      <c r="EO160" s="295"/>
      <c r="EP160" s="295"/>
      <c r="EQ160" s="295"/>
      <c r="ER160" s="295"/>
      <c r="ES160" s="295"/>
      <c r="ET160" s="295"/>
      <c r="EU160" s="295"/>
      <c r="EV160" s="295"/>
      <c r="EW160" s="295"/>
      <c r="EX160" s="295"/>
      <c r="EY160" s="295"/>
      <c r="EZ160" s="295"/>
      <c r="FA160" s="295"/>
      <c r="FB160" s="295"/>
      <c r="FC160" s="295"/>
      <c r="FD160" s="295"/>
      <c r="FE160" s="295"/>
      <c r="FF160" s="295"/>
      <c r="FG160" s="295"/>
      <c r="FH160" s="295"/>
      <c r="FI160" s="295"/>
      <c r="FJ160" s="295"/>
      <c r="FK160" s="295"/>
      <c r="FL160" s="295"/>
      <c r="FM160" s="295"/>
      <c r="FN160" s="295"/>
      <c r="FO160" s="295"/>
      <c r="FP160" s="295"/>
      <c r="FQ160" s="295"/>
      <c r="FR160" s="295"/>
      <c r="FS160" s="295"/>
      <c r="FT160" s="295"/>
      <c r="FU160" s="295"/>
      <c r="FV160" s="295"/>
      <c r="FW160" s="295"/>
      <c r="FX160" s="295"/>
      <c r="FY160" s="295"/>
      <c r="FZ160" s="295"/>
      <c r="GA160" s="295"/>
      <c r="GB160" s="295"/>
      <c r="GC160" s="295"/>
      <c r="GD160" s="295"/>
      <c r="GE160" s="295"/>
      <c r="GF160" s="295"/>
      <c r="GG160" s="295"/>
      <c r="GH160" s="295"/>
      <c r="GI160" s="295"/>
      <c r="GJ160" s="295"/>
      <c r="GK160" s="295"/>
      <c r="GL160" s="295"/>
      <c r="GM160" s="295"/>
      <c r="GN160" s="295"/>
      <c r="GO160" s="205"/>
      <c r="GP160" s="87"/>
      <c r="GQ160" s="87"/>
    </row>
    <row r="161" spans="9:199" ht="2.25" customHeight="1" x14ac:dyDescent="0.15">
      <c r="I161" s="131"/>
      <c r="J161" s="131"/>
      <c r="K161" s="131"/>
      <c r="L161" s="136"/>
      <c r="M161" s="136"/>
      <c r="N161" s="138"/>
      <c r="O161" s="296"/>
      <c r="P161" s="296"/>
      <c r="Q161" s="296"/>
      <c r="R161" s="296"/>
      <c r="S161" s="296"/>
      <c r="T161" s="296"/>
      <c r="U161" s="296"/>
      <c r="V161" s="296"/>
      <c r="W161" s="296"/>
      <c r="X161" s="296"/>
      <c r="Y161" s="296"/>
      <c r="Z161" s="296"/>
      <c r="AA161" s="296"/>
      <c r="AB161" s="296"/>
      <c r="AC161" s="296"/>
      <c r="AD161" s="296"/>
      <c r="AE161" s="296"/>
      <c r="AF161" s="296"/>
      <c r="AG161" s="296"/>
      <c r="AH161" s="296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6"/>
      <c r="AS161" s="296"/>
      <c r="AT161" s="296"/>
      <c r="AU161" s="296"/>
      <c r="AV161" s="296"/>
      <c r="AW161" s="296"/>
      <c r="AX161" s="296"/>
      <c r="AY161" s="296"/>
      <c r="AZ161" s="296"/>
      <c r="BA161" s="296"/>
      <c r="BB161" s="296"/>
      <c r="BC161" s="296"/>
      <c r="BD161" s="296"/>
      <c r="BE161" s="296"/>
      <c r="BF161" s="296"/>
      <c r="BG161" s="296"/>
      <c r="BH161" s="296"/>
      <c r="BI161" s="296"/>
      <c r="BJ161" s="296"/>
      <c r="BK161" s="296"/>
      <c r="BL161" s="296"/>
      <c r="BM161" s="296"/>
      <c r="BN161" s="296"/>
      <c r="BO161" s="296"/>
      <c r="BP161" s="296"/>
      <c r="BQ161" s="296"/>
      <c r="BR161" s="296"/>
      <c r="BS161" s="296"/>
      <c r="BT161" s="296"/>
      <c r="BU161" s="296"/>
      <c r="BV161" s="296"/>
      <c r="BW161" s="296"/>
      <c r="BX161" s="296"/>
      <c r="BY161" s="296"/>
      <c r="BZ161" s="296"/>
      <c r="CA161" s="296"/>
      <c r="CB161" s="296"/>
      <c r="CC161" s="296"/>
      <c r="CD161" s="296"/>
      <c r="CE161" s="296"/>
      <c r="CF161" s="296"/>
      <c r="CG161" s="296"/>
      <c r="CH161" s="296"/>
      <c r="CI161" s="296"/>
      <c r="CJ161" s="296"/>
      <c r="CK161" s="296"/>
      <c r="CL161" s="296"/>
      <c r="CM161" s="296"/>
      <c r="CN161" s="296"/>
      <c r="CO161" s="296"/>
      <c r="CP161" s="296"/>
      <c r="CQ161" s="296"/>
      <c r="CR161" s="296"/>
      <c r="CS161" s="296"/>
      <c r="CT161" s="296"/>
      <c r="CU161" s="296"/>
      <c r="CV161" s="296"/>
      <c r="CW161" s="296"/>
      <c r="CX161" s="296"/>
      <c r="CY161" s="296"/>
      <c r="CZ161" s="296"/>
      <c r="DA161" s="296"/>
      <c r="DB161" s="296"/>
      <c r="DC161" s="296"/>
      <c r="DD161" s="296"/>
      <c r="DE161" s="296"/>
      <c r="DF161" s="296"/>
      <c r="DG161" s="296"/>
      <c r="DH161" s="296"/>
      <c r="DI161" s="296"/>
      <c r="DJ161" s="296"/>
      <c r="DK161" s="296"/>
      <c r="DL161" s="296"/>
      <c r="DM161" s="296"/>
      <c r="DN161" s="296"/>
      <c r="DO161" s="296"/>
      <c r="DP161" s="296"/>
      <c r="DQ161" s="296"/>
      <c r="DR161" s="296"/>
      <c r="DS161" s="296"/>
      <c r="DT161" s="296"/>
      <c r="DU161" s="296"/>
      <c r="DV161" s="296"/>
      <c r="DW161" s="296"/>
      <c r="DX161" s="296"/>
      <c r="DY161" s="296"/>
      <c r="DZ161" s="296"/>
      <c r="EA161" s="296"/>
      <c r="EB161" s="296"/>
      <c r="EC161" s="296"/>
      <c r="ED161" s="296"/>
      <c r="EE161" s="296"/>
      <c r="EF161" s="296"/>
      <c r="EG161" s="296"/>
      <c r="EH161" s="296"/>
      <c r="EI161" s="296"/>
      <c r="EJ161" s="296"/>
      <c r="EK161" s="296"/>
      <c r="EL161" s="296"/>
      <c r="EM161" s="296"/>
      <c r="EN161" s="296"/>
      <c r="EO161" s="296"/>
      <c r="EP161" s="296"/>
      <c r="EQ161" s="296"/>
      <c r="ER161" s="296"/>
      <c r="ES161" s="296"/>
      <c r="ET161" s="296"/>
      <c r="EU161" s="296"/>
      <c r="EV161" s="296"/>
      <c r="EW161" s="296"/>
      <c r="EX161" s="296"/>
      <c r="EY161" s="296"/>
      <c r="EZ161" s="296"/>
      <c r="FA161" s="296"/>
      <c r="FB161" s="296"/>
      <c r="FC161" s="296"/>
      <c r="FD161" s="296"/>
      <c r="FE161" s="296"/>
      <c r="FF161" s="296"/>
      <c r="FG161" s="296"/>
      <c r="FH161" s="296"/>
      <c r="FI161" s="296"/>
      <c r="FJ161" s="296"/>
      <c r="FK161" s="296"/>
      <c r="FL161" s="296"/>
      <c r="FM161" s="296"/>
      <c r="FN161" s="296"/>
      <c r="FO161" s="296"/>
      <c r="FP161" s="296"/>
      <c r="FQ161" s="296"/>
      <c r="FR161" s="296"/>
      <c r="FS161" s="296"/>
      <c r="FT161" s="296"/>
      <c r="FU161" s="296"/>
      <c r="FV161" s="296"/>
      <c r="FW161" s="296"/>
      <c r="FX161" s="296"/>
      <c r="FY161" s="296"/>
      <c r="FZ161" s="296"/>
      <c r="GA161" s="296"/>
      <c r="GB161" s="296"/>
      <c r="GC161" s="296"/>
      <c r="GD161" s="296"/>
      <c r="GE161" s="296"/>
      <c r="GF161" s="296"/>
      <c r="GG161" s="296"/>
      <c r="GH161" s="296"/>
      <c r="GI161" s="296"/>
      <c r="GJ161" s="296"/>
      <c r="GK161" s="296"/>
      <c r="GL161" s="296"/>
      <c r="GM161" s="296"/>
      <c r="GN161" s="296"/>
      <c r="GO161" s="205"/>
      <c r="GP161" s="87"/>
      <c r="GQ161" s="87"/>
    </row>
    <row r="162" spans="9:199" ht="2.25" customHeight="1" x14ac:dyDescent="0.15">
      <c r="I162" s="131"/>
      <c r="J162" s="131"/>
      <c r="K162" s="131"/>
      <c r="L162" s="136"/>
      <c r="M162" s="136"/>
      <c r="N162" s="138"/>
      <c r="O162" s="296"/>
      <c r="P162" s="296"/>
      <c r="Q162" s="296"/>
      <c r="R162" s="296"/>
      <c r="S162" s="296"/>
      <c r="T162" s="296"/>
      <c r="U162" s="296"/>
      <c r="V162" s="296"/>
      <c r="W162" s="296"/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6"/>
      <c r="AS162" s="296"/>
      <c r="AT162" s="296"/>
      <c r="AU162" s="296"/>
      <c r="AV162" s="296"/>
      <c r="AW162" s="296"/>
      <c r="AX162" s="296"/>
      <c r="AY162" s="296"/>
      <c r="AZ162" s="296"/>
      <c r="BA162" s="296"/>
      <c r="BB162" s="296"/>
      <c r="BC162" s="296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/>
      <c r="BZ162" s="296"/>
      <c r="CA162" s="296"/>
      <c r="CB162" s="296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296"/>
      <c r="CM162" s="296"/>
      <c r="CN162" s="296"/>
      <c r="CO162" s="296"/>
      <c r="CP162" s="296"/>
      <c r="CQ162" s="296"/>
      <c r="CR162" s="296"/>
      <c r="CS162" s="296"/>
      <c r="CT162" s="296"/>
      <c r="CU162" s="296"/>
      <c r="CV162" s="296"/>
      <c r="CW162" s="296"/>
      <c r="CX162" s="296"/>
      <c r="CY162" s="296"/>
      <c r="CZ162" s="296"/>
      <c r="DA162" s="296"/>
      <c r="DB162" s="296"/>
      <c r="DC162" s="296"/>
      <c r="DD162" s="296"/>
      <c r="DE162" s="296"/>
      <c r="DF162" s="296"/>
      <c r="DG162" s="296"/>
      <c r="DH162" s="296"/>
      <c r="DI162" s="296"/>
      <c r="DJ162" s="296"/>
      <c r="DK162" s="296"/>
      <c r="DL162" s="296"/>
      <c r="DM162" s="296"/>
      <c r="DN162" s="296"/>
      <c r="DO162" s="296"/>
      <c r="DP162" s="296"/>
      <c r="DQ162" s="296"/>
      <c r="DR162" s="296"/>
      <c r="DS162" s="296"/>
      <c r="DT162" s="296"/>
      <c r="DU162" s="296"/>
      <c r="DV162" s="296"/>
      <c r="DW162" s="296"/>
      <c r="DX162" s="296"/>
      <c r="DY162" s="296"/>
      <c r="DZ162" s="296"/>
      <c r="EA162" s="296"/>
      <c r="EB162" s="296"/>
      <c r="EC162" s="296"/>
      <c r="ED162" s="296"/>
      <c r="EE162" s="296"/>
      <c r="EF162" s="296"/>
      <c r="EG162" s="296"/>
      <c r="EH162" s="296"/>
      <c r="EI162" s="296"/>
      <c r="EJ162" s="296"/>
      <c r="EK162" s="296"/>
      <c r="EL162" s="296"/>
      <c r="EM162" s="296"/>
      <c r="EN162" s="296"/>
      <c r="EO162" s="296"/>
      <c r="EP162" s="296"/>
      <c r="EQ162" s="296"/>
      <c r="ER162" s="296"/>
      <c r="ES162" s="296"/>
      <c r="ET162" s="296"/>
      <c r="EU162" s="296"/>
      <c r="EV162" s="296"/>
      <c r="EW162" s="296"/>
      <c r="EX162" s="296"/>
      <c r="EY162" s="296"/>
      <c r="EZ162" s="296"/>
      <c r="FA162" s="296"/>
      <c r="FB162" s="296"/>
      <c r="FC162" s="296"/>
      <c r="FD162" s="296"/>
      <c r="FE162" s="296"/>
      <c r="FF162" s="296"/>
      <c r="FG162" s="296"/>
      <c r="FH162" s="296"/>
      <c r="FI162" s="296"/>
      <c r="FJ162" s="296"/>
      <c r="FK162" s="296"/>
      <c r="FL162" s="296"/>
      <c r="FM162" s="296"/>
      <c r="FN162" s="296"/>
      <c r="FO162" s="296"/>
      <c r="FP162" s="296"/>
      <c r="FQ162" s="296"/>
      <c r="FR162" s="296"/>
      <c r="FS162" s="296"/>
      <c r="FT162" s="296"/>
      <c r="FU162" s="296"/>
      <c r="FV162" s="296"/>
      <c r="FW162" s="296"/>
      <c r="FX162" s="296"/>
      <c r="FY162" s="296"/>
      <c r="FZ162" s="296"/>
      <c r="GA162" s="296"/>
      <c r="GB162" s="296"/>
      <c r="GC162" s="296"/>
      <c r="GD162" s="296"/>
      <c r="GE162" s="296"/>
      <c r="GF162" s="296"/>
      <c r="GG162" s="296"/>
      <c r="GH162" s="296"/>
      <c r="GI162" s="296"/>
      <c r="GJ162" s="296"/>
      <c r="GK162" s="296"/>
      <c r="GL162" s="296"/>
      <c r="GM162" s="296"/>
      <c r="GN162" s="296"/>
      <c r="GO162" s="205"/>
      <c r="GP162" s="87"/>
      <c r="GQ162" s="87"/>
    </row>
    <row r="163" spans="9:199" ht="2.25" customHeight="1" x14ac:dyDescent="0.15">
      <c r="I163" s="131"/>
      <c r="J163" s="131"/>
      <c r="K163" s="131"/>
      <c r="L163" s="136"/>
      <c r="M163" s="136"/>
      <c r="N163" s="138"/>
      <c r="O163" s="296"/>
      <c r="P163" s="296"/>
      <c r="Q163" s="296"/>
      <c r="R163" s="296"/>
      <c r="S163" s="296"/>
      <c r="T163" s="296"/>
      <c r="U163" s="296"/>
      <c r="V163" s="296"/>
      <c r="W163" s="296"/>
      <c r="X163" s="296"/>
      <c r="Y163" s="296"/>
      <c r="Z163" s="296"/>
      <c r="AA163" s="296"/>
      <c r="AB163" s="296"/>
      <c r="AC163" s="296"/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6"/>
      <c r="AS163" s="296"/>
      <c r="AT163" s="296"/>
      <c r="AU163" s="296"/>
      <c r="AV163" s="296"/>
      <c r="AW163" s="296"/>
      <c r="AX163" s="296"/>
      <c r="AY163" s="296"/>
      <c r="AZ163" s="296"/>
      <c r="BA163" s="296"/>
      <c r="BB163" s="296"/>
      <c r="BC163" s="296"/>
      <c r="BD163" s="296"/>
      <c r="BE163" s="296"/>
      <c r="BF163" s="296"/>
      <c r="BG163" s="296"/>
      <c r="BH163" s="296"/>
      <c r="BI163" s="296"/>
      <c r="BJ163" s="296"/>
      <c r="BK163" s="296"/>
      <c r="BL163" s="296"/>
      <c r="BM163" s="296"/>
      <c r="BN163" s="296"/>
      <c r="BO163" s="296"/>
      <c r="BP163" s="296"/>
      <c r="BQ163" s="296"/>
      <c r="BR163" s="296"/>
      <c r="BS163" s="296"/>
      <c r="BT163" s="296"/>
      <c r="BU163" s="296"/>
      <c r="BV163" s="296"/>
      <c r="BW163" s="296"/>
      <c r="BX163" s="296"/>
      <c r="BY163" s="296"/>
      <c r="BZ163" s="296"/>
      <c r="CA163" s="296"/>
      <c r="CB163" s="296"/>
      <c r="CC163" s="296"/>
      <c r="CD163" s="296"/>
      <c r="CE163" s="296"/>
      <c r="CF163" s="296"/>
      <c r="CG163" s="296"/>
      <c r="CH163" s="296"/>
      <c r="CI163" s="296"/>
      <c r="CJ163" s="296"/>
      <c r="CK163" s="296"/>
      <c r="CL163" s="296"/>
      <c r="CM163" s="296"/>
      <c r="CN163" s="296"/>
      <c r="CO163" s="296"/>
      <c r="CP163" s="296"/>
      <c r="CQ163" s="296"/>
      <c r="CR163" s="296"/>
      <c r="CS163" s="296"/>
      <c r="CT163" s="296"/>
      <c r="CU163" s="296"/>
      <c r="CV163" s="296"/>
      <c r="CW163" s="296"/>
      <c r="CX163" s="296"/>
      <c r="CY163" s="296"/>
      <c r="CZ163" s="296"/>
      <c r="DA163" s="296"/>
      <c r="DB163" s="296"/>
      <c r="DC163" s="296"/>
      <c r="DD163" s="296"/>
      <c r="DE163" s="296"/>
      <c r="DF163" s="296"/>
      <c r="DG163" s="296"/>
      <c r="DH163" s="296"/>
      <c r="DI163" s="296"/>
      <c r="DJ163" s="296"/>
      <c r="DK163" s="296"/>
      <c r="DL163" s="296"/>
      <c r="DM163" s="296"/>
      <c r="DN163" s="296"/>
      <c r="DO163" s="296"/>
      <c r="DP163" s="296"/>
      <c r="DQ163" s="296"/>
      <c r="DR163" s="296"/>
      <c r="DS163" s="296"/>
      <c r="DT163" s="296"/>
      <c r="DU163" s="296"/>
      <c r="DV163" s="296"/>
      <c r="DW163" s="296"/>
      <c r="DX163" s="296"/>
      <c r="DY163" s="296"/>
      <c r="DZ163" s="296"/>
      <c r="EA163" s="296"/>
      <c r="EB163" s="296"/>
      <c r="EC163" s="296"/>
      <c r="ED163" s="296"/>
      <c r="EE163" s="296"/>
      <c r="EF163" s="296"/>
      <c r="EG163" s="296"/>
      <c r="EH163" s="296"/>
      <c r="EI163" s="296"/>
      <c r="EJ163" s="296"/>
      <c r="EK163" s="296"/>
      <c r="EL163" s="296"/>
      <c r="EM163" s="296"/>
      <c r="EN163" s="296"/>
      <c r="EO163" s="296"/>
      <c r="EP163" s="296"/>
      <c r="EQ163" s="296"/>
      <c r="ER163" s="296"/>
      <c r="ES163" s="296"/>
      <c r="ET163" s="296"/>
      <c r="EU163" s="296"/>
      <c r="EV163" s="296"/>
      <c r="EW163" s="296"/>
      <c r="EX163" s="296"/>
      <c r="EY163" s="296"/>
      <c r="EZ163" s="296"/>
      <c r="FA163" s="296"/>
      <c r="FB163" s="296"/>
      <c r="FC163" s="296"/>
      <c r="FD163" s="296"/>
      <c r="FE163" s="296"/>
      <c r="FF163" s="296"/>
      <c r="FG163" s="296"/>
      <c r="FH163" s="296"/>
      <c r="FI163" s="296"/>
      <c r="FJ163" s="296"/>
      <c r="FK163" s="296"/>
      <c r="FL163" s="296"/>
      <c r="FM163" s="296"/>
      <c r="FN163" s="296"/>
      <c r="FO163" s="296"/>
      <c r="FP163" s="296"/>
      <c r="FQ163" s="296"/>
      <c r="FR163" s="296"/>
      <c r="FS163" s="296"/>
      <c r="FT163" s="296"/>
      <c r="FU163" s="296"/>
      <c r="FV163" s="296"/>
      <c r="FW163" s="296"/>
      <c r="FX163" s="296"/>
      <c r="FY163" s="296"/>
      <c r="FZ163" s="296"/>
      <c r="GA163" s="296"/>
      <c r="GB163" s="296"/>
      <c r="GC163" s="296"/>
      <c r="GD163" s="296"/>
      <c r="GE163" s="296"/>
      <c r="GF163" s="296"/>
      <c r="GG163" s="296"/>
      <c r="GH163" s="296"/>
      <c r="GI163" s="296"/>
      <c r="GJ163" s="296"/>
      <c r="GK163" s="296"/>
      <c r="GL163" s="296"/>
      <c r="GM163" s="296"/>
      <c r="GN163" s="296"/>
      <c r="GO163" s="205"/>
      <c r="GP163" s="87"/>
      <c r="GQ163" s="87"/>
    </row>
    <row r="164" spans="9:199" ht="2.25" customHeight="1" x14ac:dyDescent="0.15">
      <c r="I164" s="131"/>
      <c r="J164" s="131"/>
      <c r="K164" s="131"/>
      <c r="L164" s="136"/>
      <c r="M164" s="136"/>
      <c r="N164" s="138"/>
      <c r="O164" s="296"/>
      <c r="P164" s="296"/>
      <c r="Q164" s="296"/>
      <c r="R164" s="296"/>
      <c r="S164" s="296"/>
      <c r="T164" s="296"/>
      <c r="U164" s="296"/>
      <c r="V164" s="296"/>
      <c r="W164" s="296"/>
      <c r="X164" s="296"/>
      <c r="Y164" s="296"/>
      <c r="Z164" s="296"/>
      <c r="AA164" s="296"/>
      <c r="AB164" s="296"/>
      <c r="AC164" s="296"/>
      <c r="AD164" s="296"/>
      <c r="AE164" s="296"/>
      <c r="AF164" s="296"/>
      <c r="AG164" s="296"/>
      <c r="AH164" s="296"/>
      <c r="AI164" s="296"/>
      <c r="AJ164" s="296"/>
      <c r="AK164" s="296"/>
      <c r="AL164" s="296"/>
      <c r="AM164" s="296"/>
      <c r="AN164" s="296"/>
      <c r="AO164" s="296"/>
      <c r="AP164" s="296"/>
      <c r="AQ164" s="296"/>
      <c r="AR164" s="296"/>
      <c r="AS164" s="296"/>
      <c r="AT164" s="296"/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96"/>
      <c r="BO164" s="296"/>
      <c r="BP164" s="296"/>
      <c r="BQ164" s="296"/>
      <c r="BR164" s="296"/>
      <c r="BS164" s="296"/>
      <c r="BT164" s="296"/>
      <c r="BU164" s="296"/>
      <c r="BV164" s="296"/>
      <c r="BW164" s="296"/>
      <c r="BX164" s="296"/>
      <c r="BY164" s="296"/>
      <c r="BZ164" s="296"/>
      <c r="CA164" s="296"/>
      <c r="CB164" s="296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296"/>
      <c r="CM164" s="296"/>
      <c r="CN164" s="296"/>
      <c r="CO164" s="296"/>
      <c r="CP164" s="296"/>
      <c r="CQ164" s="296"/>
      <c r="CR164" s="296"/>
      <c r="CS164" s="296"/>
      <c r="CT164" s="296"/>
      <c r="CU164" s="296"/>
      <c r="CV164" s="296"/>
      <c r="CW164" s="296"/>
      <c r="CX164" s="296"/>
      <c r="CY164" s="296"/>
      <c r="CZ164" s="296"/>
      <c r="DA164" s="296"/>
      <c r="DB164" s="296"/>
      <c r="DC164" s="296"/>
      <c r="DD164" s="296"/>
      <c r="DE164" s="296"/>
      <c r="DF164" s="296"/>
      <c r="DG164" s="296"/>
      <c r="DH164" s="296"/>
      <c r="DI164" s="296"/>
      <c r="DJ164" s="296"/>
      <c r="DK164" s="296"/>
      <c r="DL164" s="296"/>
      <c r="DM164" s="296"/>
      <c r="DN164" s="296"/>
      <c r="DO164" s="296"/>
      <c r="DP164" s="296"/>
      <c r="DQ164" s="296"/>
      <c r="DR164" s="296"/>
      <c r="DS164" s="296"/>
      <c r="DT164" s="296"/>
      <c r="DU164" s="296"/>
      <c r="DV164" s="296"/>
      <c r="DW164" s="296"/>
      <c r="DX164" s="296"/>
      <c r="DY164" s="296"/>
      <c r="DZ164" s="296"/>
      <c r="EA164" s="296"/>
      <c r="EB164" s="296"/>
      <c r="EC164" s="296"/>
      <c r="ED164" s="296"/>
      <c r="EE164" s="296"/>
      <c r="EF164" s="296"/>
      <c r="EG164" s="296"/>
      <c r="EH164" s="296"/>
      <c r="EI164" s="296"/>
      <c r="EJ164" s="296"/>
      <c r="EK164" s="296"/>
      <c r="EL164" s="296"/>
      <c r="EM164" s="296"/>
      <c r="EN164" s="296"/>
      <c r="EO164" s="296"/>
      <c r="EP164" s="296"/>
      <c r="EQ164" s="296"/>
      <c r="ER164" s="296"/>
      <c r="ES164" s="296"/>
      <c r="ET164" s="296"/>
      <c r="EU164" s="296"/>
      <c r="EV164" s="296"/>
      <c r="EW164" s="296"/>
      <c r="EX164" s="296"/>
      <c r="EY164" s="296"/>
      <c r="EZ164" s="296"/>
      <c r="FA164" s="296"/>
      <c r="FB164" s="296"/>
      <c r="FC164" s="296"/>
      <c r="FD164" s="296"/>
      <c r="FE164" s="296"/>
      <c r="FF164" s="296"/>
      <c r="FG164" s="296"/>
      <c r="FH164" s="296"/>
      <c r="FI164" s="296"/>
      <c r="FJ164" s="296"/>
      <c r="FK164" s="296"/>
      <c r="FL164" s="296"/>
      <c r="FM164" s="296"/>
      <c r="FN164" s="296"/>
      <c r="FO164" s="296"/>
      <c r="FP164" s="296"/>
      <c r="FQ164" s="296"/>
      <c r="FR164" s="296"/>
      <c r="FS164" s="296"/>
      <c r="FT164" s="296"/>
      <c r="FU164" s="296"/>
      <c r="FV164" s="296"/>
      <c r="FW164" s="296"/>
      <c r="FX164" s="296"/>
      <c r="FY164" s="296"/>
      <c r="FZ164" s="296"/>
      <c r="GA164" s="296"/>
      <c r="GB164" s="296"/>
      <c r="GC164" s="296"/>
      <c r="GD164" s="296"/>
      <c r="GE164" s="296"/>
      <c r="GF164" s="296"/>
      <c r="GG164" s="296"/>
      <c r="GH164" s="296"/>
      <c r="GI164" s="296"/>
      <c r="GJ164" s="296"/>
      <c r="GK164" s="296"/>
      <c r="GL164" s="296"/>
      <c r="GM164" s="296"/>
      <c r="GN164" s="296"/>
      <c r="GO164" s="205"/>
      <c r="GP164" s="87"/>
      <c r="GQ164" s="87"/>
    </row>
    <row r="165" spans="9:199" ht="2.25" customHeight="1" x14ac:dyDescent="0.15">
      <c r="I165" s="131"/>
      <c r="J165" s="131"/>
      <c r="K165" s="131"/>
      <c r="L165" s="136"/>
      <c r="M165" s="136"/>
      <c r="N165" s="138"/>
      <c r="O165" s="296"/>
      <c r="P165" s="296"/>
      <c r="Q165" s="296"/>
      <c r="R165" s="296"/>
      <c r="S165" s="296"/>
      <c r="T165" s="296"/>
      <c r="U165" s="296"/>
      <c r="V165" s="296"/>
      <c r="W165" s="296"/>
      <c r="X165" s="296"/>
      <c r="Y165" s="296"/>
      <c r="Z165" s="296"/>
      <c r="AA165" s="296"/>
      <c r="AB165" s="296"/>
      <c r="AC165" s="296"/>
      <c r="AD165" s="296"/>
      <c r="AE165" s="296"/>
      <c r="AF165" s="296"/>
      <c r="AG165" s="296"/>
      <c r="AH165" s="296"/>
      <c r="AI165" s="296"/>
      <c r="AJ165" s="296"/>
      <c r="AK165" s="296"/>
      <c r="AL165" s="296"/>
      <c r="AM165" s="296"/>
      <c r="AN165" s="296"/>
      <c r="AO165" s="296"/>
      <c r="AP165" s="296"/>
      <c r="AQ165" s="296"/>
      <c r="AR165" s="296"/>
      <c r="AS165" s="296"/>
      <c r="AT165" s="296"/>
      <c r="AU165" s="296"/>
      <c r="AV165" s="296"/>
      <c r="AW165" s="296"/>
      <c r="AX165" s="296"/>
      <c r="AY165" s="296"/>
      <c r="AZ165" s="296"/>
      <c r="BA165" s="296"/>
      <c r="BB165" s="296"/>
      <c r="BC165" s="296"/>
      <c r="BD165" s="296"/>
      <c r="BE165" s="296"/>
      <c r="BF165" s="296"/>
      <c r="BG165" s="296"/>
      <c r="BH165" s="296"/>
      <c r="BI165" s="296"/>
      <c r="BJ165" s="296"/>
      <c r="BK165" s="296"/>
      <c r="BL165" s="296"/>
      <c r="BM165" s="296"/>
      <c r="BN165" s="296"/>
      <c r="BO165" s="296"/>
      <c r="BP165" s="296"/>
      <c r="BQ165" s="296"/>
      <c r="BR165" s="296"/>
      <c r="BS165" s="296"/>
      <c r="BT165" s="296"/>
      <c r="BU165" s="296"/>
      <c r="BV165" s="296"/>
      <c r="BW165" s="296"/>
      <c r="BX165" s="296"/>
      <c r="BY165" s="296"/>
      <c r="BZ165" s="296"/>
      <c r="CA165" s="296"/>
      <c r="CB165" s="296"/>
      <c r="CC165" s="296"/>
      <c r="CD165" s="296"/>
      <c r="CE165" s="296"/>
      <c r="CF165" s="296"/>
      <c r="CG165" s="296"/>
      <c r="CH165" s="296"/>
      <c r="CI165" s="296"/>
      <c r="CJ165" s="296"/>
      <c r="CK165" s="296"/>
      <c r="CL165" s="296"/>
      <c r="CM165" s="296"/>
      <c r="CN165" s="296"/>
      <c r="CO165" s="296"/>
      <c r="CP165" s="296"/>
      <c r="CQ165" s="296"/>
      <c r="CR165" s="296"/>
      <c r="CS165" s="296"/>
      <c r="CT165" s="296"/>
      <c r="CU165" s="296"/>
      <c r="CV165" s="296"/>
      <c r="CW165" s="296"/>
      <c r="CX165" s="296"/>
      <c r="CY165" s="296"/>
      <c r="CZ165" s="296"/>
      <c r="DA165" s="296"/>
      <c r="DB165" s="296"/>
      <c r="DC165" s="296"/>
      <c r="DD165" s="296"/>
      <c r="DE165" s="296"/>
      <c r="DF165" s="296"/>
      <c r="DG165" s="296"/>
      <c r="DH165" s="296"/>
      <c r="DI165" s="296"/>
      <c r="DJ165" s="296"/>
      <c r="DK165" s="296"/>
      <c r="DL165" s="296"/>
      <c r="DM165" s="296"/>
      <c r="DN165" s="296"/>
      <c r="DO165" s="296"/>
      <c r="DP165" s="296"/>
      <c r="DQ165" s="296"/>
      <c r="DR165" s="296"/>
      <c r="DS165" s="296"/>
      <c r="DT165" s="296"/>
      <c r="DU165" s="296"/>
      <c r="DV165" s="296"/>
      <c r="DW165" s="296"/>
      <c r="DX165" s="296"/>
      <c r="DY165" s="296"/>
      <c r="DZ165" s="296"/>
      <c r="EA165" s="296"/>
      <c r="EB165" s="296"/>
      <c r="EC165" s="296"/>
      <c r="ED165" s="296"/>
      <c r="EE165" s="296"/>
      <c r="EF165" s="296"/>
      <c r="EG165" s="296"/>
      <c r="EH165" s="296"/>
      <c r="EI165" s="296"/>
      <c r="EJ165" s="296"/>
      <c r="EK165" s="296"/>
      <c r="EL165" s="296"/>
      <c r="EM165" s="296"/>
      <c r="EN165" s="296"/>
      <c r="EO165" s="296"/>
      <c r="EP165" s="296"/>
      <c r="EQ165" s="296"/>
      <c r="ER165" s="296"/>
      <c r="ES165" s="296"/>
      <c r="ET165" s="296"/>
      <c r="EU165" s="296"/>
      <c r="EV165" s="296"/>
      <c r="EW165" s="296"/>
      <c r="EX165" s="296"/>
      <c r="EY165" s="296"/>
      <c r="EZ165" s="296"/>
      <c r="FA165" s="296"/>
      <c r="FB165" s="296"/>
      <c r="FC165" s="296"/>
      <c r="FD165" s="296"/>
      <c r="FE165" s="296"/>
      <c r="FF165" s="296"/>
      <c r="FG165" s="296"/>
      <c r="FH165" s="296"/>
      <c r="FI165" s="296"/>
      <c r="FJ165" s="296"/>
      <c r="FK165" s="296"/>
      <c r="FL165" s="296"/>
      <c r="FM165" s="296"/>
      <c r="FN165" s="296"/>
      <c r="FO165" s="296"/>
      <c r="FP165" s="296"/>
      <c r="FQ165" s="296"/>
      <c r="FR165" s="296"/>
      <c r="FS165" s="296"/>
      <c r="FT165" s="296"/>
      <c r="FU165" s="296"/>
      <c r="FV165" s="296"/>
      <c r="FW165" s="296"/>
      <c r="FX165" s="296"/>
      <c r="FY165" s="296"/>
      <c r="FZ165" s="296"/>
      <c r="GA165" s="296"/>
      <c r="GB165" s="296"/>
      <c r="GC165" s="296"/>
      <c r="GD165" s="296"/>
      <c r="GE165" s="296"/>
      <c r="GF165" s="296"/>
      <c r="GG165" s="296"/>
      <c r="GH165" s="296"/>
      <c r="GI165" s="296"/>
      <c r="GJ165" s="296"/>
      <c r="GK165" s="296"/>
      <c r="GL165" s="296"/>
      <c r="GM165" s="296"/>
      <c r="GN165" s="296"/>
      <c r="GO165" s="205"/>
      <c r="GP165" s="87"/>
      <c r="GQ165" s="87"/>
    </row>
    <row r="166" spans="9:199" ht="2.25" customHeight="1" x14ac:dyDescent="0.15">
      <c r="I166" s="131"/>
      <c r="J166" s="131"/>
      <c r="K166" s="131"/>
      <c r="L166" s="136"/>
      <c r="M166" s="136"/>
      <c r="N166" s="138"/>
      <c r="O166" s="296"/>
      <c r="P166" s="296"/>
      <c r="Q166" s="296"/>
      <c r="R166" s="296"/>
      <c r="S166" s="296"/>
      <c r="T166" s="296"/>
      <c r="U166" s="296"/>
      <c r="V166" s="296"/>
      <c r="W166" s="296"/>
      <c r="X166" s="296"/>
      <c r="Y166" s="296"/>
      <c r="Z166" s="296"/>
      <c r="AA166" s="296"/>
      <c r="AB166" s="296"/>
      <c r="AC166" s="296"/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96"/>
      <c r="AQ166" s="296"/>
      <c r="AR166" s="296"/>
      <c r="AS166" s="296"/>
      <c r="AT166" s="296"/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6"/>
      <c r="BO166" s="296"/>
      <c r="BP166" s="296"/>
      <c r="BQ166" s="296"/>
      <c r="BR166" s="296"/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296"/>
      <c r="CX166" s="296"/>
      <c r="CY166" s="296"/>
      <c r="CZ166" s="296"/>
      <c r="DA166" s="296"/>
      <c r="DB166" s="296"/>
      <c r="DC166" s="296"/>
      <c r="DD166" s="296"/>
      <c r="DE166" s="296"/>
      <c r="DF166" s="296"/>
      <c r="DG166" s="296"/>
      <c r="DH166" s="296"/>
      <c r="DI166" s="296"/>
      <c r="DJ166" s="296"/>
      <c r="DK166" s="296"/>
      <c r="DL166" s="296"/>
      <c r="DM166" s="296"/>
      <c r="DN166" s="296"/>
      <c r="DO166" s="296"/>
      <c r="DP166" s="296"/>
      <c r="DQ166" s="296"/>
      <c r="DR166" s="296"/>
      <c r="DS166" s="296"/>
      <c r="DT166" s="296"/>
      <c r="DU166" s="296"/>
      <c r="DV166" s="296"/>
      <c r="DW166" s="296"/>
      <c r="DX166" s="296"/>
      <c r="DY166" s="296"/>
      <c r="DZ166" s="296"/>
      <c r="EA166" s="296"/>
      <c r="EB166" s="296"/>
      <c r="EC166" s="296"/>
      <c r="ED166" s="296"/>
      <c r="EE166" s="296"/>
      <c r="EF166" s="296"/>
      <c r="EG166" s="296"/>
      <c r="EH166" s="296"/>
      <c r="EI166" s="296"/>
      <c r="EJ166" s="296"/>
      <c r="EK166" s="296"/>
      <c r="EL166" s="296"/>
      <c r="EM166" s="296"/>
      <c r="EN166" s="296"/>
      <c r="EO166" s="296"/>
      <c r="EP166" s="296"/>
      <c r="EQ166" s="296"/>
      <c r="ER166" s="296"/>
      <c r="ES166" s="296"/>
      <c r="ET166" s="296"/>
      <c r="EU166" s="296"/>
      <c r="EV166" s="296"/>
      <c r="EW166" s="296"/>
      <c r="EX166" s="296"/>
      <c r="EY166" s="296"/>
      <c r="EZ166" s="296"/>
      <c r="FA166" s="296"/>
      <c r="FB166" s="296"/>
      <c r="FC166" s="296"/>
      <c r="FD166" s="296"/>
      <c r="FE166" s="296"/>
      <c r="FF166" s="296"/>
      <c r="FG166" s="296"/>
      <c r="FH166" s="296"/>
      <c r="FI166" s="296"/>
      <c r="FJ166" s="296"/>
      <c r="FK166" s="296"/>
      <c r="FL166" s="296"/>
      <c r="FM166" s="296"/>
      <c r="FN166" s="296"/>
      <c r="FO166" s="296"/>
      <c r="FP166" s="296"/>
      <c r="FQ166" s="296"/>
      <c r="FR166" s="296"/>
      <c r="FS166" s="296"/>
      <c r="FT166" s="296"/>
      <c r="FU166" s="296"/>
      <c r="FV166" s="296"/>
      <c r="FW166" s="296"/>
      <c r="FX166" s="296"/>
      <c r="FY166" s="296"/>
      <c r="FZ166" s="296"/>
      <c r="GA166" s="296"/>
      <c r="GB166" s="296"/>
      <c r="GC166" s="296"/>
      <c r="GD166" s="296"/>
      <c r="GE166" s="296"/>
      <c r="GF166" s="296"/>
      <c r="GG166" s="296"/>
      <c r="GH166" s="296"/>
      <c r="GI166" s="296"/>
      <c r="GJ166" s="296"/>
      <c r="GK166" s="296"/>
      <c r="GL166" s="296"/>
      <c r="GM166" s="296"/>
      <c r="GN166" s="296"/>
      <c r="GO166" s="205"/>
      <c r="GP166" s="87"/>
      <c r="GQ166" s="87"/>
    </row>
    <row r="167" spans="9:199" ht="2.25" customHeight="1" x14ac:dyDescent="0.15">
      <c r="I167" s="131"/>
      <c r="J167" s="131"/>
      <c r="K167" s="131"/>
      <c r="L167" s="136"/>
      <c r="M167" s="136"/>
      <c r="N167" s="138"/>
      <c r="O167" s="296"/>
      <c r="P167" s="296"/>
      <c r="Q167" s="296"/>
      <c r="R167" s="296"/>
      <c r="S167" s="296"/>
      <c r="T167" s="296"/>
      <c r="U167" s="296"/>
      <c r="V167" s="296"/>
      <c r="W167" s="296"/>
      <c r="X167" s="296"/>
      <c r="Y167" s="296"/>
      <c r="Z167" s="296"/>
      <c r="AA167" s="296"/>
      <c r="AB167" s="296"/>
      <c r="AC167" s="296"/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96"/>
      <c r="AQ167" s="296"/>
      <c r="AR167" s="296"/>
      <c r="AS167" s="296"/>
      <c r="AT167" s="296"/>
      <c r="AU167" s="296"/>
      <c r="AV167" s="296"/>
      <c r="AW167" s="296"/>
      <c r="AX167" s="296"/>
      <c r="AY167" s="296"/>
      <c r="AZ167" s="296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296"/>
      <c r="CA167" s="296"/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  <c r="CU167" s="296"/>
      <c r="CV167" s="296"/>
      <c r="CW167" s="296"/>
      <c r="CX167" s="296"/>
      <c r="CY167" s="296"/>
      <c r="CZ167" s="296"/>
      <c r="DA167" s="296"/>
      <c r="DB167" s="296"/>
      <c r="DC167" s="296"/>
      <c r="DD167" s="296"/>
      <c r="DE167" s="296"/>
      <c r="DF167" s="296"/>
      <c r="DG167" s="296"/>
      <c r="DH167" s="296"/>
      <c r="DI167" s="296"/>
      <c r="DJ167" s="296"/>
      <c r="DK167" s="296"/>
      <c r="DL167" s="296"/>
      <c r="DM167" s="296"/>
      <c r="DN167" s="296"/>
      <c r="DO167" s="296"/>
      <c r="DP167" s="296"/>
      <c r="DQ167" s="296"/>
      <c r="DR167" s="296"/>
      <c r="DS167" s="296"/>
      <c r="DT167" s="296"/>
      <c r="DU167" s="296"/>
      <c r="DV167" s="296"/>
      <c r="DW167" s="296"/>
      <c r="DX167" s="296"/>
      <c r="DY167" s="296"/>
      <c r="DZ167" s="296"/>
      <c r="EA167" s="296"/>
      <c r="EB167" s="296"/>
      <c r="EC167" s="296"/>
      <c r="ED167" s="296"/>
      <c r="EE167" s="296"/>
      <c r="EF167" s="296"/>
      <c r="EG167" s="296"/>
      <c r="EH167" s="296"/>
      <c r="EI167" s="296"/>
      <c r="EJ167" s="296"/>
      <c r="EK167" s="296"/>
      <c r="EL167" s="296"/>
      <c r="EM167" s="296"/>
      <c r="EN167" s="296"/>
      <c r="EO167" s="296"/>
      <c r="EP167" s="296"/>
      <c r="EQ167" s="296"/>
      <c r="ER167" s="296"/>
      <c r="ES167" s="296"/>
      <c r="ET167" s="296"/>
      <c r="EU167" s="296"/>
      <c r="EV167" s="296"/>
      <c r="EW167" s="296"/>
      <c r="EX167" s="296"/>
      <c r="EY167" s="296"/>
      <c r="EZ167" s="296"/>
      <c r="FA167" s="296"/>
      <c r="FB167" s="296"/>
      <c r="FC167" s="296"/>
      <c r="FD167" s="296"/>
      <c r="FE167" s="296"/>
      <c r="FF167" s="296"/>
      <c r="FG167" s="296"/>
      <c r="FH167" s="296"/>
      <c r="FI167" s="296"/>
      <c r="FJ167" s="296"/>
      <c r="FK167" s="296"/>
      <c r="FL167" s="296"/>
      <c r="FM167" s="296"/>
      <c r="FN167" s="296"/>
      <c r="FO167" s="296"/>
      <c r="FP167" s="296"/>
      <c r="FQ167" s="296"/>
      <c r="FR167" s="296"/>
      <c r="FS167" s="296"/>
      <c r="FT167" s="296"/>
      <c r="FU167" s="296"/>
      <c r="FV167" s="296"/>
      <c r="FW167" s="296"/>
      <c r="FX167" s="296"/>
      <c r="FY167" s="296"/>
      <c r="FZ167" s="296"/>
      <c r="GA167" s="296"/>
      <c r="GB167" s="296"/>
      <c r="GC167" s="296"/>
      <c r="GD167" s="296"/>
      <c r="GE167" s="296"/>
      <c r="GF167" s="296"/>
      <c r="GG167" s="296"/>
      <c r="GH167" s="296"/>
      <c r="GI167" s="296"/>
      <c r="GJ167" s="296"/>
      <c r="GK167" s="296"/>
      <c r="GL167" s="296"/>
      <c r="GM167" s="296"/>
      <c r="GN167" s="296"/>
      <c r="GO167" s="205"/>
      <c r="GP167" s="87"/>
      <c r="GQ167" s="87"/>
    </row>
    <row r="168" spans="9:199" ht="2.25" customHeight="1" x14ac:dyDescent="0.15">
      <c r="I168" s="131"/>
      <c r="J168" s="131"/>
      <c r="K168" s="131"/>
      <c r="L168" s="136"/>
      <c r="M168" s="136"/>
      <c r="N168" s="138"/>
      <c r="O168" s="294">
        <f>入力シート!A172</f>
        <v>0</v>
      </c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295"/>
      <c r="AG168" s="295"/>
      <c r="AH168" s="295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5"/>
      <c r="AS168" s="295"/>
      <c r="AT168" s="295"/>
      <c r="AU168" s="295"/>
      <c r="AV168" s="295"/>
      <c r="AW168" s="295"/>
      <c r="AX168" s="295"/>
      <c r="AY168" s="295"/>
      <c r="AZ168" s="295"/>
      <c r="BA168" s="295"/>
      <c r="BB168" s="295"/>
      <c r="BC168" s="295"/>
      <c r="BD168" s="295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5"/>
      <c r="BO168" s="295"/>
      <c r="BP168" s="295"/>
      <c r="BQ168" s="295"/>
      <c r="BR168" s="295"/>
      <c r="BS168" s="295"/>
      <c r="BT168" s="295"/>
      <c r="BU168" s="295"/>
      <c r="BV168" s="295"/>
      <c r="BW168" s="295"/>
      <c r="BX168" s="295"/>
      <c r="BY168" s="295"/>
      <c r="BZ168" s="295"/>
      <c r="CA168" s="295"/>
      <c r="CB168" s="295"/>
      <c r="CC168" s="295"/>
      <c r="CD168" s="295"/>
      <c r="CE168" s="295"/>
      <c r="CF168" s="295"/>
      <c r="CG168" s="295"/>
      <c r="CH168" s="295"/>
      <c r="CI168" s="295"/>
      <c r="CJ168" s="295"/>
      <c r="CK168" s="295"/>
      <c r="CL168" s="295"/>
      <c r="CM168" s="295"/>
      <c r="CN168" s="295"/>
      <c r="CO168" s="295"/>
      <c r="CP168" s="295"/>
      <c r="CQ168" s="295"/>
      <c r="CR168" s="295"/>
      <c r="CS168" s="295"/>
      <c r="CT168" s="295"/>
      <c r="CU168" s="295"/>
      <c r="CV168" s="295"/>
      <c r="CW168" s="295"/>
      <c r="CX168" s="295"/>
      <c r="CY168" s="295"/>
      <c r="CZ168" s="295"/>
      <c r="DA168" s="295"/>
      <c r="DB168" s="295"/>
      <c r="DC168" s="295"/>
      <c r="DD168" s="295"/>
      <c r="DE168" s="295"/>
      <c r="DF168" s="295"/>
      <c r="DG168" s="295"/>
      <c r="DH168" s="295"/>
      <c r="DI168" s="295"/>
      <c r="DJ168" s="295"/>
      <c r="DK168" s="295"/>
      <c r="DL168" s="295"/>
      <c r="DM168" s="295"/>
      <c r="DN168" s="295"/>
      <c r="DO168" s="295"/>
      <c r="DP168" s="295"/>
      <c r="DQ168" s="295"/>
      <c r="DR168" s="295"/>
      <c r="DS168" s="295"/>
      <c r="DT168" s="295"/>
      <c r="DU168" s="295"/>
      <c r="DV168" s="295"/>
      <c r="DW168" s="295"/>
      <c r="DX168" s="295"/>
      <c r="DY168" s="295"/>
      <c r="DZ168" s="295"/>
      <c r="EA168" s="295"/>
      <c r="EB168" s="295"/>
      <c r="EC168" s="295"/>
      <c r="ED168" s="295"/>
      <c r="EE168" s="295"/>
      <c r="EF168" s="295"/>
      <c r="EG168" s="295"/>
      <c r="EH168" s="295"/>
      <c r="EI168" s="295"/>
      <c r="EJ168" s="295"/>
      <c r="EK168" s="295"/>
      <c r="EL168" s="295"/>
      <c r="EM168" s="295"/>
      <c r="EN168" s="295"/>
      <c r="EO168" s="295"/>
      <c r="EP168" s="295"/>
      <c r="EQ168" s="295"/>
      <c r="ER168" s="295"/>
      <c r="ES168" s="295"/>
      <c r="ET168" s="295"/>
      <c r="EU168" s="295"/>
      <c r="EV168" s="295"/>
      <c r="EW168" s="295"/>
      <c r="EX168" s="295"/>
      <c r="EY168" s="295"/>
      <c r="EZ168" s="295"/>
      <c r="FA168" s="295"/>
      <c r="FB168" s="295"/>
      <c r="FC168" s="295"/>
      <c r="FD168" s="295"/>
      <c r="FE168" s="295"/>
      <c r="FF168" s="295"/>
      <c r="FG168" s="295"/>
      <c r="FH168" s="295"/>
      <c r="FI168" s="295"/>
      <c r="FJ168" s="295"/>
      <c r="FK168" s="295"/>
      <c r="FL168" s="295"/>
      <c r="FM168" s="295"/>
      <c r="FN168" s="295"/>
      <c r="FO168" s="295"/>
      <c r="FP168" s="295"/>
      <c r="FQ168" s="295"/>
      <c r="FR168" s="295"/>
      <c r="FS168" s="295"/>
      <c r="FT168" s="295"/>
      <c r="FU168" s="295"/>
      <c r="FV168" s="295"/>
      <c r="FW168" s="295"/>
      <c r="FX168" s="295"/>
      <c r="FY168" s="295"/>
      <c r="FZ168" s="295"/>
      <c r="GA168" s="295"/>
      <c r="GB168" s="295"/>
      <c r="GC168" s="295"/>
      <c r="GD168" s="295"/>
      <c r="GE168" s="295"/>
      <c r="GF168" s="295"/>
      <c r="GG168" s="295"/>
      <c r="GH168" s="295"/>
      <c r="GI168" s="295"/>
      <c r="GJ168" s="295"/>
      <c r="GK168" s="295"/>
      <c r="GL168" s="295"/>
      <c r="GM168" s="295"/>
      <c r="GN168" s="295"/>
      <c r="GO168" s="205"/>
      <c r="GP168" s="87"/>
      <c r="GQ168" s="87"/>
    </row>
    <row r="169" spans="9:199" ht="2.25" customHeight="1" x14ac:dyDescent="0.15">
      <c r="I169" s="131"/>
      <c r="J169" s="131"/>
      <c r="K169" s="131"/>
      <c r="L169" s="136"/>
      <c r="M169" s="136"/>
      <c r="N169" s="138"/>
      <c r="O169" s="296"/>
      <c r="P169" s="296"/>
      <c r="Q169" s="296"/>
      <c r="R169" s="296"/>
      <c r="S169" s="296"/>
      <c r="T169" s="296"/>
      <c r="U169" s="296"/>
      <c r="V169" s="296"/>
      <c r="W169" s="296"/>
      <c r="X169" s="296"/>
      <c r="Y169" s="296"/>
      <c r="Z169" s="296"/>
      <c r="AA169" s="296"/>
      <c r="AB169" s="296"/>
      <c r="AC169" s="296"/>
      <c r="AD169" s="296"/>
      <c r="AE169" s="296"/>
      <c r="AF169" s="296"/>
      <c r="AG169" s="296"/>
      <c r="AH169" s="296"/>
      <c r="AI169" s="296"/>
      <c r="AJ169" s="296"/>
      <c r="AK169" s="296"/>
      <c r="AL169" s="296"/>
      <c r="AM169" s="296"/>
      <c r="AN169" s="296"/>
      <c r="AO169" s="296"/>
      <c r="AP169" s="296"/>
      <c r="AQ169" s="296"/>
      <c r="AR169" s="296"/>
      <c r="AS169" s="296"/>
      <c r="AT169" s="296"/>
      <c r="AU169" s="296"/>
      <c r="AV169" s="296"/>
      <c r="AW169" s="296"/>
      <c r="AX169" s="296"/>
      <c r="AY169" s="296"/>
      <c r="AZ169" s="296"/>
      <c r="BA169" s="296"/>
      <c r="BB169" s="296"/>
      <c r="BC169" s="296"/>
      <c r="BD169" s="296"/>
      <c r="BE169" s="296"/>
      <c r="BF169" s="296"/>
      <c r="BG169" s="296"/>
      <c r="BH169" s="296"/>
      <c r="BI169" s="296"/>
      <c r="BJ169" s="296"/>
      <c r="BK169" s="296"/>
      <c r="BL169" s="296"/>
      <c r="BM169" s="296"/>
      <c r="BN169" s="296"/>
      <c r="BO169" s="296"/>
      <c r="BP169" s="296"/>
      <c r="BQ169" s="296"/>
      <c r="BR169" s="296"/>
      <c r="BS169" s="296"/>
      <c r="BT169" s="296"/>
      <c r="BU169" s="296"/>
      <c r="BV169" s="296"/>
      <c r="BW169" s="296"/>
      <c r="BX169" s="296"/>
      <c r="BY169" s="296"/>
      <c r="BZ169" s="296"/>
      <c r="CA169" s="296"/>
      <c r="CB169" s="296"/>
      <c r="CC169" s="296"/>
      <c r="CD169" s="296"/>
      <c r="CE169" s="296"/>
      <c r="CF169" s="296"/>
      <c r="CG169" s="296"/>
      <c r="CH169" s="296"/>
      <c r="CI169" s="296"/>
      <c r="CJ169" s="296"/>
      <c r="CK169" s="296"/>
      <c r="CL169" s="296"/>
      <c r="CM169" s="296"/>
      <c r="CN169" s="296"/>
      <c r="CO169" s="296"/>
      <c r="CP169" s="296"/>
      <c r="CQ169" s="296"/>
      <c r="CR169" s="296"/>
      <c r="CS169" s="296"/>
      <c r="CT169" s="296"/>
      <c r="CU169" s="296"/>
      <c r="CV169" s="296"/>
      <c r="CW169" s="296"/>
      <c r="CX169" s="296"/>
      <c r="CY169" s="296"/>
      <c r="CZ169" s="296"/>
      <c r="DA169" s="296"/>
      <c r="DB169" s="296"/>
      <c r="DC169" s="296"/>
      <c r="DD169" s="296"/>
      <c r="DE169" s="296"/>
      <c r="DF169" s="296"/>
      <c r="DG169" s="296"/>
      <c r="DH169" s="296"/>
      <c r="DI169" s="296"/>
      <c r="DJ169" s="296"/>
      <c r="DK169" s="296"/>
      <c r="DL169" s="296"/>
      <c r="DM169" s="296"/>
      <c r="DN169" s="296"/>
      <c r="DO169" s="296"/>
      <c r="DP169" s="296"/>
      <c r="DQ169" s="296"/>
      <c r="DR169" s="296"/>
      <c r="DS169" s="296"/>
      <c r="DT169" s="296"/>
      <c r="DU169" s="296"/>
      <c r="DV169" s="296"/>
      <c r="DW169" s="296"/>
      <c r="DX169" s="296"/>
      <c r="DY169" s="296"/>
      <c r="DZ169" s="296"/>
      <c r="EA169" s="296"/>
      <c r="EB169" s="296"/>
      <c r="EC169" s="296"/>
      <c r="ED169" s="296"/>
      <c r="EE169" s="296"/>
      <c r="EF169" s="296"/>
      <c r="EG169" s="296"/>
      <c r="EH169" s="296"/>
      <c r="EI169" s="296"/>
      <c r="EJ169" s="296"/>
      <c r="EK169" s="296"/>
      <c r="EL169" s="296"/>
      <c r="EM169" s="296"/>
      <c r="EN169" s="296"/>
      <c r="EO169" s="296"/>
      <c r="EP169" s="296"/>
      <c r="EQ169" s="296"/>
      <c r="ER169" s="296"/>
      <c r="ES169" s="296"/>
      <c r="ET169" s="296"/>
      <c r="EU169" s="296"/>
      <c r="EV169" s="296"/>
      <c r="EW169" s="296"/>
      <c r="EX169" s="296"/>
      <c r="EY169" s="296"/>
      <c r="EZ169" s="296"/>
      <c r="FA169" s="296"/>
      <c r="FB169" s="296"/>
      <c r="FC169" s="296"/>
      <c r="FD169" s="296"/>
      <c r="FE169" s="296"/>
      <c r="FF169" s="296"/>
      <c r="FG169" s="296"/>
      <c r="FH169" s="296"/>
      <c r="FI169" s="296"/>
      <c r="FJ169" s="296"/>
      <c r="FK169" s="296"/>
      <c r="FL169" s="296"/>
      <c r="FM169" s="296"/>
      <c r="FN169" s="296"/>
      <c r="FO169" s="296"/>
      <c r="FP169" s="296"/>
      <c r="FQ169" s="296"/>
      <c r="FR169" s="296"/>
      <c r="FS169" s="296"/>
      <c r="FT169" s="296"/>
      <c r="FU169" s="296"/>
      <c r="FV169" s="296"/>
      <c r="FW169" s="296"/>
      <c r="FX169" s="296"/>
      <c r="FY169" s="296"/>
      <c r="FZ169" s="296"/>
      <c r="GA169" s="296"/>
      <c r="GB169" s="296"/>
      <c r="GC169" s="296"/>
      <c r="GD169" s="296"/>
      <c r="GE169" s="296"/>
      <c r="GF169" s="296"/>
      <c r="GG169" s="296"/>
      <c r="GH169" s="296"/>
      <c r="GI169" s="296"/>
      <c r="GJ169" s="296"/>
      <c r="GK169" s="296"/>
      <c r="GL169" s="296"/>
      <c r="GM169" s="296"/>
      <c r="GN169" s="296"/>
      <c r="GO169" s="205"/>
      <c r="GP169" s="87"/>
      <c r="GQ169" s="87"/>
    </row>
    <row r="170" spans="9:199" ht="2.25" customHeight="1" x14ac:dyDescent="0.15">
      <c r="I170" s="131"/>
      <c r="J170" s="131"/>
      <c r="K170" s="131"/>
      <c r="L170" s="136"/>
      <c r="M170" s="136"/>
      <c r="N170" s="138"/>
      <c r="O170" s="296"/>
      <c r="P170" s="296"/>
      <c r="Q170" s="296"/>
      <c r="R170" s="296"/>
      <c r="S170" s="296"/>
      <c r="T170" s="296"/>
      <c r="U170" s="296"/>
      <c r="V170" s="296"/>
      <c r="W170" s="296"/>
      <c r="X170" s="296"/>
      <c r="Y170" s="296"/>
      <c r="Z170" s="296"/>
      <c r="AA170" s="296"/>
      <c r="AB170" s="296"/>
      <c r="AC170" s="296"/>
      <c r="AD170" s="296"/>
      <c r="AE170" s="296"/>
      <c r="AF170" s="296"/>
      <c r="AG170" s="296"/>
      <c r="AH170" s="296"/>
      <c r="AI170" s="296"/>
      <c r="AJ170" s="296"/>
      <c r="AK170" s="296"/>
      <c r="AL170" s="296"/>
      <c r="AM170" s="296"/>
      <c r="AN170" s="296"/>
      <c r="AO170" s="296"/>
      <c r="AP170" s="296"/>
      <c r="AQ170" s="296"/>
      <c r="AR170" s="296"/>
      <c r="AS170" s="296"/>
      <c r="AT170" s="296"/>
      <c r="AU170" s="296"/>
      <c r="AV170" s="296"/>
      <c r="AW170" s="296"/>
      <c r="AX170" s="296"/>
      <c r="AY170" s="296"/>
      <c r="AZ170" s="296"/>
      <c r="BA170" s="296"/>
      <c r="BB170" s="296"/>
      <c r="BC170" s="296"/>
      <c r="BD170" s="296"/>
      <c r="BE170" s="296"/>
      <c r="BF170" s="296"/>
      <c r="BG170" s="296"/>
      <c r="BH170" s="296"/>
      <c r="BI170" s="296"/>
      <c r="BJ170" s="296"/>
      <c r="BK170" s="296"/>
      <c r="BL170" s="296"/>
      <c r="BM170" s="296"/>
      <c r="BN170" s="296"/>
      <c r="BO170" s="296"/>
      <c r="BP170" s="296"/>
      <c r="BQ170" s="296"/>
      <c r="BR170" s="296"/>
      <c r="BS170" s="296"/>
      <c r="BT170" s="296"/>
      <c r="BU170" s="296"/>
      <c r="BV170" s="296"/>
      <c r="BW170" s="296"/>
      <c r="BX170" s="296"/>
      <c r="BY170" s="296"/>
      <c r="BZ170" s="296"/>
      <c r="CA170" s="296"/>
      <c r="CB170" s="296"/>
      <c r="CC170" s="296"/>
      <c r="CD170" s="296"/>
      <c r="CE170" s="296"/>
      <c r="CF170" s="296"/>
      <c r="CG170" s="296"/>
      <c r="CH170" s="296"/>
      <c r="CI170" s="296"/>
      <c r="CJ170" s="296"/>
      <c r="CK170" s="296"/>
      <c r="CL170" s="296"/>
      <c r="CM170" s="296"/>
      <c r="CN170" s="296"/>
      <c r="CO170" s="296"/>
      <c r="CP170" s="296"/>
      <c r="CQ170" s="296"/>
      <c r="CR170" s="296"/>
      <c r="CS170" s="296"/>
      <c r="CT170" s="296"/>
      <c r="CU170" s="296"/>
      <c r="CV170" s="296"/>
      <c r="CW170" s="296"/>
      <c r="CX170" s="296"/>
      <c r="CY170" s="296"/>
      <c r="CZ170" s="296"/>
      <c r="DA170" s="296"/>
      <c r="DB170" s="296"/>
      <c r="DC170" s="296"/>
      <c r="DD170" s="296"/>
      <c r="DE170" s="296"/>
      <c r="DF170" s="296"/>
      <c r="DG170" s="296"/>
      <c r="DH170" s="296"/>
      <c r="DI170" s="296"/>
      <c r="DJ170" s="296"/>
      <c r="DK170" s="296"/>
      <c r="DL170" s="296"/>
      <c r="DM170" s="296"/>
      <c r="DN170" s="296"/>
      <c r="DO170" s="296"/>
      <c r="DP170" s="296"/>
      <c r="DQ170" s="296"/>
      <c r="DR170" s="296"/>
      <c r="DS170" s="296"/>
      <c r="DT170" s="296"/>
      <c r="DU170" s="296"/>
      <c r="DV170" s="296"/>
      <c r="DW170" s="296"/>
      <c r="DX170" s="296"/>
      <c r="DY170" s="296"/>
      <c r="DZ170" s="296"/>
      <c r="EA170" s="296"/>
      <c r="EB170" s="296"/>
      <c r="EC170" s="296"/>
      <c r="ED170" s="296"/>
      <c r="EE170" s="296"/>
      <c r="EF170" s="296"/>
      <c r="EG170" s="296"/>
      <c r="EH170" s="296"/>
      <c r="EI170" s="296"/>
      <c r="EJ170" s="296"/>
      <c r="EK170" s="296"/>
      <c r="EL170" s="296"/>
      <c r="EM170" s="296"/>
      <c r="EN170" s="296"/>
      <c r="EO170" s="296"/>
      <c r="EP170" s="296"/>
      <c r="EQ170" s="296"/>
      <c r="ER170" s="296"/>
      <c r="ES170" s="296"/>
      <c r="ET170" s="296"/>
      <c r="EU170" s="296"/>
      <c r="EV170" s="296"/>
      <c r="EW170" s="296"/>
      <c r="EX170" s="296"/>
      <c r="EY170" s="296"/>
      <c r="EZ170" s="296"/>
      <c r="FA170" s="296"/>
      <c r="FB170" s="296"/>
      <c r="FC170" s="296"/>
      <c r="FD170" s="296"/>
      <c r="FE170" s="296"/>
      <c r="FF170" s="296"/>
      <c r="FG170" s="296"/>
      <c r="FH170" s="296"/>
      <c r="FI170" s="296"/>
      <c r="FJ170" s="296"/>
      <c r="FK170" s="296"/>
      <c r="FL170" s="296"/>
      <c r="FM170" s="296"/>
      <c r="FN170" s="296"/>
      <c r="FO170" s="296"/>
      <c r="FP170" s="296"/>
      <c r="FQ170" s="296"/>
      <c r="FR170" s="296"/>
      <c r="FS170" s="296"/>
      <c r="FT170" s="296"/>
      <c r="FU170" s="296"/>
      <c r="FV170" s="296"/>
      <c r="FW170" s="296"/>
      <c r="FX170" s="296"/>
      <c r="FY170" s="296"/>
      <c r="FZ170" s="296"/>
      <c r="GA170" s="296"/>
      <c r="GB170" s="296"/>
      <c r="GC170" s="296"/>
      <c r="GD170" s="296"/>
      <c r="GE170" s="296"/>
      <c r="GF170" s="296"/>
      <c r="GG170" s="296"/>
      <c r="GH170" s="296"/>
      <c r="GI170" s="296"/>
      <c r="GJ170" s="296"/>
      <c r="GK170" s="296"/>
      <c r="GL170" s="296"/>
      <c r="GM170" s="296"/>
      <c r="GN170" s="296"/>
      <c r="GO170" s="205"/>
      <c r="GP170" s="87"/>
      <c r="GQ170" s="87"/>
    </row>
    <row r="171" spans="9:199" ht="2.25" customHeight="1" x14ac:dyDescent="0.15">
      <c r="I171" s="131"/>
      <c r="J171" s="131"/>
      <c r="K171" s="131"/>
      <c r="L171" s="136"/>
      <c r="M171" s="136"/>
      <c r="N171" s="138"/>
      <c r="O171" s="296"/>
      <c r="P171" s="296"/>
      <c r="Q171" s="296"/>
      <c r="R171" s="296"/>
      <c r="S171" s="296"/>
      <c r="T171" s="296"/>
      <c r="U171" s="296"/>
      <c r="V171" s="296"/>
      <c r="W171" s="296"/>
      <c r="X171" s="296"/>
      <c r="Y171" s="296"/>
      <c r="Z171" s="296"/>
      <c r="AA171" s="296"/>
      <c r="AB171" s="296"/>
      <c r="AC171" s="296"/>
      <c r="AD171" s="296"/>
      <c r="AE171" s="296"/>
      <c r="AF171" s="296"/>
      <c r="AG171" s="296"/>
      <c r="AH171" s="296"/>
      <c r="AI171" s="296"/>
      <c r="AJ171" s="296"/>
      <c r="AK171" s="296"/>
      <c r="AL171" s="296"/>
      <c r="AM171" s="296"/>
      <c r="AN171" s="296"/>
      <c r="AO171" s="296"/>
      <c r="AP171" s="296"/>
      <c r="AQ171" s="296"/>
      <c r="AR171" s="296"/>
      <c r="AS171" s="296"/>
      <c r="AT171" s="296"/>
      <c r="AU171" s="296"/>
      <c r="AV171" s="296"/>
      <c r="AW171" s="296"/>
      <c r="AX171" s="296"/>
      <c r="AY171" s="296"/>
      <c r="AZ171" s="296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/>
      <c r="BZ171" s="296"/>
      <c r="CA171" s="296"/>
      <c r="CB171" s="296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  <c r="CU171" s="296"/>
      <c r="CV171" s="296"/>
      <c r="CW171" s="296"/>
      <c r="CX171" s="296"/>
      <c r="CY171" s="296"/>
      <c r="CZ171" s="296"/>
      <c r="DA171" s="296"/>
      <c r="DB171" s="296"/>
      <c r="DC171" s="296"/>
      <c r="DD171" s="296"/>
      <c r="DE171" s="296"/>
      <c r="DF171" s="296"/>
      <c r="DG171" s="296"/>
      <c r="DH171" s="296"/>
      <c r="DI171" s="296"/>
      <c r="DJ171" s="296"/>
      <c r="DK171" s="296"/>
      <c r="DL171" s="296"/>
      <c r="DM171" s="296"/>
      <c r="DN171" s="296"/>
      <c r="DO171" s="296"/>
      <c r="DP171" s="296"/>
      <c r="DQ171" s="296"/>
      <c r="DR171" s="296"/>
      <c r="DS171" s="296"/>
      <c r="DT171" s="296"/>
      <c r="DU171" s="296"/>
      <c r="DV171" s="296"/>
      <c r="DW171" s="296"/>
      <c r="DX171" s="296"/>
      <c r="DY171" s="296"/>
      <c r="DZ171" s="296"/>
      <c r="EA171" s="296"/>
      <c r="EB171" s="296"/>
      <c r="EC171" s="296"/>
      <c r="ED171" s="296"/>
      <c r="EE171" s="296"/>
      <c r="EF171" s="296"/>
      <c r="EG171" s="296"/>
      <c r="EH171" s="296"/>
      <c r="EI171" s="296"/>
      <c r="EJ171" s="296"/>
      <c r="EK171" s="296"/>
      <c r="EL171" s="296"/>
      <c r="EM171" s="296"/>
      <c r="EN171" s="296"/>
      <c r="EO171" s="296"/>
      <c r="EP171" s="296"/>
      <c r="EQ171" s="296"/>
      <c r="ER171" s="296"/>
      <c r="ES171" s="296"/>
      <c r="ET171" s="296"/>
      <c r="EU171" s="296"/>
      <c r="EV171" s="296"/>
      <c r="EW171" s="296"/>
      <c r="EX171" s="296"/>
      <c r="EY171" s="296"/>
      <c r="EZ171" s="296"/>
      <c r="FA171" s="296"/>
      <c r="FB171" s="296"/>
      <c r="FC171" s="296"/>
      <c r="FD171" s="296"/>
      <c r="FE171" s="296"/>
      <c r="FF171" s="296"/>
      <c r="FG171" s="296"/>
      <c r="FH171" s="296"/>
      <c r="FI171" s="296"/>
      <c r="FJ171" s="296"/>
      <c r="FK171" s="296"/>
      <c r="FL171" s="296"/>
      <c r="FM171" s="296"/>
      <c r="FN171" s="296"/>
      <c r="FO171" s="296"/>
      <c r="FP171" s="296"/>
      <c r="FQ171" s="296"/>
      <c r="FR171" s="296"/>
      <c r="FS171" s="296"/>
      <c r="FT171" s="296"/>
      <c r="FU171" s="296"/>
      <c r="FV171" s="296"/>
      <c r="FW171" s="296"/>
      <c r="FX171" s="296"/>
      <c r="FY171" s="296"/>
      <c r="FZ171" s="296"/>
      <c r="GA171" s="296"/>
      <c r="GB171" s="296"/>
      <c r="GC171" s="296"/>
      <c r="GD171" s="296"/>
      <c r="GE171" s="296"/>
      <c r="GF171" s="296"/>
      <c r="GG171" s="296"/>
      <c r="GH171" s="296"/>
      <c r="GI171" s="296"/>
      <c r="GJ171" s="296"/>
      <c r="GK171" s="296"/>
      <c r="GL171" s="296"/>
      <c r="GM171" s="296"/>
      <c r="GN171" s="296"/>
      <c r="GO171" s="205"/>
      <c r="GP171" s="87"/>
      <c r="GQ171" s="87"/>
    </row>
    <row r="172" spans="9:199" ht="2.25" customHeight="1" x14ac:dyDescent="0.15">
      <c r="I172" s="131"/>
      <c r="J172" s="131"/>
      <c r="K172" s="131"/>
      <c r="L172" s="136"/>
      <c r="M172" s="136"/>
      <c r="N172" s="138"/>
      <c r="O172" s="296"/>
      <c r="P172" s="296"/>
      <c r="Q172" s="296"/>
      <c r="R172" s="296"/>
      <c r="S172" s="296"/>
      <c r="T172" s="296"/>
      <c r="U172" s="296"/>
      <c r="V172" s="296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6"/>
      <c r="CV172" s="296"/>
      <c r="CW172" s="296"/>
      <c r="CX172" s="296"/>
      <c r="CY172" s="296"/>
      <c r="CZ172" s="296"/>
      <c r="DA172" s="296"/>
      <c r="DB172" s="296"/>
      <c r="DC172" s="296"/>
      <c r="DD172" s="296"/>
      <c r="DE172" s="296"/>
      <c r="DF172" s="296"/>
      <c r="DG172" s="296"/>
      <c r="DH172" s="296"/>
      <c r="DI172" s="296"/>
      <c r="DJ172" s="296"/>
      <c r="DK172" s="296"/>
      <c r="DL172" s="296"/>
      <c r="DM172" s="296"/>
      <c r="DN172" s="296"/>
      <c r="DO172" s="296"/>
      <c r="DP172" s="296"/>
      <c r="DQ172" s="296"/>
      <c r="DR172" s="296"/>
      <c r="DS172" s="296"/>
      <c r="DT172" s="296"/>
      <c r="DU172" s="296"/>
      <c r="DV172" s="296"/>
      <c r="DW172" s="296"/>
      <c r="DX172" s="296"/>
      <c r="DY172" s="296"/>
      <c r="DZ172" s="296"/>
      <c r="EA172" s="296"/>
      <c r="EB172" s="296"/>
      <c r="EC172" s="296"/>
      <c r="ED172" s="296"/>
      <c r="EE172" s="296"/>
      <c r="EF172" s="296"/>
      <c r="EG172" s="296"/>
      <c r="EH172" s="296"/>
      <c r="EI172" s="296"/>
      <c r="EJ172" s="296"/>
      <c r="EK172" s="296"/>
      <c r="EL172" s="296"/>
      <c r="EM172" s="296"/>
      <c r="EN172" s="296"/>
      <c r="EO172" s="296"/>
      <c r="EP172" s="296"/>
      <c r="EQ172" s="296"/>
      <c r="ER172" s="296"/>
      <c r="ES172" s="296"/>
      <c r="ET172" s="296"/>
      <c r="EU172" s="296"/>
      <c r="EV172" s="296"/>
      <c r="EW172" s="296"/>
      <c r="EX172" s="296"/>
      <c r="EY172" s="296"/>
      <c r="EZ172" s="296"/>
      <c r="FA172" s="296"/>
      <c r="FB172" s="296"/>
      <c r="FC172" s="296"/>
      <c r="FD172" s="296"/>
      <c r="FE172" s="296"/>
      <c r="FF172" s="296"/>
      <c r="FG172" s="296"/>
      <c r="FH172" s="296"/>
      <c r="FI172" s="296"/>
      <c r="FJ172" s="296"/>
      <c r="FK172" s="296"/>
      <c r="FL172" s="296"/>
      <c r="FM172" s="296"/>
      <c r="FN172" s="296"/>
      <c r="FO172" s="296"/>
      <c r="FP172" s="296"/>
      <c r="FQ172" s="296"/>
      <c r="FR172" s="296"/>
      <c r="FS172" s="296"/>
      <c r="FT172" s="296"/>
      <c r="FU172" s="296"/>
      <c r="FV172" s="296"/>
      <c r="FW172" s="296"/>
      <c r="FX172" s="296"/>
      <c r="FY172" s="296"/>
      <c r="FZ172" s="296"/>
      <c r="GA172" s="296"/>
      <c r="GB172" s="296"/>
      <c r="GC172" s="296"/>
      <c r="GD172" s="296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05"/>
      <c r="GP172" s="87"/>
      <c r="GQ172" s="87"/>
    </row>
    <row r="173" spans="9:199" ht="2.25" customHeight="1" x14ac:dyDescent="0.15">
      <c r="I173" s="131"/>
      <c r="J173" s="131"/>
      <c r="K173" s="131"/>
      <c r="L173" s="136"/>
      <c r="M173" s="136"/>
      <c r="N173" s="138"/>
      <c r="O173" s="296"/>
      <c r="P173" s="296"/>
      <c r="Q173" s="296"/>
      <c r="R173" s="296"/>
      <c r="S173" s="296"/>
      <c r="T173" s="296"/>
      <c r="U173" s="296"/>
      <c r="V173" s="296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296"/>
      <c r="CA173" s="296"/>
      <c r="CB173" s="296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6"/>
      <c r="CV173" s="296"/>
      <c r="CW173" s="296"/>
      <c r="CX173" s="296"/>
      <c r="CY173" s="296"/>
      <c r="CZ173" s="296"/>
      <c r="DA173" s="296"/>
      <c r="DB173" s="296"/>
      <c r="DC173" s="296"/>
      <c r="DD173" s="296"/>
      <c r="DE173" s="296"/>
      <c r="DF173" s="296"/>
      <c r="DG173" s="296"/>
      <c r="DH173" s="296"/>
      <c r="DI173" s="296"/>
      <c r="DJ173" s="296"/>
      <c r="DK173" s="296"/>
      <c r="DL173" s="296"/>
      <c r="DM173" s="296"/>
      <c r="DN173" s="296"/>
      <c r="DO173" s="296"/>
      <c r="DP173" s="296"/>
      <c r="DQ173" s="296"/>
      <c r="DR173" s="296"/>
      <c r="DS173" s="296"/>
      <c r="DT173" s="296"/>
      <c r="DU173" s="296"/>
      <c r="DV173" s="296"/>
      <c r="DW173" s="296"/>
      <c r="DX173" s="296"/>
      <c r="DY173" s="296"/>
      <c r="DZ173" s="296"/>
      <c r="EA173" s="296"/>
      <c r="EB173" s="296"/>
      <c r="EC173" s="296"/>
      <c r="ED173" s="296"/>
      <c r="EE173" s="296"/>
      <c r="EF173" s="296"/>
      <c r="EG173" s="296"/>
      <c r="EH173" s="296"/>
      <c r="EI173" s="296"/>
      <c r="EJ173" s="296"/>
      <c r="EK173" s="296"/>
      <c r="EL173" s="296"/>
      <c r="EM173" s="296"/>
      <c r="EN173" s="296"/>
      <c r="EO173" s="296"/>
      <c r="EP173" s="296"/>
      <c r="EQ173" s="296"/>
      <c r="ER173" s="296"/>
      <c r="ES173" s="296"/>
      <c r="ET173" s="296"/>
      <c r="EU173" s="296"/>
      <c r="EV173" s="296"/>
      <c r="EW173" s="296"/>
      <c r="EX173" s="296"/>
      <c r="EY173" s="296"/>
      <c r="EZ173" s="296"/>
      <c r="FA173" s="296"/>
      <c r="FB173" s="296"/>
      <c r="FC173" s="296"/>
      <c r="FD173" s="296"/>
      <c r="FE173" s="296"/>
      <c r="FF173" s="296"/>
      <c r="FG173" s="296"/>
      <c r="FH173" s="296"/>
      <c r="FI173" s="296"/>
      <c r="FJ173" s="296"/>
      <c r="FK173" s="296"/>
      <c r="FL173" s="296"/>
      <c r="FM173" s="296"/>
      <c r="FN173" s="296"/>
      <c r="FO173" s="296"/>
      <c r="FP173" s="296"/>
      <c r="FQ173" s="296"/>
      <c r="FR173" s="296"/>
      <c r="FS173" s="296"/>
      <c r="FT173" s="296"/>
      <c r="FU173" s="296"/>
      <c r="FV173" s="296"/>
      <c r="FW173" s="296"/>
      <c r="FX173" s="296"/>
      <c r="FY173" s="296"/>
      <c r="FZ173" s="296"/>
      <c r="GA173" s="296"/>
      <c r="GB173" s="296"/>
      <c r="GC173" s="296"/>
      <c r="GD173" s="296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05"/>
      <c r="GP173" s="87"/>
      <c r="GQ173" s="87"/>
    </row>
    <row r="174" spans="9:199" ht="2.25" customHeight="1" x14ac:dyDescent="0.15">
      <c r="I174" s="131"/>
      <c r="J174" s="131"/>
      <c r="K174" s="131"/>
      <c r="L174" s="136"/>
      <c r="M174" s="136"/>
      <c r="N174" s="138"/>
      <c r="O174" s="296"/>
      <c r="P174" s="296"/>
      <c r="Q174" s="296"/>
      <c r="R174" s="296"/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96"/>
      <c r="AE174" s="296"/>
      <c r="AF174" s="296"/>
      <c r="AG174" s="296"/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96"/>
      <c r="AT174" s="296"/>
      <c r="AU174" s="296"/>
      <c r="AV174" s="296"/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6"/>
      <c r="BX174" s="296"/>
      <c r="BY174" s="296"/>
      <c r="BZ174" s="296"/>
      <c r="CA174" s="296"/>
      <c r="CB174" s="296"/>
      <c r="CC174" s="296"/>
      <c r="CD174" s="296"/>
      <c r="CE174" s="296"/>
      <c r="CF174" s="296"/>
      <c r="CG174" s="296"/>
      <c r="CH174" s="296"/>
      <c r="CI174" s="296"/>
      <c r="CJ174" s="296"/>
      <c r="CK174" s="296"/>
      <c r="CL174" s="296"/>
      <c r="CM174" s="296"/>
      <c r="CN174" s="296"/>
      <c r="CO174" s="296"/>
      <c r="CP174" s="296"/>
      <c r="CQ174" s="296"/>
      <c r="CR174" s="296"/>
      <c r="CS174" s="296"/>
      <c r="CT174" s="296"/>
      <c r="CU174" s="296"/>
      <c r="CV174" s="296"/>
      <c r="CW174" s="296"/>
      <c r="CX174" s="296"/>
      <c r="CY174" s="296"/>
      <c r="CZ174" s="296"/>
      <c r="DA174" s="296"/>
      <c r="DB174" s="296"/>
      <c r="DC174" s="296"/>
      <c r="DD174" s="296"/>
      <c r="DE174" s="296"/>
      <c r="DF174" s="296"/>
      <c r="DG174" s="296"/>
      <c r="DH174" s="296"/>
      <c r="DI174" s="296"/>
      <c r="DJ174" s="296"/>
      <c r="DK174" s="296"/>
      <c r="DL174" s="296"/>
      <c r="DM174" s="296"/>
      <c r="DN174" s="296"/>
      <c r="DO174" s="296"/>
      <c r="DP174" s="296"/>
      <c r="DQ174" s="296"/>
      <c r="DR174" s="296"/>
      <c r="DS174" s="296"/>
      <c r="DT174" s="296"/>
      <c r="DU174" s="296"/>
      <c r="DV174" s="296"/>
      <c r="DW174" s="296"/>
      <c r="DX174" s="296"/>
      <c r="DY174" s="296"/>
      <c r="DZ174" s="296"/>
      <c r="EA174" s="296"/>
      <c r="EB174" s="296"/>
      <c r="EC174" s="296"/>
      <c r="ED174" s="296"/>
      <c r="EE174" s="296"/>
      <c r="EF174" s="296"/>
      <c r="EG174" s="296"/>
      <c r="EH174" s="296"/>
      <c r="EI174" s="296"/>
      <c r="EJ174" s="296"/>
      <c r="EK174" s="296"/>
      <c r="EL174" s="296"/>
      <c r="EM174" s="296"/>
      <c r="EN174" s="296"/>
      <c r="EO174" s="296"/>
      <c r="EP174" s="296"/>
      <c r="EQ174" s="296"/>
      <c r="ER174" s="296"/>
      <c r="ES174" s="296"/>
      <c r="ET174" s="296"/>
      <c r="EU174" s="296"/>
      <c r="EV174" s="296"/>
      <c r="EW174" s="296"/>
      <c r="EX174" s="296"/>
      <c r="EY174" s="296"/>
      <c r="EZ174" s="296"/>
      <c r="FA174" s="296"/>
      <c r="FB174" s="296"/>
      <c r="FC174" s="296"/>
      <c r="FD174" s="296"/>
      <c r="FE174" s="296"/>
      <c r="FF174" s="296"/>
      <c r="FG174" s="296"/>
      <c r="FH174" s="296"/>
      <c r="FI174" s="296"/>
      <c r="FJ174" s="296"/>
      <c r="FK174" s="296"/>
      <c r="FL174" s="296"/>
      <c r="FM174" s="296"/>
      <c r="FN174" s="296"/>
      <c r="FO174" s="296"/>
      <c r="FP174" s="296"/>
      <c r="FQ174" s="296"/>
      <c r="FR174" s="296"/>
      <c r="FS174" s="296"/>
      <c r="FT174" s="296"/>
      <c r="FU174" s="296"/>
      <c r="FV174" s="296"/>
      <c r="FW174" s="296"/>
      <c r="FX174" s="296"/>
      <c r="FY174" s="296"/>
      <c r="FZ174" s="296"/>
      <c r="GA174" s="296"/>
      <c r="GB174" s="296"/>
      <c r="GC174" s="296"/>
      <c r="GD174" s="296"/>
      <c r="GE174" s="296"/>
      <c r="GF174" s="296"/>
      <c r="GG174" s="296"/>
      <c r="GH174" s="296"/>
      <c r="GI174" s="296"/>
      <c r="GJ174" s="296"/>
      <c r="GK174" s="296"/>
      <c r="GL174" s="296"/>
      <c r="GM174" s="296"/>
      <c r="GN174" s="296"/>
      <c r="GO174" s="205"/>
      <c r="GP174" s="87"/>
      <c r="GQ174" s="87"/>
    </row>
    <row r="175" spans="9:199" ht="2.25" customHeight="1" x14ac:dyDescent="0.15">
      <c r="I175" s="131"/>
      <c r="J175" s="131"/>
      <c r="K175" s="131"/>
      <c r="L175" s="136"/>
      <c r="M175" s="136"/>
      <c r="N175" s="138"/>
      <c r="O175" s="296"/>
      <c r="P175" s="296"/>
      <c r="Q175" s="296"/>
      <c r="R175" s="296"/>
      <c r="S175" s="296"/>
      <c r="T175" s="296"/>
      <c r="U175" s="296"/>
      <c r="V175" s="296"/>
      <c r="W175" s="296"/>
      <c r="X175" s="296"/>
      <c r="Y175" s="296"/>
      <c r="Z175" s="296"/>
      <c r="AA175" s="296"/>
      <c r="AB175" s="296"/>
      <c r="AC175" s="296"/>
      <c r="AD175" s="296"/>
      <c r="AE175" s="296"/>
      <c r="AF175" s="296"/>
      <c r="AG175" s="296"/>
      <c r="AH175" s="296"/>
      <c r="AI175" s="296"/>
      <c r="AJ175" s="296"/>
      <c r="AK175" s="296"/>
      <c r="AL175" s="296"/>
      <c r="AM175" s="296"/>
      <c r="AN175" s="296"/>
      <c r="AO175" s="296"/>
      <c r="AP175" s="296"/>
      <c r="AQ175" s="296"/>
      <c r="AR175" s="296"/>
      <c r="AS175" s="296"/>
      <c r="AT175" s="296"/>
      <c r="AU175" s="296"/>
      <c r="AV175" s="296"/>
      <c r="AW175" s="296"/>
      <c r="AX175" s="296"/>
      <c r="AY175" s="296"/>
      <c r="AZ175" s="296"/>
      <c r="BA175" s="296"/>
      <c r="BB175" s="296"/>
      <c r="BC175" s="296"/>
      <c r="BD175" s="296"/>
      <c r="BE175" s="296"/>
      <c r="BF175" s="296"/>
      <c r="BG175" s="296"/>
      <c r="BH175" s="296"/>
      <c r="BI175" s="296"/>
      <c r="BJ175" s="296"/>
      <c r="BK175" s="296"/>
      <c r="BL175" s="296"/>
      <c r="BM175" s="296"/>
      <c r="BN175" s="296"/>
      <c r="BO175" s="296"/>
      <c r="BP175" s="296"/>
      <c r="BQ175" s="296"/>
      <c r="BR175" s="296"/>
      <c r="BS175" s="296"/>
      <c r="BT175" s="296"/>
      <c r="BU175" s="296"/>
      <c r="BV175" s="296"/>
      <c r="BW175" s="296"/>
      <c r="BX175" s="296"/>
      <c r="BY175" s="296"/>
      <c r="BZ175" s="296"/>
      <c r="CA175" s="296"/>
      <c r="CB175" s="296"/>
      <c r="CC175" s="296"/>
      <c r="CD175" s="296"/>
      <c r="CE175" s="296"/>
      <c r="CF175" s="296"/>
      <c r="CG175" s="296"/>
      <c r="CH175" s="296"/>
      <c r="CI175" s="296"/>
      <c r="CJ175" s="296"/>
      <c r="CK175" s="296"/>
      <c r="CL175" s="296"/>
      <c r="CM175" s="296"/>
      <c r="CN175" s="296"/>
      <c r="CO175" s="296"/>
      <c r="CP175" s="296"/>
      <c r="CQ175" s="296"/>
      <c r="CR175" s="296"/>
      <c r="CS175" s="296"/>
      <c r="CT175" s="296"/>
      <c r="CU175" s="296"/>
      <c r="CV175" s="296"/>
      <c r="CW175" s="296"/>
      <c r="CX175" s="296"/>
      <c r="CY175" s="296"/>
      <c r="CZ175" s="296"/>
      <c r="DA175" s="296"/>
      <c r="DB175" s="296"/>
      <c r="DC175" s="296"/>
      <c r="DD175" s="296"/>
      <c r="DE175" s="296"/>
      <c r="DF175" s="296"/>
      <c r="DG175" s="296"/>
      <c r="DH175" s="296"/>
      <c r="DI175" s="296"/>
      <c r="DJ175" s="296"/>
      <c r="DK175" s="296"/>
      <c r="DL175" s="296"/>
      <c r="DM175" s="296"/>
      <c r="DN175" s="296"/>
      <c r="DO175" s="296"/>
      <c r="DP175" s="296"/>
      <c r="DQ175" s="296"/>
      <c r="DR175" s="296"/>
      <c r="DS175" s="296"/>
      <c r="DT175" s="296"/>
      <c r="DU175" s="296"/>
      <c r="DV175" s="296"/>
      <c r="DW175" s="296"/>
      <c r="DX175" s="296"/>
      <c r="DY175" s="296"/>
      <c r="DZ175" s="296"/>
      <c r="EA175" s="296"/>
      <c r="EB175" s="296"/>
      <c r="EC175" s="296"/>
      <c r="ED175" s="296"/>
      <c r="EE175" s="296"/>
      <c r="EF175" s="296"/>
      <c r="EG175" s="296"/>
      <c r="EH175" s="296"/>
      <c r="EI175" s="296"/>
      <c r="EJ175" s="296"/>
      <c r="EK175" s="296"/>
      <c r="EL175" s="296"/>
      <c r="EM175" s="296"/>
      <c r="EN175" s="296"/>
      <c r="EO175" s="296"/>
      <c r="EP175" s="296"/>
      <c r="EQ175" s="296"/>
      <c r="ER175" s="296"/>
      <c r="ES175" s="296"/>
      <c r="ET175" s="296"/>
      <c r="EU175" s="296"/>
      <c r="EV175" s="296"/>
      <c r="EW175" s="296"/>
      <c r="EX175" s="296"/>
      <c r="EY175" s="296"/>
      <c r="EZ175" s="296"/>
      <c r="FA175" s="296"/>
      <c r="FB175" s="296"/>
      <c r="FC175" s="296"/>
      <c r="FD175" s="296"/>
      <c r="FE175" s="296"/>
      <c r="FF175" s="296"/>
      <c r="FG175" s="296"/>
      <c r="FH175" s="296"/>
      <c r="FI175" s="296"/>
      <c r="FJ175" s="296"/>
      <c r="FK175" s="296"/>
      <c r="FL175" s="296"/>
      <c r="FM175" s="296"/>
      <c r="FN175" s="296"/>
      <c r="FO175" s="296"/>
      <c r="FP175" s="296"/>
      <c r="FQ175" s="296"/>
      <c r="FR175" s="296"/>
      <c r="FS175" s="296"/>
      <c r="FT175" s="296"/>
      <c r="FU175" s="296"/>
      <c r="FV175" s="296"/>
      <c r="FW175" s="296"/>
      <c r="FX175" s="296"/>
      <c r="FY175" s="296"/>
      <c r="FZ175" s="296"/>
      <c r="GA175" s="296"/>
      <c r="GB175" s="296"/>
      <c r="GC175" s="296"/>
      <c r="GD175" s="296"/>
      <c r="GE175" s="296"/>
      <c r="GF175" s="296"/>
      <c r="GG175" s="296"/>
      <c r="GH175" s="296"/>
      <c r="GI175" s="296"/>
      <c r="GJ175" s="296"/>
      <c r="GK175" s="296"/>
      <c r="GL175" s="296"/>
      <c r="GM175" s="296"/>
      <c r="GN175" s="296"/>
      <c r="GO175" s="205"/>
      <c r="GP175" s="87"/>
      <c r="GQ175" s="87"/>
    </row>
    <row r="176" spans="9:199" ht="2.25" customHeight="1" x14ac:dyDescent="0.15">
      <c r="I176" s="131"/>
      <c r="J176" s="131"/>
      <c r="K176" s="131"/>
      <c r="L176" s="136"/>
      <c r="M176" s="136"/>
      <c r="N176" s="138"/>
      <c r="O176" s="294">
        <f>入力シート!A173</f>
        <v>0</v>
      </c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295"/>
      <c r="AG176" s="295"/>
      <c r="AH176" s="295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5"/>
      <c r="AS176" s="295"/>
      <c r="AT176" s="295"/>
      <c r="AU176" s="295"/>
      <c r="AV176" s="295"/>
      <c r="AW176" s="295"/>
      <c r="AX176" s="295"/>
      <c r="AY176" s="295"/>
      <c r="AZ176" s="295"/>
      <c r="BA176" s="295"/>
      <c r="BB176" s="295"/>
      <c r="BC176" s="295"/>
      <c r="BD176" s="295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5"/>
      <c r="BO176" s="295"/>
      <c r="BP176" s="295"/>
      <c r="BQ176" s="295"/>
      <c r="BR176" s="295"/>
      <c r="BS176" s="295"/>
      <c r="BT176" s="295"/>
      <c r="BU176" s="295"/>
      <c r="BV176" s="295"/>
      <c r="BW176" s="295"/>
      <c r="BX176" s="295"/>
      <c r="BY176" s="295"/>
      <c r="BZ176" s="295"/>
      <c r="CA176" s="295"/>
      <c r="CB176" s="295"/>
      <c r="CC176" s="295"/>
      <c r="CD176" s="295"/>
      <c r="CE176" s="295"/>
      <c r="CF176" s="295"/>
      <c r="CG176" s="295"/>
      <c r="CH176" s="295"/>
      <c r="CI176" s="295"/>
      <c r="CJ176" s="295"/>
      <c r="CK176" s="295"/>
      <c r="CL176" s="295"/>
      <c r="CM176" s="295"/>
      <c r="CN176" s="295"/>
      <c r="CO176" s="295"/>
      <c r="CP176" s="295"/>
      <c r="CQ176" s="295"/>
      <c r="CR176" s="295"/>
      <c r="CS176" s="295"/>
      <c r="CT176" s="295"/>
      <c r="CU176" s="295"/>
      <c r="CV176" s="295"/>
      <c r="CW176" s="295"/>
      <c r="CX176" s="295"/>
      <c r="CY176" s="295"/>
      <c r="CZ176" s="295"/>
      <c r="DA176" s="295"/>
      <c r="DB176" s="295"/>
      <c r="DC176" s="295"/>
      <c r="DD176" s="295"/>
      <c r="DE176" s="295"/>
      <c r="DF176" s="295"/>
      <c r="DG176" s="295"/>
      <c r="DH176" s="295"/>
      <c r="DI176" s="295"/>
      <c r="DJ176" s="295"/>
      <c r="DK176" s="295"/>
      <c r="DL176" s="295"/>
      <c r="DM176" s="295"/>
      <c r="DN176" s="295"/>
      <c r="DO176" s="295"/>
      <c r="DP176" s="295"/>
      <c r="DQ176" s="295"/>
      <c r="DR176" s="295"/>
      <c r="DS176" s="295"/>
      <c r="DT176" s="295"/>
      <c r="DU176" s="295"/>
      <c r="DV176" s="295"/>
      <c r="DW176" s="295"/>
      <c r="DX176" s="295"/>
      <c r="DY176" s="295"/>
      <c r="DZ176" s="295"/>
      <c r="EA176" s="295"/>
      <c r="EB176" s="295"/>
      <c r="EC176" s="295"/>
      <c r="ED176" s="295"/>
      <c r="EE176" s="295"/>
      <c r="EF176" s="295"/>
      <c r="EG176" s="295"/>
      <c r="EH176" s="295"/>
      <c r="EI176" s="295"/>
      <c r="EJ176" s="295"/>
      <c r="EK176" s="295"/>
      <c r="EL176" s="295"/>
      <c r="EM176" s="295"/>
      <c r="EN176" s="295"/>
      <c r="EO176" s="295"/>
      <c r="EP176" s="295"/>
      <c r="EQ176" s="295"/>
      <c r="ER176" s="295"/>
      <c r="ES176" s="295"/>
      <c r="ET176" s="295"/>
      <c r="EU176" s="295"/>
      <c r="EV176" s="295"/>
      <c r="EW176" s="295"/>
      <c r="EX176" s="295"/>
      <c r="EY176" s="295"/>
      <c r="EZ176" s="295"/>
      <c r="FA176" s="295"/>
      <c r="FB176" s="295"/>
      <c r="FC176" s="295"/>
      <c r="FD176" s="295"/>
      <c r="FE176" s="295"/>
      <c r="FF176" s="295"/>
      <c r="FG176" s="295"/>
      <c r="FH176" s="295"/>
      <c r="FI176" s="295"/>
      <c r="FJ176" s="295"/>
      <c r="FK176" s="295"/>
      <c r="FL176" s="295"/>
      <c r="FM176" s="295"/>
      <c r="FN176" s="295"/>
      <c r="FO176" s="295"/>
      <c r="FP176" s="295"/>
      <c r="FQ176" s="295"/>
      <c r="FR176" s="295"/>
      <c r="FS176" s="295"/>
      <c r="FT176" s="295"/>
      <c r="FU176" s="295"/>
      <c r="FV176" s="295"/>
      <c r="FW176" s="295"/>
      <c r="FX176" s="295"/>
      <c r="FY176" s="295"/>
      <c r="FZ176" s="295"/>
      <c r="GA176" s="295"/>
      <c r="GB176" s="295"/>
      <c r="GC176" s="295"/>
      <c r="GD176" s="295"/>
      <c r="GE176" s="295"/>
      <c r="GF176" s="295"/>
      <c r="GG176" s="295"/>
      <c r="GH176" s="295"/>
      <c r="GI176" s="295"/>
      <c r="GJ176" s="295"/>
      <c r="GK176" s="295"/>
      <c r="GL176" s="295"/>
      <c r="GM176" s="295"/>
      <c r="GN176" s="295"/>
      <c r="GO176" s="205"/>
      <c r="GP176" s="87"/>
      <c r="GQ176" s="87"/>
    </row>
    <row r="177" spans="7:199" ht="2.25" customHeight="1" x14ac:dyDescent="0.15">
      <c r="I177" s="131"/>
      <c r="J177" s="131"/>
      <c r="K177" s="131"/>
      <c r="L177" s="136"/>
      <c r="M177" s="136"/>
      <c r="N177" s="138"/>
      <c r="O177" s="296"/>
      <c r="P177" s="296"/>
      <c r="Q177" s="296"/>
      <c r="R177" s="296"/>
      <c r="S177" s="296"/>
      <c r="T177" s="296"/>
      <c r="U177" s="296"/>
      <c r="V177" s="296"/>
      <c r="W177" s="296"/>
      <c r="X177" s="296"/>
      <c r="Y177" s="296"/>
      <c r="Z177" s="296"/>
      <c r="AA177" s="296"/>
      <c r="AB177" s="296"/>
      <c r="AC177" s="296"/>
      <c r="AD177" s="296"/>
      <c r="AE177" s="296"/>
      <c r="AF177" s="296"/>
      <c r="AG177" s="296"/>
      <c r="AH177" s="296"/>
      <c r="AI177" s="296"/>
      <c r="AJ177" s="296"/>
      <c r="AK177" s="296"/>
      <c r="AL177" s="296"/>
      <c r="AM177" s="296"/>
      <c r="AN177" s="296"/>
      <c r="AO177" s="296"/>
      <c r="AP177" s="296"/>
      <c r="AQ177" s="296"/>
      <c r="AR177" s="296"/>
      <c r="AS177" s="296"/>
      <c r="AT177" s="296"/>
      <c r="AU177" s="296"/>
      <c r="AV177" s="296"/>
      <c r="AW177" s="296"/>
      <c r="AX177" s="296"/>
      <c r="AY177" s="296"/>
      <c r="AZ177" s="296"/>
      <c r="BA177" s="296"/>
      <c r="BB177" s="296"/>
      <c r="BC177" s="296"/>
      <c r="BD177" s="296"/>
      <c r="BE177" s="296"/>
      <c r="BF177" s="296"/>
      <c r="BG177" s="296"/>
      <c r="BH177" s="296"/>
      <c r="BI177" s="296"/>
      <c r="BJ177" s="296"/>
      <c r="BK177" s="296"/>
      <c r="BL177" s="296"/>
      <c r="BM177" s="296"/>
      <c r="BN177" s="296"/>
      <c r="BO177" s="296"/>
      <c r="BP177" s="296"/>
      <c r="BQ177" s="296"/>
      <c r="BR177" s="296"/>
      <c r="BS177" s="296"/>
      <c r="BT177" s="296"/>
      <c r="BU177" s="296"/>
      <c r="BV177" s="296"/>
      <c r="BW177" s="296"/>
      <c r="BX177" s="296"/>
      <c r="BY177" s="296"/>
      <c r="BZ177" s="296"/>
      <c r="CA177" s="296"/>
      <c r="CB177" s="296"/>
      <c r="CC177" s="296"/>
      <c r="CD177" s="296"/>
      <c r="CE177" s="296"/>
      <c r="CF177" s="296"/>
      <c r="CG177" s="296"/>
      <c r="CH177" s="296"/>
      <c r="CI177" s="296"/>
      <c r="CJ177" s="296"/>
      <c r="CK177" s="296"/>
      <c r="CL177" s="296"/>
      <c r="CM177" s="296"/>
      <c r="CN177" s="296"/>
      <c r="CO177" s="296"/>
      <c r="CP177" s="296"/>
      <c r="CQ177" s="296"/>
      <c r="CR177" s="296"/>
      <c r="CS177" s="296"/>
      <c r="CT177" s="296"/>
      <c r="CU177" s="296"/>
      <c r="CV177" s="296"/>
      <c r="CW177" s="296"/>
      <c r="CX177" s="296"/>
      <c r="CY177" s="296"/>
      <c r="CZ177" s="296"/>
      <c r="DA177" s="296"/>
      <c r="DB177" s="296"/>
      <c r="DC177" s="296"/>
      <c r="DD177" s="296"/>
      <c r="DE177" s="296"/>
      <c r="DF177" s="296"/>
      <c r="DG177" s="296"/>
      <c r="DH177" s="296"/>
      <c r="DI177" s="296"/>
      <c r="DJ177" s="296"/>
      <c r="DK177" s="296"/>
      <c r="DL177" s="296"/>
      <c r="DM177" s="296"/>
      <c r="DN177" s="296"/>
      <c r="DO177" s="296"/>
      <c r="DP177" s="296"/>
      <c r="DQ177" s="296"/>
      <c r="DR177" s="296"/>
      <c r="DS177" s="296"/>
      <c r="DT177" s="296"/>
      <c r="DU177" s="296"/>
      <c r="DV177" s="296"/>
      <c r="DW177" s="296"/>
      <c r="DX177" s="296"/>
      <c r="DY177" s="296"/>
      <c r="DZ177" s="296"/>
      <c r="EA177" s="296"/>
      <c r="EB177" s="296"/>
      <c r="EC177" s="296"/>
      <c r="ED177" s="296"/>
      <c r="EE177" s="296"/>
      <c r="EF177" s="296"/>
      <c r="EG177" s="296"/>
      <c r="EH177" s="296"/>
      <c r="EI177" s="296"/>
      <c r="EJ177" s="296"/>
      <c r="EK177" s="296"/>
      <c r="EL177" s="296"/>
      <c r="EM177" s="296"/>
      <c r="EN177" s="296"/>
      <c r="EO177" s="296"/>
      <c r="EP177" s="296"/>
      <c r="EQ177" s="296"/>
      <c r="ER177" s="296"/>
      <c r="ES177" s="296"/>
      <c r="ET177" s="296"/>
      <c r="EU177" s="296"/>
      <c r="EV177" s="296"/>
      <c r="EW177" s="296"/>
      <c r="EX177" s="296"/>
      <c r="EY177" s="296"/>
      <c r="EZ177" s="296"/>
      <c r="FA177" s="296"/>
      <c r="FB177" s="296"/>
      <c r="FC177" s="296"/>
      <c r="FD177" s="296"/>
      <c r="FE177" s="296"/>
      <c r="FF177" s="296"/>
      <c r="FG177" s="296"/>
      <c r="FH177" s="296"/>
      <c r="FI177" s="296"/>
      <c r="FJ177" s="296"/>
      <c r="FK177" s="296"/>
      <c r="FL177" s="296"/>
      <c r="FM177" s="296"/>
      <c r="FN177" s="296"/>
      <c r="FO177" s="296"/>
      <c r="FP177" s="296"/>
      <c r="FQ177" s="296"/>
      <c r="FR177" s="296"/>
      <c r="FS177" s="296"/>
      <c r="FT177" s="296"/>
      <c r="FU177" s="296"/>
      <c r="FV177" s="296"/>
      <c r="FW177" s="296"/>
      <c r="FX177" s="296"/>
      <c r="FY177" s="296"/>
      <c r="FZ177" s="296"/>
      <c r="GA177" s="296"/>
      <c r="GB177" s="296"/>
      <c r="GC177" s="296"/>
      <c r="GD177" s="296"/>
      <c r="GE177" s="296"/>
      <c r="GF177" s="296"/>
      <c r="GG177" s="296"/>
      <c r="GH177" s="296"/>
      <c r="GI177" s="296"/>
      <c r="GJ177" s="296"/>
      <c r="GK177" s="296"/>
      <c r="GL177" s="296"/>
      <c r="GM177" s="296"/>
      <c r="GN177" s="296"/>
      <c r="GO177" s="205"/>
      <c r="GP177" s="87"/>
      <c r="GQ177" s="87"/>
    </row>
    <row r="178" spans="7:199" ht="2.25" customHeight="1" x14ac:dyDescent="0.15">
      <c r="I178" s="131"/>
      <c r="J178" s="131"/>
      <c r="K178" s="131"/>
      <c r="L178" s="136"/>
      <c r="M178" s="136"/>
      <c r="N178" s="138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6"/>
      <c r="BU178" s="296"/>
      <c r="BV178" s="296"/>
      <c r="BW178" s="296"/>
      <c r="BX178" s="296"/>
      <c r="BY178" s="296"/>
      <c r="BZ178" s="296"/>
      <c r="CA178" s="296"/>
      <c r="CB178" s="296"/>
      <c r="CC178" s="296"/>
      <c r="CD178" s="296"/>
      <c r="CE178" s="296"/>
      <c r="CF178" s="296"/>
      <c r="CG178" s="296"/>
      <c r="CH178" s="296"/>
      <c r="CI178" s="296"/>
      <c r="CJ178" s="296"/>
      <c r="CK178" s="296"/>
      <c r="CL178" s="296"/>
      <c r="CM178" s="296"/>
      <c r="CN178" s="296"/>
      <c r="CO178" s="296"/>
      <c r="CP178" s="296"/>
      <c r="CQ178" s="296"/>
      <c r="CR178" s="296"/>
      <c r="CS178" s="296"/>
      <c r="CT178" s="296"/>
      <c r="CU178" s="296"/>
      <c r="CV178" s="296"/>
      <c r="CW178" s="296"/>
      <c r="CX178" s="296"/>
      <c r="CY178" s="296"/>
      <c r="CZ178" s="296"/>
      <c r="DA178" s="296"/>
      <c r="DB178" s="296"/>
      <c r="DC178" s="296"/>
      <c r="DD178" s="296"/>
      <c r="DE178" s="296"/>
      <c r="DF178" s="296"/>
      <c r="DG178" s="296"/>
      <c r="DH178" s="296"/>
      <c r="DI178" s="296"/>
      <c r="DJ178" s="296"/>
      <c r="DK178" s="296"/>
      <c r="DL178" s="296"/>
      <c r="DM178" s="296"/>
      <c r="DN178" s="296"/>
      <c r="DO178" s="296"/>
      <c r="DP178" s="296"/>
      <c r="DQ178" s="296"/>
      <c r="DR178" s="296"/>
      <c r="DS178" s="296"/>
      <c r="DT178" s="296"/>
      <c r="DU178" s="296"/>
      <c r="DV178" s="296"/>
      <c r="DW178" s="296"/>
      <c r="DX178" s="296"/>
      <c r="DY178" s="296"/>
      <c r="DZ178" s="296"/>
      <c r="EA178" s="296"/>
      <c r="EB178" s="296"/>
      <c r="EC178" s="296"/>
      <c r="ED178" s="296"/>
      <c r="EE178" s="296"/>
      <c r="EF178" s="296"/>
      <c r="EG178" s="296"/>
      <c r="EH178" s="296"/>
      <c r="EI178" s="296"/>
      <c r="EJ178" s="296"/>
      <c r="EK178" s="296"/>
      <c r="EL178" s="296"/>
      <c r="EM178" s="296"/>
      <c r="EN178" s="296"/>
      <c r="EO178" s="296"/>
      <c r="EP178" s="296"/>
      <c r="EQ178" s="296"/>
      <c r="ER178" s="296"/>
      <c r="ES178" s="296"/>
      <c r="ET178" s="296"/>
      <c r="EU178" s="296"/>
      <c r="EV178" s="296"/>
      <c r="EW178" s="296"/>
      <c r="EX178" s="296"/>
      <c r="EY178" s="296"/>
      <c r="EZ178" s="296"/>
      <c r="FA178" s="296"/>
      <c r="FB178" s="296"/>
      <c r="FC178" s="296"/>
      <c r="FD178" s="296"/>
      <c r="FE178" s="296"/>
      <c r="FF178" s="296"/>
      <c r="FG178" s="296"/>
      <c r="FH178" s="296"/>
      <c r="FI178" s="296"/>
      <c r="FJ178" s="296"/>
      <c r="FK178" s="296"/>
      <c r="FL178" s="296"/>
      <c r="FM178" s="296"/>
      <c r="FN178" s="296"/>
      <c r="FO178" s="296"/>
      <c r="FP178" s="296"/>
      <c r="FQ178" s="296"/>
      <c r="FR178" s="296"/>
      <c r="FS178" s="296"/>
      <c r="FT178" s="296"/>
      <c r="FU178" s="296"/>
      <c r="FV178" s="296"/>
      <c r="FW178" s="296"/>
      <c r="FX178" s="296"/>
      <c r="FY178" s="296"/>
      <c r="FZ178" s="296"/>
      <c r="GA178" s="296"/>
      <c r="GB178" s="296"/>
      <c r="GC178" s="296"/>
      <c r="GD178" s="296"/>
      <c r="GE178" s="296"/>
      <c r="GF178" s="296"/>
      <c r="GG178" s="296"/>
      <c r="GH178" s="296"/>
      <c r="GI178" s="296"/>
      <c r="GJ178" s="296"/>
      <c r="GK178" s="296"/>
      <c r="GL178" s="296"/>
      <c r="GM178" s="296"/>
      <c r="GN178" s="296"/>
      <c r="GO178" s="205"/>
      <c r="GP178" s="87"/>
      <c r="GQ178" s="87"/>
    </row>
    <row r="179" spans="7:199" ht="2.25" customHeight="1" x14ac:dyDescent="0.15">
      <c r="I179" s="131"/>
      <c r="J179" s="131"/>
      <c r="K179" s="131"/>
      <c r="L179" s="136"/>
      <c r="M179" s="136"/>
      <c r="N179" s="138"/>
      <c r="O179" s="296"/>
      <c r="P179" s="296"/>
      <c r="Q179" s="296"/>
      <c r="R179" s="296"/>
      <c r="S179" s="296"/>
      <c r="T179" s="296"/>
      <c r="U179" s="296"/>
      <c r="V179" s="296"/>
      <c r="W179" s="296"/>
      <c r="X179" s="296"/>
      <c r="Y179" s="296"/>
      <c r="Z179" s="296"/>
      <c r="AA179" s="296"/>
      <c r="AB179" s="296"/>
      <c r="AC179" s="296"/>
      <c r="AD179" s="296"/>
      <c r="AE179" s="296"/>
      <c r="AF179" s="296"/>
      <c r="AG179" s="296"/>
      <c r="AH179" s="296"/>
      <c r="AI179" s="296"/>
      <c r="AJ179" s="296"/>
      <c r="AK179" s="296"/>
      <c r="AL179" s="296"/>
      <c r="AM179" s="296"/>
      <c r="AN179" s="296"/>
      <c r="AO179" s="296"/>
      <c r="AP179" s="296"/>
      <c r="AQ179" s="296"/>
      <c r="AR179" s="296"/>
      <c r="AS179" s="296"/>
      <c r="AT179" s="296"/>
      <c r="AU179" s="296"/>
      <c r="AV179" s="296"/>
      <c r="AW179" s="296"/>
      <c r="AX179" s="296"/>
      <c r="AY179" s="296"/>
      <c r="AZ179" s="296"/>
      <c r="BA179" s="296"/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6"/>
      <c r="BR179" s="296"/>
      <c r="BS179" s="296"/>
      <c r="BT179" s="296"/>
      <c r="BU179" s="296"/>
      <c r="BV179" s="296"/>
      <c r="BW179" s="296"/>
      <c r="BX179" s="296"/>
      <c r="BY179" s="296"/>
      <c r="BZ179" s="296"/>
      <c r="CA179" s="296"/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6"/>
      <c r="CL179" s="296"/>
      <c r="CM179" s="296"/>
      <c r="CN179" s="296"/>
      <c r="CO179" s="296"/>
      <c r="CP179" s="296"/>
      <c r="CQ179" s="296"/>
      <c r="CR179" s="296"/>
      <c r="CS179" s="296"/>
      <c r="CT179" s="296"/>
      <c r="CU179" s="296"/>
      <c r="CV179" s="296"/>
      <c r="CW179" s="296"/>
      <c r="CX179" s="296"/>
      <c r="CY179" s="296"/>
      <c r="CZ179" s="296"/>
      <c r="DA179" s="296"/>
      <c r="DB179" s="296"/>
      <c r="DC179" s="296"/>
      <c r="DD179" s="296"/>
      <c r="DE179" s="296"/>
      <c r="DF179" s="296"/>
      <c r="DG179" s="296"/>
      <c r="DH179" s="296"/>
      <c r="DI179" s="296"/>
      <c r="DJ179" s="296"/>
      <c r="DK179" s="296"/>
      <c r="DL179" s="296"/>
      <c r="DM179" s="296"/>
      <c r="DN179" s="296"/>
      <c r="DO179" s="296"/>
      <c r="DP179" s="296"/>
      <c r="DQ179" s="296"/>
      <c r="DR179" s="296"/>
      <c r="DS179" s="296"/>
      <c r="DT179" s="296"/>
      <c r="DU179" s="296"/>
      <c r="DV179" s="296"/>
      <c r="DW179" s="296"/>
      <c r="DX179" s="296"/>
      <c r="DY179" s="296"/>
      <c r="DZ179" s="296"/>
      <c r="EA179" s="296"/>
      <c r="EB179" s="296"/>
      <c r="EC179" s="296"/>
      <c r="ED179" s="296"/>
      <c r="EE179" s="296"/>
      <c r="EF179" s="296"/>
      <c r="EG179" s="296"/>
      <c r="EH179" s="296"/>
      <c r="EI179" s="296"/>
      <c r="EJ179" s="296"/>
      <c r="EK179" s="296"/>
      <c r="EL179" s="296"/>
      <c r="EM179" s="296"/>
      <c r="EN179" s="296"/>
      <c r="EO179" s="296"/>
      <c r="EP179" s="296"/>
      <c r="EQ179" s="296"/>
      <c r="ER179" s="296"/>
      <c r="ES179" s="296"/>
      <c r="ET179" s="296"/>
      <c r="EU179" s="296"/>
      <c r="EV179" s="296"/>
      <c r="EW179" s="296"/>
      <c r="EX179" s="296"/>
      <c r="EY179" s="296"/>
      <c r="EZ179" s="296"/>
      <c r="FA179" s="296"/>
      <c r="FB179" s="296"/>
      <c r="FC179" s="296"/>
      <c r="FD179" s="296"/>
      <c r="FE179" s="296"/>
      <c r="FF179" s="296"/>
      <c r="FG179" s="296"/>
      <c r="FH179" s="296"/>
      <c r="FI179" s="296"/>
      <c r="FJ179" s="296"/>
      <c r="FK179" s="296"/>
      <c r="FL179" s="296"/>
      <c r="FM179" s="296"/>
      <c r="FN179" s="296"/>
      <c r="FO179" s="296"/>
      <c r="FP179" s="296"/>
      <c r="FQ179" s="296"/>
      <c r="FR179" s="296"/>
      <c r="FS179" s="296"/>
      <c r="FT179" s="296"/>
      <c r="FU179" s="296"/>
      <c r="FV179" s="296"/>
      <c r="FW179" s="296"/>
      <c r="FX179" s="296"/>
      <c r="FY179" s="296"/>
      <c r="FZ179" s="296"/>
      <c r="GA179" s="296"/>
      <c r="GB179" s="296"/>
      <c r="GC179" s="296"/>
      <c r="GD179" s="296"/>
      <c r="GE179" s="296"/>
      <c r="GF179" s="296"/>
      <c r="GG179" s="296"/>
      <c r="GH179" s="296"/>
      <c r="GI179" s="296"/>
      <c r="GJ179" s="296"/>
      <c r="GK179" s="296"/>
      <c r="GL179" s="296"/>
      <c r="GM179" s="296"/>
      <c r="GN179" s="296"/>
      <c r="GO179" s="205"/>
      <c r="GP179" s="87"/>
      <c r="GQ179" s="87"/>
    </row>
    <row r="180" spans="7:199" ht="2.25" customHeight="1" x14ac:dyDescent="0.15">
      <c r="I180" s="131"/>
      <c r="J180" s="131"/>
      <c r="K180" s="131"/>
      <c r="L180" s="136"/>
      <c r="M180" s="136"/>
      <c r="N180" s="138"/>
      <c r="O180" s="296"/>
      <c r="P180" s="296"/>
      <c r="Q180" s="296"/>
      <c r="R180" s="296"/>
      <c r="S180" s="296"/>
      <c r="T180" s="296"/>
      <c r="U180" s="296"/>
      <c r="V180" s="296"/>
      <c r="W180" s="296"/>
      <c r="X180" s="296"/>
      <c r="Y180" s="296"/>
      <c r="Z180" s="296"/>
      <c r="AA180" s="296"/>
      <c r="AB180" s="296"/>
      <c r="AC180" s="296"/>
      <c r="AD180" s="296"/>
      <c r="AE180" s="296"/>
      <c r="AF180" s="296"/>
      <c r="AG180" s="296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6"/>
      <c r="AS180" s="296"/>
      <c r="AT180" s="296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296"/>
      <c r="BO180" s="296"/>
      <c r="BP180" s="296"/>
      <c r="BQ180" s="296"/>
      <c r="BR180" s="296"/>
      <c r="BS180" s="296"/>
      <c r="BT180" s="296"/>
      <c r="BU180" s="296"/>
      <c r="BV180" s="296"/>
      <c r="BW180" s="296"/>
      <c r="BX180" s="296"/>
      <c r="BY180" s="296"/>
      <c r="BZ180" s="296"/>
      <c r="CA180" s="296"/>
      <c r="CB180" s="296"/>
      <c r="CC180" s="296"/>
      <c r="CD180" s="296"/>
      <c r="CE180" s="296"/>
      <c r="CF180" s="296"/>
      <c r="CG180" s="296"/>
      <c r="CH180" s="296"/>
      <c r="CI180" s="296"/>
      <c r="CJ180" s="296"/>
      <c r="CK180" s="296"/>
      <c r="CL180" s="296"/>
      <c r="CM180" s="296"/>
      <c r="CN180" s="296"/>
      <c r="CO180" s="296"/>
      <c r="CP180" s="296"/>
      <c r="CQ180" s="296"/>
      <c r="CR180" s="296"/>
      <c r="CS180" s="296"/>
      <c r="CT180" s="296"/>
      <c r="CU180" s="296"/>
      <c r="CV180" s="296"/>
      <c r="CW180" s="296"/>
      <c r="CX180" s="296"/>
      <c r="CY180" s="296"/>
      <c r="CZ180" s="296"/>
      <c r="DA180" s="296"/>
      <c r="DB180" s="296"/>
      <c r="DC180" s="296"/>
      <c r="DD180" s="296"/>
      <c r="DE180" s="296"/>
      <c r="DF180" s="296"/>
      <c r="DG180" s="296"/>
      <c r="DH180" s="296"/>
      <c r="DI180" s="296"/>
      <c r="DJ180" s="296"/>
      <c r="DK180" s="296"/>
      <c r="DL180" s="296"/>
      <c r="DM180" s="296"/>
      <c r="DN180" s="296"/>
      <c r="DO180" s="296"/>
      <c r="DP180" s="296"/>
      <c r="DQ180" s="296"/>
      <c r="DR180" s="296"/>
      <c r="DS180" s="296"/>
      <c r="DT180" s="296"/>
      <c r="DU180" s="296"/>
      <c r="DV180" s="296"/>
      <c r="DW180" s="296"/>
      <c r="DX180" s="296"/>
      <c r="DY180" s="296"/>
      <c r="DZ180" s="296"/>
      <c r="EA180" s="296"/>
      <c r="EB180" s="296"/>
      <c r="EC180" s="296"/>
      <c r="ED180" s="296"/>
      <c r="EE180" s="296"/>
      <c r="EF180" s="296"/>
      <c r="EG180" s="296"/>
      <c r="EH180" s="296"/>
      <c r="EI180" s="296"/>
      <c r="EJ180" s="296"/>
      <c r="EK180" s="296"/>
      <c r="EL180" s="296"/>
      <c r="EM180" s="296"/>
      <c r="EN180" s="296"/>
      <c r="EO180" s="296"/>
      <c r="EP180" s="296"/>
      <c r="EQ180" s="296"/>
      <c r="ER180" s="296"/>
      <c r="ES180" s="296"/>
      <c r="ET180" s="296"/>
      <c r="EU180" s="296"/>
      <c r="EV180" s="296"/>
      <c r="EW180" s="296"/>
      <c r="EX180" s="296"/>
      <c r="EY180" s="296"/>
      <c r="EZ180" s="296"/>
      <c r="FA180" s="296"/>
      <c r="FB180" s="296"/>
      <c r="FC180" s="296"/>
      <c r="FD180" s="296"/>
      <c r="FE180" s="296"/>
      <c r="FF180" s="296"/>
      <c r="FG180" s="296"/>
      <c r="FH180" s="296"/>
      <c r="FI180" s="296"/>
      <c r="FJ180" s="296"/>
      <c r="FK180" s="296"/>
      <c r="FL180" s="296"/>
      <c r="FM180" s="296"/>
      <c r="FN180" s="296"/>
      <c r="FO180" s="296"/>
      <c r="FP180" s="296"/>
      <c r="FQ180" s="296"/>
      <c r="FR180" s="296"/>
      <c r="FS180" s="296"/>
      <c r="FT180" s="296"/>
      <c r="FU180" s="296"/>
      <c r="FV180" s="296"/>
      <c r="FW180" s="296"/>
      <c r="FX180" s="296"/>
      <c r="FY180" s="296"/>
      <c r="FZ180" s="296"/>
      <c r="GA180" s="296"/>
      <c r="GB180" s="296"/>
      <c r="GC180" s="296"/>
      <c r="GD180" s="296"/>
      <c r="GE180" s="296"/>
      <c r="GF180" s="296"/>
      <c r="GG180" s="296"/>
      <c r="GH180" s="296"/>
      <c r="GI180" s="296"/>
      <c r="GJ180" s="296"/>
      <c r="GK180" s="296"/>
      <c r="GL180" s="296"/>
      <c r="GM180" s="296"/>
      <c r="GN180" s="296"/>
      <c r="GO180" s="205"/>
      <c r="GP180" s="87"/>
      <c r="GQ180" s="87"/>
    </row>
    <row r="181" spans="7:199" ht="2.25" customHeight="1" x14ac:dyDescent="0.15">
      <c r="I181" s="131"/>
      <c r="J181" s="131"/>
      <c r="K181" s="131"/>
      <c r="L181" s="136"/>
      <c r="M181" s="136"/>
      <c r="N181" s="138"/>
      <c r="O181" s="296"/>
      <c r="P181" s="296"/>
      <c r="Q181" s="296"/>
      <c r="R181" s="296"/>
      <c r="S181" s="296"/>
      <c r="T181" s="296"/>
      <c r="U181" s="296"/>
      <c r="V181" s="296"/>
      <c r="W181" s="296"/>
      <c r="X181" s="296"/>
      <c r="Y181" s="296"/>
      <c r="Z181" s="296"/>
      <c r="AA181" s="296"/>
      <c r="AB181" s="296"/>
      <c r="AC181" s="296"/>
      <c r="AD181" s="296"/>
      <c r="AE181" s="296"/>
      <c r="AF181" s="296"/>
      <c r="AG181" s="296"/>
      <c r="AH181" s="296"/>
      <c r="AI181" s="296"/>
      <c r="AJ181" s="296"/>
      <c r="AK181" s="296"/>
      <c r="AL181" s="296"/>
      <c r="AM181" s="296"/>
      <c r="AN181" s="296"/>
      <c r="AO181" s="296"/>
      <c r="AP181" s="296"/>
      <c r="AQ181" s="296"/>
      <c r="AR181" s="296"/>
      <c r="AS181" s="296"/>
      <c r="AT181" s="296"/>
      <c r="AU181" s="296"/>
      <c r="AV181" s="296"/>
      <c r="AW181" s="296"/>
      <c r="AX181" s="296"/>
      <c r="AY181" s="296"/>
      <c r="AZ181" s="296"/>
      <c r="BA181" s="296"/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6"/>
      <c r="BR181" s="296"/>
      <c r="BS181" s="296"/>
      <c r="BT181" s="296"/>
      <c r="BU181" s="296"/>
      <c r="BV181" s="296"/>
      <c r="BW181" s="296"/>
      <c r="BX181" s="296"/>
      <c r="BY181" s="296"/>
      <c r="BZ181" s="296"/>
      <c r="CA181" s="296"/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6"/>
      <c r="CL181" s="296"/>
      <c r="CM181" s="296"/>
      <c r="CN181" s="296"/>
      <c r="CO181" s="296"/>
      <c r="CP181" s="296"/>
      <c r="CQ181" s="296"/>
      <c r="CR181" s="296"/>
      <c r="CS181" s="296"/>
      <c r="CT181" s="296"/>
      <c r="CU181" s="296"/>
      <c r="CV181" s="296"/>
      <c r="CW181" s="296"/>
      <c r="CX181" s="296"/>
      <c r="CY181" s="296"/>
      <c r="CZ181" s="296"/>
      <c r="DA181" s="296"/>
      <c r="DB181" s="296"/>
      <c r="DC181" s="296"/>
      <c r="DD181" s="296"/>
      <c r="DE181" s="296"/>
      <c r="DF181" s="296"/>
      <c r="DG181" s="296"/>
      <c r="DH181" s="296"/>
      <c r="DI181" s="296"/>
      <c r="DJ181" s="296"/>
      <c r="DK181" s="296"/>
      <c r="DL181" s="296"/>
      <c r="DM181" s="296"/>
      <c r="DN181" s="296"/>
      <c r="DO181" s="296"/>
      <c r="DP181" s="296"/>
      <c r="DQ181" s="296"/>
      <c r="DR181" s="296"/>
      <c r="DS181" s="296"/>
      <c r="DT181" s="296"/>
      <c r="DU181" s="296"/>
      <c r="DV181" s="296"/>
      <c r="DW181" s="296"/>
      <c r="DX181" s="296"/>
      <c r="DY181" s="296"/>
      <c r="DZ181" s="296"/>
      <c r="EA181" s="296"/>
      <c r="EB181" s="296"/>
      <c r="EC181" s="296"/>
      <c r="ED181" s="296"/>
      <c r="EE181" s="296"/>
      <c r="EF181" s="296"/>
      <c r="EG181" s="296"/>
      <c r="EH181" s="296"/>
      <c r="EI181" s="296"/>
      <c r="EJ181" s="296"/>
      <c r="EK181" s="296"/>
      <c r="EL181" s="296"/>
      <c r="EM181" s="296"/>
      <c r="EN181" s="296"/>
      <c r="EO181" s="296"/>
      <c r="EP181" s="296"/>
      <c r="EQ181" s="296"/>
      <c r="ER181" s="296"/>
      <c r="ES181" s="296"/>
      <c r="ET181" s="296"/>
      <c r="EU181" s="296"/>
      <c r="EV181" s="296"/>
      <c r="EW181" s="296"/>
      <c r="EX181" s="296"/>
      <c r="EY181" s="296"/>
      <c r="EZ181" s="296"/>
      <c r="FA181" s="296"/>
      <c r="FB181" s="296"/>
      <c r="FC181" s="296"/>
      <c r="FD181" s="296"/>
      <c r="FE181" s="296"/>
      <c r="FF181" s="296"/>
      <c r="FG181" s="296"/>
      <c r="FH181" s="296"/>
      <c r="FI181" s="296"/>
      <c r="FJ181" s="296"/>
      <c r="FK181" s="296"/>
      <c r="FL181" s="296"/>
      <c r="FM181" s="296"/>
      <c r="FN181" s="296"/>
      <c r="FO181" s="296"/>
      <c r="FP181" s="296"/>
      <c r="FQ181" s="296"/>
      <c r="FR181" s="296"/>
      <c r="FS181" s="296"/>
      <c r="FT181" s="296"/>
      <c r="FU181" s="296"/>
      <c r="FV181" s="296"/>
      <c r="FW181" s="296"/>
      <c r="FX181" s="296"/>
      <c r="FY181" s="296"/>
      <c r="FZ181" s="296"/>
      <c r="GA181" s="296"/>
      <c r="GB181" s="296"/>
      <c r="GC181" s="296"/>
      <c r="GD181" s="296"/>
      <c r="GE181" s="296"/>
      <c r="GF181" s="296"/>
      <c r="GG181" s="296"/>
      <c r="GH181" s="296"/>
      <c r="GI181" s="296"/>
      <c r="GJ181" s="296"/>
      <c r="GK181" s="296"/>
      <c r="GL181" s="296"/>
      <c r="GM181" s="296"/>
      <c r="GN181" s="296"/>
      <c r="GO181" s="205"/>
      <c r="GP181" s="87"/>
      <c r="GQ181" s="87"/>
    </row>
    <row r="182" spans="7:199" ht="2.25" customHeight="1" x14ac:dyDescent="0.15">
      <c r="G182" s="112"/>
      <c r="H182" s="112"/>
      <c r="I182" s="136"/>
      <c r="J182" s="136"/>
      <c r="K182" s="136"/>
      <c r="L182" s="136"/>
      <c r="M182" s="136"/>
      <c r="N182" s="138"/>
      <c r="O182" s="296"/>
      <c r="P182" s="296"/>
      <c r="Q182" s="296"/>
      <c r="R182" s="296"/>
      <c r="S182" s="296"/>
      <c r="T182" s="296"/>
      <c r="U182" s="296"/>
      <c r="V182" s="296"/>
      <c r="W182" s="296"/>
      <c r="X182" s="296"/>
      <c r="Y182" s="296"/>
      <c r="Z182" s="296"/>
      <c r="AA182" s="296"/>
      <c r="AB182" s="296"/>
      <c r="AC182" s="296"/>
      <c r="AD182" s="296"/>
      <c r="AE182" s="296"/>
      <c r="AF182" s="296"/>
      <c r="AG182" s="296"/>
      <c r="AH182" s="296"/>
      <c r="AI182" s="296"/>
      <c r="AJ182" s="296"/>
      <c r="AK182" s="296"/>
      <c r="AL182" s="296"/>
      <c r="AM182" s="296"/>
      <c r="AN182" s="296"/>
      <c r="AO182" s="296"/>
      <c r="AP182" s="296"/>
      <c r="AQ182" s="296"/>
      <c r="AR182" s="296"/>
      <c r="AS182" s="296"/>
      <c r="AT182" s="296"/>
      <c r="AU182" s="296"/>
      <c r="AV182" s="296"/>
      <c r="AW182" s="296"/>
      <c r="AX182" s="296"/>
      <c r="AY182" s="296"/>
      <c r="AZ182" s="296"/>
      <c r="BA182" s="296"/>
      <c r="BB182" s="296"/>
      <c r="BC182" s="296"/>
      <c r="BD182" s="296"/>
      <c r="BE182" s="296"/>
      <c r="BF182" s="296"/>
      <c r="BG182" s="296"/>
      <c r="BH182" s="296"/>
      <c r="BI182" s="296"/>
      <c r="BJ182" s="296"/>
      <c r="BK182" s="296"/>
      <c r="BL182" s="296"/>
      <c r="BM182" s="296"/>
      <c r="BN182" s="296"/>
      <c r="BO182" s="296"/>
      <c r="BP182" s="296"/>
      <c r="BQ182" s="296"/>
      <c r="BR182" s="296"/>
      <c r="BS182" s="296"/>
      <c r="BT182" s="296"/>
      <c r="BU182" s="296"/>
      <c r="BV182" s="296"/>
      <c r="BW182" s="296"/>
      <c r="BX182" s="296"/>
      <c r="BY182" s="296"/>
      <c r="BZ182" s="296"/>
      <c r="CA182" s="296"/>
      <c r="CB182" s="296"/>
      <c r="CC182" s="296"/>
      <c r="CD182" s="296"/>
      <c r="CE182" s="296"/>
      <c r="CF182" s="296"/>
      <c r="CG182" s="296"/>
      <c r="CH182" s="296"/>
      <c r="CI182" s="296"/>
      <c r="CJ182" s="296"/>
      <c r="CK182" s="296"/>
      <c r="CL182" s="296"/>
      <c r="CM182" s="296"/>
      <c r="CN182" s="296"/>
      <c r="CO182" s="296"/>
      <c r="CP182" s="296"/>
      <c r="CQ182" s="296"/>
      <c r="CR182" s="296"/>
      <c r="CS182" s="296"/>
      <c r="CT182" s="296"/>
      <c r="CU182" s="296"/>
      <c r="CV182" s="296"/>
      <c r="CW182" s="296"/>
      <c r="CX182" s="296"/>
      <c r="CY182" s="296"/>
      <c r="CZ182" s="296"/>
      <c r="DA182" s="296"/>
      <c r="DB182" s="296"/>
      <c r="DC182" s="296"/>
      <c r="DD182" s="296"/>
      <c r="DE182" s="296"/>
      <c r="DF182" s="296"/>
      <c r="DG182" s="296"/>
      <c r="DH182" s="296"/>
      <c r="DI182" s="296"/>
      <c r="DJ182" s="296"/>
      <c r="DK182" s="296"/>
      <c r="DL182" s="296"/>
      <c r="DM182" s="296"/>
      <c r="DN182" s="296"/>
      <c r="DO182" s="296"/>
      <c r="DP182" s="296"/>
      <c r="DQ182" s="296"/>
      <c r="DR182" s="296"/>
      <c r="DS182" s="296"/>
      <c r="DT182" s="296"/>
      <c r="DU182" s="296"/>
      <c r="DV182" s="296"/>
      <c r="DW182" s="296"/>
      <c r="DX182" s="296"/>
      <c r="DY182" s="296"/>
      <c r="DZ182" s="296"/>
      <c r="EA182" s="296"/>
      <c r="EB182" s="296"/>
      <c r="EC182" s="296"/>
      <c r="ED182" s="296"/>
      <c r="EE182" s="296"/>
      <c r="EF182" s="296"/>
      <c r="EG182" s="296"/>
      <c r="EH182" s="296"/>
      <c r="EI182" s="296"/>
      <c r="EJ182" s="296"/>
      <c r="EK182" s="296"/>
      <c r="EL182" s="296"/>
      <c r="EM182" s="296"/>
      <c r="EN182" s="296"/>
      <c r="EO182" s="296"/>
      <c r="EP182" s="296"/>
      <c r="EQ182" s="296"/>
      <c r="ER182" s="296"/>
      <c r="ES182" s="296"/>
      <c r="ET182" s="296"/>
      <c r="EU182" s="296"/>
      <c r="EV182" s="296"/>
      <c r="EW182" s="296"/>
      <c r="EX182" s="296"/>
      <c r="EY182" s="296"/>
      <c r="EZ182" s="296"/>
      <c r="FA182" s="296"/>
      <c r="FB182" s="296"/>
      <c r="FC182" s="296"/>
      <c r="FD182" s="296"/>
      <c r="FE182" s="296"/>
      <c r="FF182" s="296"/>
      <c r="FG182" s="296"/>
      <c r="FH182" s="296"/>
      <c r="FI182" s="296"/>
      <c r="FJ182" s="296"/>
      <c r="FK182" s="296"/>
      <c r="FL182" s="296"/>
      <c r="FM182" s="296"/>
      <c r="FN182" s="296"/>
      <c r="FO182" s="296"/>
      <c r="FP182" s="296"/>
      <c r="FQ182" s="296"/>
      <c r="FR182" s="296"/>
      <c r="FS182" s="296"/>
      <c r="FT182" s="296"/>
      <c r="FU182" s="296"/>
      <c r="FV182" s="296"/>
      <c r="FW182" s="296"/>
      <c r="FX182" s="296"/>
      <c r="FY182" s="296"/>
      <c r="FZ182" s="296"/>
      <c r="GA182" s="296"/>
      <c r="GB182" s="296"/>
      <c r="GC182" s="296"/>
      <c r="GD182" s="296"/>
      <c r="GE182" s="296"/>
      <c r="GF182" s="296"/>
      <c r="GG182" s="296"/>
      <c r="GH182" s="296"/>
      <c r="GI182" s="296"/>
      <c r="GJ182" s="296"/>
      <c r="GK182" s="296"/>
      <c r="GL182" s="296"/>
      <c r="GM182" s="296"/>
      <c r="GN182" s="296"/>
      <c r="GO182" s="205"/>
      <c r="GP182" s="87"/>
      <c r="GQ182" s="87"/>
    </row>
    <row r="183" spans="7:199" ht="2.25" customHeight="1" x14ac:dyDescent="0.15">
      <c r="G183" s="112"/>
      <c r="H183" s="112"/>
      <c r="I183" s="136"/>
      <c r="J183" s="136"/>
      <c r="K183" s="136"/>
      <c r="L183" s="136"/>
      <c r="M183" s="136"/>
      <c r="N183" s="138"/>
      <c r="O183" s="296"/>
      <c r="P183" s="296"/>
      <c r="Q183" s="296"/>
      <c r="R183" s="296"/>
      <c r="S183" s="296"/>
      <c r="T183" s="296"/>
      <c r="U183" s="296"/>
      <c r="V183" s="296"/>
      <c r="W183" s="296"/>
      <c r="X183" s="296"/>
      <c r="Y183" s="296"/>
      <c r="Z183" s="296"/>
      <c r="AA183" s="296"/>
      <c r="AB183" s="296"/>
      <c r="AC183" s="296"/>
      <c r="AD183" s="296"/>
      <c r="AE183" s="296"/>
      <c r="AF183" s="296"/>
      <c r="AG183" s="296"/>
      <c r="AH183" s="296"/>
      <c r="AI183" s="296"/>
      <c r="AJ183" s="296"/>
      <c r="AK183" s="296"/>
      <c r="AL183" s="296"/>
      <c r="AM183" s="296"/>
      <c r="AN183" s="296"/>
      <c r="AO183" s="296"/>
      <c r="AP183" s="296"/>
      <c r="AQ183" s="296"/>
      <c r="AR183" s="296"/>
      <c r="AS183" s="296"/>
      <c r="AT183" s="296"/>
      <c r="AU183" s="296"/>
      <c r="AV183" s="296"/>
      <c r="AW183" s="296"/>
      <c r="AX183" s="296"/>
      <c r="AY183" s="296"/>
      <c r="AZ183" s="296"/>
      <c r="BA183" s="296"/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6"/>
      <c r="BR183" s="296"/>
      <c r="BS183" s="296"/>
      <c r="BT183" s="296"/>
      <c r="BU183" s="296"/>
      <c r="BV183" s="296"/>
      <c r="BW183" s="296"/>
      <c r="BX183" s="296"/>
      <c r="BY183" s="296"/>
      <c r="BZ183" s="296"/>
      <c r="CA183" s="296"/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6"/>
      <c r="CL183" s="296"/>
      <c r="CM183" s="296"/>
      <c r="CN183" s="296"/>
      <c r="CO183" s="296"/>
      <c r="CP183" s="296"/>
      <c r="CQ183" s="296"/>
      <c r="CR183" s="296"/>
      <c r="CS183" s="296"/>
      <c r="CT183" s="296"/>
      <c r="CU183" s="296"/>
      <c r="CV183" s="296"/>
      <c r="CW183" s="296"/>
      <c r="CX183" s="296"/>
      <c r="CY183" s="296"/>
      <c r="CZ183" s="296"/>
      <c r="DA183" s="296"/>
      <c r="DB183" s="296"/>
      <c r="DC183" s="296"/>
      <c r="DD183" s="296"/>
      <c r="DE183" s="296"/>
      <c r="DF183" s="296"/>
      <c r="DG183" s="296"/>
      <c r="DH183" s="296"/>
      <c r="DI183" s="296"/>
      <c r="DJ183" s="296"/>
      <c r="DK183" s="296"/>
      <c r="DL183" s="296"/>
      <c r="DM183" s="296"/>
      <c r="DN183" s="296"/>
      <c r="DO183" s="296"/>
      <c r="DP183" s="296"/>
      <c r="DQ183" s="296"/>
      <c r="DR183" s="296"/>
      <c r="DS183" s="296"/>
      <c r="DT183" s="296"/>
      <c r="DU183" s="296"/>
      <c r="DV183" s="296"/>
      <c r="DW183" s="296"/>
      <c r="DX183" s="296"/>
      <c r="DY183" s="296"/>
      <c r="DZ183" s="296"/>
      <c r="EA183" s="296"/>
      <c r="EB183" s="296"/>
      <c r="EC183" s="296"/>
      <c r="ED183" s="296"/>
      <c r="EE183" s="296"/>
      <c r="EF183" s="296"/>
      <c r="EG183" s="296"/>
      <c r="EH183" s="296"/>
      <c r="EI183" s="296"/>
      <c r="EJ183" s="296"/>
      <c r="EK183" s="296"/>
      <c r="EL183" s="296"/>
      <c r="EM183" s="296"/>
      <c r="EN183" s="296"/>
      <c r="EO183" s="296"/>
      <c r="EP183" s="296"/>
      <c r="EQ183" s="296"/>
      <c r="ER183" s="296"/>
      <c r="ES183" s="296"/>
      <c r="ET183" s="296"/>
      <c r="EU183" s="296"/>
      <c r="EV183" s="296"/>
      <c r="EW183" s="296"/>
      <c r="EX183" s="296"/>
      <c r="EY183" s="296"/>
      <c r="EZ183" s="296"/>
      <c r="FA183" s="296"/>
      <c r="FB183" s="296"/>
      <c r="FC183" s="296"/>
      <c r="FD183" s="296"/>
      <c r="FE183" s="296"/>
      <c r="FF183" s="296"/>
      <c r="FG183" s="296"/>
      <c r="FH183" s="296"/>
      <c r="FI183" s="296"/>
      <c r="FJ183" s="296"/>
      <c r="FK183" s="296"/>
      <c r="FL183" s="296"/>
      <c r="FM183" s="296"/>
      <c r="FN183" s="296"/>
      <c r="FO183" s="296"/>
      <c r="FP183" s="296"/>
      <c r="FQ183" s="296"/>
      <c r="FR183" s="296"/>
      <c r="FS183" s="296"/>
      <c r="FT183" s="296"/>
      <c r="FU183" s="296"/>
      <c r="FV183" s="296"/>
      <c r="FW183" s="296"/>
      <c r="FX183" s="296"/>
      <c r="FY183" s="296"/>
      <c r="FZ183" s="296"/>
      <c r="GA183" s="296"/>
      <c r="GB183" s="296"/>
      <c r="GC183" s="296"/>
      <c r="GD183" s="296"/>
      <c r="GE183" s="296"/>
      <c r="GF183" s="296"/>
      <c r="GG183" s="296"/>
      <c r="GH183" s="296"/>
      <c r="GI183" s="296"/>
      <c r="GJ183" s="296"/>
      <c r="GK183" s="296"/>
      <c r="GL183" s="296"/>
      <c r="GM183" s="296"/>
      <c r="GN183" s="296"/>
      <c r="GO183" s="205"/>
      <c r="GP183" s="87"/>
      <c r="GQ183" s="87"/>
    </row>
    <row r="184" spans="7:199" ht="2.25" customHeight="1" x14ac:dyDescent="0.15">
      <c r="G184" s="112"/>
      <c r="H184" s="112"/>
      <c r="I184" s="136"/>
      <c r="J184" s="136"/>
      <c r="K184" s="136"/>
      <c r="L184" s="136"/>
      <c r="M184" s="136"/>
      <c r="N184" s="138"/>
      <c r="O184" s="294">
        <f>入力シート!A174</f>
        <v>0</v>
      </c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  <c r="AH184" s="295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5"/>
      <c r="AS184" s="295"/>
      <c r="AT184" s="295"/>
      <c r="AU184" s="295"/>
      <c r="AV184" s="295"/>
      <c r="AW184" s="295"/>
      <c r="AX184" s="295"/>
      <c r="AY184" s="295"/>
      <c r="AZ184" s="295"/>
      <c r="BA184" s="295"/>
      <c r="BB184" s="295"/>
      <c r="BC184" s="295"/>
      <c r="BD184" s="295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5"/>
      <c r="BO184" s="295"/>
      <c r="BP184" s="295"/>
      <c r="BQ184" s="295"/>
      <c r="BR184" s="295"/>
      <c r="BS184" s="295"/>
      <c r="BT184" s="295"/>
      <c r="BU184" s="295"/>
      <c r="BV184" s="295"/>
      <c r="BW184" s="295"/>
      <c r="BX184" s="295"/>
      <c r="BY184" s="295"/>
      <c r="BZ184" s="295"/>
      <c r="CA184" s="295"/>
      <c r="CB184" s="295"/>
      <c r="CC184" s="295"/>
      <c r="CD184" s="295"/>
      <c r="CE184" s="295"/>
      <c r="CF184" s="295"/>
      <c r="CG184" s="295"/>
      <c r="CH184" s="295"/>
      <c r="CI184" s="295"/>
      <c r="CJ184" s="295"/>
      <c r="CK184" s="295"/>
      <c r="CL184" s="295"/>
      <c r="CM184" s="295"/>
      <c r="CN184" s="295"/>
      <c r="CO184" s="295"/>
      <c r="CP184" s="295"/>
      <c r="CQ184" s="295"/>
      <c r="CR184" s="295"/>
      <c r="CS184" s="295"/>
      <c r="CT184" s="295"/>
      <c r="CU184" s="295"/>
      <c r="CV184" s="295"/>
      <c r="CW184" s="295"/>
      <c r="CX184" s="295"/>
      <c r="CY184" s="295"/>
      <c r="CZ184" s="295"/>
      <c r="DA184" s="295"/>
      <c r="DB184" s="295"/>
      <c r="DC184" s="295"/>
      <c r="DD184" s="295"/>
      <c r="DE184" s="295"/>
      <c r="DF184" s="295"/>
      <c r="DG184" s="295"/>
      <c r="DH184" s="295"/>
      <c r="DI184" s="295"/>
      <c r="DJ184" s="295"/>
      <c r="DK184" s="295"/>
      <c r="DL184" s="295"/>
      <c r="DM184" s="295"/>
      <c r="DN184" s="295"/>
      <c r="DO184" s="295"/>
      <c r="DP184" s="295"/>
      <c r="DQ184" s="295"/>
      <c r="DR184" s="295"/>
      <c r="DS184" s="295"/>
      <c r="DT184" s="295"/>
      <c r="DU184" s="295"/>
      <c r="DV184" s="295"/>
      <c r="DW184" s="295"/>
      <c r="DX184" s="295"/>
      <c r="DY184" s="295"/>
      <c r="DZ184" s="295"/>
      <c r="EA184" s="295"/>
      <c r="EB184" s="295"/>
      <c r="EC184" s="295"/>
      <c r="ED184" s="295"/>
      <c r="EE184" s="295"/>
      <c r="EF184" s="295"/>
      <c r="EG184" s="295"/>
      <c r="EH184" s="295"/>
      <c r="EI184" s="295"/>
      <c r="EJ184" s="295"/>
      <c r="EK184" s="295"/>
      <c r="EL184" s="295"/>
      <c r="EM184" s="295"/>
      <c r="EN184" s="295"/>
      <c r="EO184" s="295"/>
      <c r="EP184" s="295"/>
      <c r="EQ184" s="295"/>
      <c r="ER184" s="295"/>
      <c r="ES184" s="295"/>
      <c r="ET184" s="295"/>
      <c r="EU184" s="295"/>
      <c r="EV184" s="295"/>
      <c r="EW184" s="295"/>
      <c r="EX184" s="295"/>
      <c r="EY184" s="295"/>
      <c r="EZ184" s="295"/>
      <c r="FA184" s="295"/>
      <c r="FB184" s="295"/>
      <c r="FC184" s="295"/>
      <c r="FD184" s="295"/>
      <c r="FE184" s="295"/>
      <c r="FF184" s="295"/>
      <c r="FG184" s="295"/>
      <c r="FH184" s="295"/>
      <c r="FI184" s="295"/>
      <c r="FJ184" s="295"/>
      <c r="FK184" s="295"/>
      <c r="FL184" s="295"/>
      <c r="FM184" s="295"/>
      <c r="FN184" s="295"/>
      <c r="FO184" s="295"/>
      <c r="FP184" s="295"/>
      <c r="FQ184" s="295"/>
      <c r="FR184" s="295"/>
      <c r="FS184" s="295"/>
      <c r="FT184" s="295"/>
      <c r="FU184" s="295"/>
      <c r="FV184" s="295"/>
      <c r="FW184" s="295"/>
      <c r="FX184" s="295"/>
      <c r="FY184" s="295"/>
      <c r="FZ184" s="295"/>
      <c r="GA184" s="295"/>
      <c r="GB184" s="295"/>
      <c r="GC184" s="295"/>
      <c r="GD184" s="295"/>
      <c r="GE184" s="295"/>
      <c r="GF184" s="295"/>
      <c r="GG184" s="295"/>
      <c r="GH184" s="295"/>
      <c r="GI184" s="295"/>
      <c r="GJ184" s="295"/>
      <c r="GK184" s="295"/>
      <c r="GL184" s="295"/>
      <c r="GM184" s="295"/>
      <c r="GN184" s="295"/>
      <c r="GO184" s="205"/>
      <c r="GP184" s="87"/>
      <c r="GQ184" s="87"/>
    </row>
    <row r="185" spans="7:199" ht="2.25" customHeight="1" x14ac:dyDescent="0.15">
      <c r="G185" s="112"/>
      <c r="H185" s="112"/>
      <c r="I185" s="136"/>
      <c r="J185" s="136"/>
      <c r="K185" s="136"/>
      <c r="L185" s="136"/>
      <c r="M185" s="136"/>
      <c r="N185" s="138"/>
      <c r="O185" s="296"/>
      <c r="P185" s="296"/>
      <c r="Q185" s="296"/>
      <c r="R185" s="296"/>
      <c r="S185" s="296"/>
      <c r="T185" s="296"/>
      <c r="U185" s="296"/>
      <c r="V185" s="296"/>
      <c r="W185" s="296"/>
      <c r="X185" s="296"/>
      <c r="Y185" s="296"/>
      <c r="Z185" s="296"/>
      <c r="AA185" s="296"/>
      <c r="AB185" s="296"/>
      <c r="AC185" s="296"/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96"/>
      <c r="AQ185" s="296"/>
      <c r="AR185" s="296"/>
      <c r="AS185" s="296"/>
      <c r="AT185" s="296"/>
      <c r="AU185" s="296"/>
      <c r="AV185" s="296"/>
      <c r="AW185" s="296"/>
      <c r="AX185" s="296"/>
      <c r="AY185" s="296"/>
      <c r="AZ185" s="296"/>
      <c r="BA185" s="296"/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6"/>
      <c r="BR185" s="296"/>
      <c r="BS185" s="296"/>
      <c r="BT185" s="296"/>
      <c r="BU185" s="296"/>
      <c r="BV185" s="296"/>
      <c r="BW185" s="296"/>
      <c r="BX185" s="296"/>
      <c r="BY185" s="296"/>
      <c r="BZ185" s="296"/>
      <c r="CA185" s="296"/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6"/>
      <c r="CL185" s="296"/>
      <c r="CM185" s="296"/>
      <c r="CN185" s="296"/>
      <c r="CO185" s="296"/>
      <c r="CP185" s="296"/>
      <c r="CQ185" s="296"/>
      <c r="CR185" s="296"/>
      <c r="CS185" s="296"/>
      <c r="CT185" s="296"/>
      <c r="CU185" s="296"/>
      <c r="CV185" s="296"/>
      <c r="CW185" s="296"/>
      <c r="CX185" s="296"/>
      <c r="CY185" s="296"/>
      <c r="CZ185" s="296"/>
      <c r="DA185" s="296"/>
      <c r="DB185" s="296"/>
      <c r="DC185" s="296"/>
      <c r="DD185" s="296"/>
      <c r="DE185" s="296"/>
      <c r="DF185" s="296"/>
      <c r="DG185" s="296"/>
      <c r="DH185" s="296"/>
      <c r="DI185" s="296"/>
      <c r="DJ185" s="296"/>
      <c r="DK185" s="296"/>
      <c r="DL185" s="296"/>
      <c r="DM185" s="296"/>
      <c r="DN185" s="296"/>
      <c r="DO185" s="296"/>
      <c r="DP185" s="296"/>
      <c r="DQ185" s="296"/>
      <c r="DR185" s="296"/>
      <c r="DS185" s="296"/>
      <c r="DT185" s="296"/>
      <c r="DU185" s="296"/>
      <c r="DV185" s="296"/>
      <c r="DW185" s="296"/>
      <c r="DX185" s="296"/>
      <c r="DY185" s="296"/>
      <c r="DZ185" s="296"/>
      <c r="EA185" s="296"/>
      <c r="EB185" s="296"/>
      <c r="EC185" s="296"/>
      <c r="ED185" s="296"/>
      <c r="EE185" s="296"/>
      <c r="EF185" s="296"/>
      <c r="EG185" s="296"/>
      <c r="EH185" s="296"/>
      <c r="EI185" s="296"/>
      <c r="EJ185" s="296"/>
      <c r="EK185" s="296"/>
      <c r="EL185" s="296"/>
      <c r="EM185" s="296"/>
      <c r="EN185" s="296"/>
      <c r="EO185" s="296"/>
      <c r="EP185" s="296"/>
      <c r="EQ185" s="296"/>
      <c r="ER185" s="296"/>
      <c r="ES185" s="296"/>
      <c r="ET185" s="296"/>
      <c r="EU185" s="296"/>
      <c r="EV185" s="296"/>
      <c r="EW185" s="296"/>
      <c r="EX185" s="296"/>
      <c r="EY185" s="296"/>
      <c r="EZ185" s="296"/>
      <c r="FA185" s="296"/>
      <c r="FB185" s="296"/>
      <c r="FC185" s="296"/>
      <c r="FD185" s="296"/>
      <c r="FE185" s="296"/>
      <c r="FF185" s="296"/>
      <c r="FG185" s="296"/>
      <c r="FH185" s="296"/>
      <c r="FI185" s="296"/>
      <c r="FJ185" s="296"/>
      <c r="FK185" s="296"/>
      <c r="FL185" s="296"/>
      <c r="FM185" s="296"/>
      <c r="FN185" s="296"/>
      <c r="FO185" s="296"/>
      <c r="FP185" s="296"/>
      <c r="FQ185" s="296"/>
      <c r="FR185" s="296"/>
      <c r="FS185" s="296"/>
      <c r="FT185" s="296"/>
      <c r="FU185" s="296"/>
      <c r="FV185" s="296"/>
      <c r="FW185" s="296"/>
      <c r="FX185" s="296"/>
      <c r="FY185" s="296"/>
      <c r="FZ185" s="296"/>
      <c r="GA185" s="296"/>
      <c r="GB185" s="296"/>
      <c r="GC185" s="296"/>
      <c r="GD185" s="296"/>
      <c r="GE185" s="296"/>
      <c r="GF185" s="296"/>
      <c r="GG185" s="296"/>
      <c r="GH185" s="296"/>
      <c r="GI185" s="296"/>
      <c r="GJ185" s="296"/>
      <c r="GK185" s="296"/>
      <c r="GL185" s="296"/>
      <c r="GM185" s="296"/>
      <c r="GN185" s="296"/>
      <c r="GO185" s="205"/>
      <c r="GP185" s="87"/>
      <c r="GQ185" s="87"/>
    </row>
    <row r="186" spans="7:199" ht="2.25" customHeight="1" x14ac:dyDescent="0.15">
      <c r="G186" s="112"/>
      <c r="H186" s="112"/>
      <c r="I186" s="136"/>
      <c r="J186" s="136"/>
      <c r="K186" s="136"/>
      <c r="L186" s="136"/>
      <c r="M186" s="136"/>
      <c r="N186" s="138"/>
      <c r="O186" s="296"/>
      <c r="P186" s="296"/>
      <c r="Q186" s="296"/>
      <c r="R186" s="296"/>
      <c r="S186" s="296"/>
      <c r="T186" s="296"/>
      <c r="U186" s="296"/>
      <c r="V186" s="296"/>
      <c r="W186" s="296"/>
      <c r="X186" s="296"/>
      <c r="Y186" s="296"/>
      <c r="Z186" s="296"/>
      <c r="AA186" s="296"/>
      <c r="AB186" s="296"/>
      <c r="AC186" s="296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96"/>
      <c r="AQ186" s="296"/>
      <c r="AR186" s="296"/>
      <c r="AS186" s="296"/>
      <c r="AT186" s="296"/>
      <c r="AU186" s="296"/>
      <c r="AV186" s="296"/>
      <c r="AW186" s="296"/>
      <c r="AX186" s="296"/>
      <c r="AY186" s="296"/>
      <c r="AZ186" s="296"/>
      <c r="BA186" s="296"/>
      <c r="BB186" s="296"/>
      <c r="BC186" s="296"/>
      <c r="BD186" s="296"/>
      <c r="BE186" s="296"/>
      <c r="BF186" s="296"/>
      <c r="BG186" s="296"/>
      <c r="BH186" s="296"/>
      <c r="BI186" s="296"/>
      <c r="BJ186" s="296"/>
      <c r="BK186" s="296"/>
      <c r="BL186" s="296"/>
      <c r="BM186" s="296"/>
      <c r="BN186" s="296"/>
      <c r="BO186" s="296"/>
      <c r="BP186" s="296"/>
      <c r="BQ186" s="296"/>
      <c r="BR186" s="296"/>
      <c r="BS186" s="296"/>
      <c r="BT186" s="296"/>
      <c r="BU186" s="296"/>
      <c r="BV186" s="296"/>
      <c r="BW186" s="296"/>
      <c r="BX186" s="296"/>
      <c r="BY186" s="296"/>
      <c r="BZ186" s="296"/>
      <c r="CA186" s="296"/>
      <c r="CB186" s="296"/>
      <c r="CC186" s="296"/>
      <c r="CD186" s="296"/>
      <c r="CE186" s="296"/>
      <c r="CF186" s="296"/>
      <c r="CG186" s="296"/>
      <c r="CH186" s="296"/>
      <c r="CI186" s="296"/>
      <c r="CJ186" s="296"/>
      <c r="CK186" s="296"/>
      <c r="CL186" s="296"/>
      <c r="CM186" s="296"/>
      <c r="CN186" s="296"/>
      <c r="CO186" s="296"/>
      <c r="CP186" s="296"/>
      <c r="CQ186" s="296"/>
      <c r="CR186" s="296"/>
      <c r="CS186" s="296"/>
      <c r="CT186" s="296"/>
      <c r="CU186" s="296"/>
      <c r="CV186" s="296"/>
      <c r="CW186" s="296"/>
      <c r="CX186" s="296"/>
      <c r="CY186" s="296"/>
      <c r="CZ186" s="296"/>
      <c r="DA186" s="296"/>
      <c r="DB186" s="296"/>
      <c r="DC186" s="296"/>
      <c r="DD186" s="296"/>
      <c r="DE186" s="296"/>
      <c r="DF186" s="296"/>
      <c r="DG186" s="296"/>
      <c r="DH186" s="296"/>
      <c r="DI186" s="296"/>
      <c r="DJ186" s="296"/>
      <c r="DK186" s="296"/>
      <c r="DL186" s="296"/>
      <c r="DM186" s="296"/>
      <c r="DN186" s="296"/>
      <c r="DO186" s="296"/>
      <c r="DP186" s="296"/>
      <c r="DQ186" s="296"/>
      <c r="DR186" s="296"/>
      <c r="DS186" s="296"/>
      <c r="DT186" s="296"/>
      <c r="DU186" s="296"/>
      <c r="DV186" s="296"/>
      <c r="DW186" s="296"/>
      <c r="DX186" s="296"/>
      <c r="DY186" s="296"/>
      <c r="DZ186" s="296"/>
      <c r="EA186" s="296"/>
      <c r="EB186" s="296"/>
      <c r="EC186" s="296"/>
      <c r="ED186" s="296"/>
      <c r="EE186" s="296"/>
      <c r="EF186" s="296"/>
      <c r="EG186" s="296"/>
      <c r="EH186" s="296"/>
      <c r="EI186" s="296"/>
      <c r="EJ186" s="296"/>
      <c r="EK186" s="296"/>
      <c r="EL186" s="296"/>
      <c r="EM186" s="296"/>
      <c r="EN186" s="296"/>
      <c r="EO186" s="296"/>
      <c r="EP186" s="296"/>
      <c r="EQ186" s="296"/>
      <c r="ER186" s="296"/>
      <c r="ES186" s="296"/>
      <c r="ET186" s="296"/>
      <c r="EU186" s="296"/>
      <c r="EV186" s="296"/>
      <c r="EW186" s="296"/>
      <c r="EX186" s="296"/>
      <c r="EY186" s="296"/>
      <c r="EZ186" s="296"/>
      <c r="FA186" s="296"/>
      <c r="FB186" s="296"/>
      <c r="FC186" s="296"/>
      <c r="FD186" s="296"/>
      <c r="FE186" s="296"/>
      <c r="FF186" s="296"/>
      <c r="FG186" s="296"/>
      <c r="FH186" s="296"/>
      <c r="FI186" s="296"/>
      <c r="FJ186" s="296"/>
      <c r="FK186" s="296"/>
      <c r="FL186" s="296"/>
      <c r="FM186" s="296"/>
      <c r="FN186" s="296"/>
      <c r="FO186" s="296"/>
      <c r="FP186" s="296"/>
      <c r="FQ186" s="296"/>
      <c r="FR186" s="296"/>
      <c r="FS186" s="296"/>
      <c r="FT186" s="296"/>
      <c r="FU186" s="296"/>
      <c r="FV186" s="296"/>
      <c r="FW186" s="296"/>
      <c r="FX186" s="296"/>
      <c r="FY186" s="296"/>
      <c r="FZ186" s="296"/>
      <c r="GA186" s="296"/>
      <c r="GB186" s="296"/>
      <c r="GC186" s="296"/>
      <c r="GD186" s="296"/>
      <c r="GE186" s="296"/>
      <c r="GF186" s="296"/>
      <c r="GG186" s="296"/>
      <c r="GH186" s="296"/>
      <c r="GI186" s="296"/>
      <c r="GJ186" s="296"/>
      <c r="GK186" s="296"/>
      <c r="GL186" s="296"/>
      <c r="GM186" s="296"/>
      <c r="GN186" s="296"/>
      <c r="GO186" s="205"/>
      <c r="GP186" s="87"/>
      <c r="GQ186" s="87"/>
    </row>
    <row r="187" spans="7:199" ht="2.25" customHeight="1" x14ac:dyDescent="0.15">
      <c r="G187" s="112"/>
      <c r="H187" s="112"/>
      <c r="I187" s="136"/>
      <c r="J187" s="136"/>
      <c r="K187" s="136"/>
      <c r="L187" s="136"/>
      <c r="M187" s="136"/>
      <c r="N187" s="138"/>
      <c r="O187" s="296"/>
      <c r="P187" s="296"/>
      <c r="Q187" s="296"/>
      <c r="R187" s="296"/>
      <c r="S187" s="296"/>
      <c r="T187" s="296"/>
      <c r="U187" s="296"/>
      <c r="V187" s="296"/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96"/>
      <c r="AQ187" s="296"/>
      <c r="AR187" s="296"/>
      <c r="AS187" s="296"/>
      <c r="AT187" s="296"/>
      <c r="AU187" s="296"/>
      <c r="AV187" s="296"/>
      <c r="AW187" s="296"/>
      <c r="AX187" s="296"/>
      <c r="AY187" s="296"/>
      <c r="AZ187" s="296"/>
      <c r="BA187" s="296"/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6"/>
      <c r="BR187" s="296"/>
      <c r="BS187" s="296"/>
      <c r="BT187" s="296"/>
      <c r="BU187" s="296"/>
      <c r="BV187" s="296"/>
      <c r="BW187" s="296"/>
      <c r="BX187" s="296"/>
      <c r="BY187" s="296"/>
      <c r="BZ187" s="296"/>
      <c r="CA187" s="296"/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6"/>
      <c r="CL187" s="296"/>
      <c r="CM187" s="296"/>
      <c r="CN187" s="296"/>
      <c r="CO187" s="296"/>
      <c r="CP187" s="296"/>
      <c r="CQ187" s="296"/>
      <c r="CR187" s="296"/>
      <c r="CS187" s="296"/>
      <c r="CT187" s="296"/>
      <c r="CU187" s="296"/>
      <c r="CV187" s="296"/>
      <c r="CW187" s="296"/>
      <c r="CX187" s="296"/>
      <c r="CY187" s="296"/>
      <c r="CZ187" s="296"/>
      <c r="DA187" s="296"/>
      <c r="DB187" s="296"/>
      <c r="DC187" s="296"/>
      <c r="DD187" s="296"/>
      <c r="DE187" s="296"/>
      <c r="DF187" s="296"/>
      <c r="DG187" s="296"/>
      <c r="DH187" s="296"/>
      <c r="DI187" s="296"/>
      <c r="DJ187" s="296"/>
      <c r="DK187" s="296"/>
      <c r="DL187" s="296"/>
      <c r="DM187" s="296"/>
      <c r="DN187" s="296"/>
      <c r="DO187" s="296"/>
      <c r="DP187" s="296"/>
      <c r="DQ187" s="296"/>
      <c r="DR187" s="296"/>
      <c r="DS187" s="296"/>
      <c r="DT187" s="296"/>
      <c r="DU187" s="296"/>
      <c r="DV187" s="296"/>
      <c r="DW187" s="296"/>
      <c r="DX187" s="296"/>
      <c r="DY187" s="296"/>
      <c r="DZ187" s="296"/>
      <c r="EA187" s="296"/>
      <c r="EB187" s="296"/>
      <c r="EC187" s="296"/>
      <c r="ED187" s="296"/>
      <c r="EE187" s="296"/>
      <c r="EF187" s="296"/>
      <c r="EG187" s="296"/>
      <c r="EH187" s="296"/>
      <c r="EI187" s="296"/>
      <c r="EJ187" s="296"/>
      <c r="EK187" s="296"/>
      <c r="EL187" s="296"/>
      <c r="EM187" s="296"/>
      <c r="EN187" s="296"/>
      <c r="EO187" s="296"/>
      <c r="EP187" s="296"/>
      <c r="EQ187" s="296"/>
      <c r="ER187" s="296"/>
      <c r="ES187" s="296"/>
      <c r="ET187" s="296"/>
      <c r="EU187" s="296"/>
      <c r="EV187" s="296"/>
      <c r="EW187" s="296"/>
      <c r="EX187" s="296"/>
      <c r="EY187" s="296"/>
      <c r="EZ187" s="296"/>
      <c r="FA187" s="296"/>
      <c r="FB187" s="296"/>
      <c r="FC187" s="296"/>
      <c r="FD187" s="296"/>
      <c r="FE187" s="296"/>
      <c r="FF187" s="296"/>
      <c r="FG187" s="296"/>
      <c r="FH187" s="296"/>
      <c r="FI187" s="296"/>
      <c r="FJ187" s="296"/>
      <c r="FK187" s="296"/>
      <c r="FL187" s="296"/>
      <c r="FM187" s="296"/>
      <c r="FN187" s="296"/>
      <c r="FO187" s="296"/>
      <c r="FP187" s="296"/>
      <c r="FQ187" s="296"/>
      <c r="FR187" s="296"/>
      <c r="FS187" s="296"/>
      <c r="FT187" s="296"/>
      <c r="FU187" s="296"/>
      <c r="FV187" s="296"/>
      <c r="FW187" s="296"/>
      <c r="FX187" s="296"/>
      <c r="FY187" s="296"/>
      <c r="FZ187" s="296"/>
      <c r="GA187" s="296"/>
      <c r="GB187" s="296"/>
      <c r="GC187" s="296"/>
      <c r="GD187" s="296"/>
      <c r="GE187" s="296"/>
      <c r="GF187" s="296"/>
      <c r="GG187" s="296"/>
      <c r="GH187" s="296"/>
      <c r="GI187" s="296"/>
      <c r="GJ187" s="296"/>
      <c r="GK187" s="296"/>
      <c r="GL187" s="296"/>
      <c r="GM187" s="296"/>
      <c r="GN187" s="296"/>
      <c r="GO187" s="205"/>
      <c r="GP187" s="87"/>
      <c r="GQ187" s="87"/>
    </row>
    <row r="188" spans="7:199" ht="2.25" customHeight="1" x14ac:dyDescent="0.15">
      <c r="G188" s="112"/>
      <c r="H188" s="112"/>
      <c r="I188" s="136"/>
      <c r="J188" s="136"/>
      <c r="K188" s="136"/>
      <c r="L188" s="136"/>
      <c r="M188" s="136"/>
      <c r="N188" s="138"/>
      <c r="O188" s="296"/>
      <c r="P188" s="296"/>
      <c r="Q188" s="296"/>
      <c r="R188" s="296"/>
      <c r="S188" s="296"/>
      <c r="T188" s="296"/>
      <c r="U188" s="296"/>
      <c r="V188" s="296"/>
      <c r="W188" s="296"/>
      <c r="X188" s="296"/>
      <c r="Y188" s="296"/>
      <c r="Z188" s="296"/>
      <c r="AA188" s="296"/>
      <c r="AB188" s="296"/>
      <c r="AC188" s="296"/>
      <c r="AD188" s="296"/>
      <c r="AE188" s="296"/>
      <c r="AF188" s="296"/>
      <c r="AG188" s="296"/>
      <c r="AH188" s="296"/>
      <c r="AI188" s="296"/>
      <c r="AJ188" s="296"/>
      <c r="AK188" s="296"/>
      <c r="AL188" s="296"/>
      <c r="AM188" s="296"/>
      <c r="AN188" s="296"/>
      <c r="AO188" s="296"/>
      <c r="AP188" s="296"/>
      <c r="AQ188" s="296"/>
      <c r="AR188" s="296"/>
      <c r="AS188" s="296"/>
      <c r="AT188" s="296"/>
      <c r="AU188" s="296"/>
      <c r="AV188" s="296"/>
      <c r="AW188" s="296"/>
      <c r="AX188" s="296"/>
      <c r="AY188" s="296"/>
      <c r="AZ188" s="296"/>
      <c r="BA188" s="296"/>
      <c r="BB188" s="296"/>
      <c r="BC188" s="296"/>
      <c r="BD188" s="296"/>
      <c r="BE188" s="296"/>
      <c r="BF188" s="296"/>
      <c r="BG188" s="296"/>
      <c r="BH188" s="296"/>
      <c r="BI188" s="296"/>
      <c r="BJ188" s="296"/>
      <c r="BK188" s="296"/>
      <c r="BL188" s="296"/>
      <c r="BM188" s="296"/>
      <c r="BN188" s="296"/>
      <c r="BO188" s="296"/>
      <c r="BP188" s="296"/>
      <c r="BQ188" s="296"/>
      <c r="BR188" s="296"/>
      <c r="BS188" s="296"/>
      <c r="BT188" s="296"/>
      <c r="BU188" s="296"/>
      <c r="BV188" s="296"/>
      <c r="BW188" s="296"/>
      <c r="BX188" s="296"/>
      <c r="BY188" s="296"/>
      <c r="BZ188" s="296"/>
      <c r="CA188" s="296"/>
      <c r="CB188" s="296"/>
      <c r="CC188" s="296"/>
      <c r="CD188" s="296"/>
      <c r="CE188" s="296"/>
      <c r="CF188" s="296"/>
      <c r="CG188" s="296"/>
      <c r="CH188" s="296"/>
      <c r="CI188" s="296"/>
      <c r="CJ188" s="296"/>
      <c r="CK188" s="296"/>
      <c r="CL188" s="296"/>
      <c r="CM188" s="296"/>
      <c r="CN188" s="296"/>
      <c r="CO188" s="296"/>
      <c r="CP188" s="296"/>
      <c r="CQ188" s="296"/>
      <c r="CR188" s="296"/>
      <c r="CS188" s="296"/>
      <c r="CT188" s="296"/>
      <c r="CU188" s="296"/>
      <c r="CV188" s="296"/>
      <c r="CW188" s="296"/>
      <c r="CX188" s="296"/>
      <c r="CY188" s="296"/>
      <c r="CZ188" s="296"/>
      <c r="DA188" s="296"/>
      <c r="DB188" s="296"/>
      <c r="DC188" s="296"/>
      <c r="DD188" s="296"/>
      <c r="DE188" s="296"/>
      <c r="DF188" s="296"/>
      <c r="DG188" s="296"/>
      <c r="DH188" s="296"/>
      <c r="DI188" s="296"/>
      <c r="DJ188" s="296"/>
      <c r="DK188" s="296"/>
      <c r="DL188" s="296"/>
      <c r="DM188" s="296"/>
      <c r="DN188" s="296"/>
      <c r="DO188" s="296"/>
      <c r="DP188" s="296"/>
      <c r="DQ188" s="296"/>
      <c r="DR188" s="296"/>
      <c r="DS188" s="296"/>
      <c r="DT188" s="296"/>
      <c r="DU188" s="296"/>
      <c r="DV188" s="296"/>
      <c r="DW188" s="296"/>
      <c r="DX188" s="296"/>
      <c r="DY188" s="296"/>
      <c r="DZ188" s="296"/>
      <c r="EA188" s="296"/>
      <c r="EB188" s="296"/>
      <c r="EC188" s="296"/>
      <c r="ED188" s="296"/>
      <c r="EE188" s="296"/>
      <c r="EF188" s="296"/>
      <c r="EG188" s="296"/>
      <c r="EH188" s="296"/>
      <c r="EI188" s="296"/>
      <c r="EJ188" s="296"/>
      <c r="EK188" s="296"/>
      <c r="EL188" s="296"/>
      <c r="EM188" s="296"/>
      <c r="EN188" s="296"/>
      <c r="EO188" s="296"/>
      <c r="EP188" s="296"/>
      <c r="EQ188" s="296"/>
      <c r="ER188" s="296"/>
      <c r="ES188" s="296"/>
      <c r="ET188" s="296"/>
      <c r="EU188" s="296"/>
      <c r="EV188" s="296"/>
      <c r="EW188" s="296"/>
      <c r="EX188" s="296"/>
      <c r="EY188" s="296"/>
      <c r="EZ188" s="296"/>
      <c r="FA188" s="296"/>
      <c r="FB188" s="296"/>
      <c r="FC188" s="296"/>
      <c r="FD188" s="296"/>
      <c r="FE188" s="296"/>
      <c r="FF188" s="296"/>
      <c r="FG188" s="296"/>
      <c r="FH188" s="296"/>
      <c r="FI188" s="296"/>
      <c r="FJ188" s="296"/>
      <c r="FK188" s="296"/>
      <c r="FL188" s="296"/>
      <c r="FM188" s="296"/>
      <c r="FN188" s="296"/>
      <c r="FO188" s="296"/>
      <c r="FP188" s="296"/>
      <c r="FQ188" s="296"/>
      <c r="FR188" s="296"/>
      <c r="FS188" s="296"/>
      <c r="FT188" s="296"/>
      <c r="FU188" s="296"/>
      <c r="FV188" s="296"/>
      <c r="FW188" s="296"/>
      <c r="FX188" s="296"/>
      <c r="FY188" s="296"/>
      <c r="FZ188" s="296"/>
      <c r="GA188" s="296"/>
      <c r="GB188" s="296"/>
      <c r="GC188" s="296"/>
      <c r="GD188" s="296"/>
      <c r="GE188" s="296"/>
      <c r="GF188" s="296"/>
      <c r="GG188" s="296"/>
      <c r="GH188" s="296"/>
      <c r="GI188" s="296"/>
      <c r="GJ188" s="296"/>
      <c r="GK188" s="296"/>
      <c r="GL188" s="296"/>
      <c r="GM188" s="296"/>
      <c r="GN188" s="296"/>
      <c r="GO188" s="205"/>
      <c r="GP188" s="87"/>
      <c r="GQ188" s="87"/>
    </row>
    <row r="189" spans="7:199" ht="2.25" customHeight="1" x14ac:dyDescent="0.15">
      <c r="G189" s="112"/>
      <c r="H189" s="112"/>
      <c r="I189" s="136"/>
      <c r="J189" s="136"/>
      <c r="K189" s="136"/>
      <c r="L189" s="136"/>
      <c r="M189" s="136"/>
      <c r="N189" s="138"/>
      <c r="O189" s="296"/>
      <c r="P189" s="296"/>
      <c r="Q189" s="296"/>
      <c r="R189" s="296"/>
      <c r="S189" s="296"/>
      <c r="T189" s="296"/>
      <c r="U189" s="296"/>
      <c r="V189" s="296"/>
      <c r="W189" s="296"/>
      <c r="X189" s="296"/>
      <c r="Y189" s="296"/>
      <c r="Z189" s="296"/>
      <c r="AA189" s="296"/>
      <c r="AB189" s="296"/>
      <c r="AC189" s="296"/>
      <c r="AD189" s="296"/>
      <c r="AE189" s="296"/>
      <c r="AF189" s="296"/>
      <c r="AG189" s="296"/>
      <c r="AH189" s="296"/>
      <c r="AI189" s="296"/>
      <c r="AJ189" s="296"/>
      <c r="AK189" s="296"/>
      <c r="AL189" s="296"/>
      <c r="AM189" s="296"/>
      <c r="AN189" s="296"/>
      <c r="AO189" s="296"/>
      <c r="AP189" s="296"/>
      <c r="AQ189" s="296"/>
      <c r="AR189" s="296"/>
      <c r="AS189" s="296"/>
      <c r="AT189" s="296"/>
      <c r="AU189" s="296"/>
      <c r="AV189" s="296"/>
      <c r="AW189" s="296"/>
      <c r="AX189" s="296"/>
      <c r="AY189" s="296"/>
      <c r="AZ189" s="296"/>
      <c r="BA189" s="296"/>
      <c r="BB189" s="296"/>
      <c r="BC189" s="296"/>
      <c r="BD189" s="296"/>
      <c r="BE189" s="296"/>
      <c r="BF189" s="296"/>
      <c r="BG189" s="296"/>
      <c r="BH189" s="296"/>
      <c r="BI189" s="296"/>
      <c r="BJ189" s="296"/>
      <c r="BK189" s="296"/>
      <c r="BL189" s="296"/>
      <c r="BM189" s="296"/>
      <c r="BN189" s="296"/>
      <c r="BO189" s="296"/>
      <c r="BP189" s="296"/>
      <c r="BQ189" s="296"/>
      <c r="BR189" s="296"/>
      <c r="BS189" s="296"/>
      <c r="BT189" s="296"/>
      <c r="BU189" s="296"/>
      <c r="BV189" s="296"/>
      <c r="BW189" s="296"/>
      <c r="BX189" s="296"/>
      <c r="BY189" s="296"/>
      <c r="BZ189" s="296"/>
      <c r="CA189" s="296"/>
      <c r="CB189" s="296"/>
      <c r="CC189" s="296"/>
      <c r="CD189" s="296"/>
      <c r="CE189" s="296"/>
      <c r="CF189" s="296"/>
      <c r="CG189" s="296"/>
      <c r="CH189" s="296"/>
      <c r="CI189" s="296"/>
      <c r="CJ189" s="296"/>
      <c r="CK189" s="296"/>
      <c r="CL189" s="296"/>
      <c r="CM189" s="296"/>
      <c r="CN189" s="296"/>
      <c r="CO189" s="296"/>
      <c r="CP189" s="296"/>
      <c r="CQ189" s="296"/>
      <c r="CR189" s="296"/>
      <c r="CS189" s="296"/>
      <c r="CT189" s="296"/>
      <c r="CU189" s="296"/>
      <c r="CV189" s="296"/>
      <c r="CW189" s="296"/>
      <c r="CX189" s="296"/>
      <c r="CY189" s="296"/>
      <c r="CZ189" s="296"/>
      <c r="DA189" s="296"/>
      <c r="DB189" s="296"/>
      <c r="DC189" s="296"/>
      <c r="DD189" s="296"/>
      <c r="DE189" s="296"/>
      <c r="DF189" s="296"/>
      <c r="DG189" s="296"/>
      <c r="DH189" s="296"/>
      <c r="DI189" s="296"/>
      <c r="DJ189" s="296"/>
      <c r="DK189" s="296"/>
      <c r="DL189" s="296"/>
      <c r="DM189" s="296"/>
      <c r="DN189" s="296"/>
      <c r="DO189" s="296"/>
      <c r="DP189" s="296"/>
      <c r="DQ189" s="296"/>
      <c r="DR189" s="296"/>
      <c r="DS189" s="296"/>
      <c r="DT189" s="296"/>
      <c r="DU189" s="296"/>
      <c r="DV189" s="296"/>
      <c r="DW189" s="296"/>
      <c r="DX189" s="296"/>
      <c r="DY189" s="296"/>
      <c r="DZ189" s="296"/>
      <c r="EA189" s="296"/>
      <c r="EB189" s="296"/>
      <c r="EC189" s="296"/>
      <c r="ED189" s="296"/>
      <c r="EE189" s="296"/>
      <c r="EF189" s="296"/>
      <c r="EG189" s="296"/>
      <c r="EH189" s="296"/>
      <c r="EI189" s="296"/>
      <c r="EJ189" s="296"/>
      <c r="EK189" s="296"/>
      <c r="EL189" s="296"/>
      <c r="EM189" s="296"/>
      <c r="EN189" s="296"/>
      <c r="EO189" s="296"/>
      <c r="EP189" s="296"/>
      <c r="EQ189" s="296"/>
      <c r="ER189" s="296"/>
      <c r="ES189" s="296"/>
      <c r="ET189" s="296"/>
      <c r="EU189" s="296"/>
      <c r="EV189" s="296"/>
      <c r="EW189" s="296"/>
      <c r="EX189" s="296"/>
      <c r="EY189" s="296"/>
      <c r="EZ189" s="296"/>
      <c r="FA189" s="296"/>
      <c r="FB189" s="296"/>
      <c r="FC189" s="296"/>
      <c r="FD189" s="296"/>
      <c r="FE189" s="296"/>
      <c r="FF189" s="296"/>
      <c r="FG189" s="296"/>
      <c r="FH189" s="296"/>
      <c r="FI189" s="296"/>
      <c r="FJ189" s="296"/>
      <c r="FK189" s="296"/>
      <c r="FL189" s="296"/>
      <c r="FM189" s="296"/>
      <c r="FN189" s="296"/>
      <c r="FO189" s="296"/>
      <c r="FP189" s="296"/>
      <c r="FQ189" s="296"/>
      <c r="FR189" s="296"/>
      <c r="FS189" s="296"/>
      <c r="FT189" s="296"/>
      <c r="FU189" s="296"/>
      <c r="FV189" s="296"/>
      <c r="FW189" s="296"/>
      <c r="FX189" s="296"/>
      <c r="FY189" s="296"/>
      <c r="FZ189" s="296"/>
      <c r="GA189" s="296"/>
      <c r="GB189" s="296"/>
      <c r="GC189" s="296"/>
      <c r="GD189" s="296"/>
      <c r="GE189" s="296"/>
      <c r="GF189" s="296"/>
      <c r="GG189" s="296"/>
      <c r="GH189" s="296"/>
      <c r="GI189" s="296"/>
      <c r="GJ189" s="296"/>
      <c r="GK189" s="296"/>
      <c r="GL189" s="296"/>
      <c r="GM189" s="296"/>
      <c r="GN189" s="296"/>
      <c r="GO189" s="205"/>
      <c r="GP189" s="87"/>
      <c r="GQ189" s="87"/>
    </row>
    <row r="190" spans="7:199" ht="2.25" customHeight="1" x14ac:dyDescent="0.15">
      <c r="G190" s="112"/>
      <c r="H190" s="112"/>
      <c r="I190" s="136"/>
      <c r="J190" s="136"/>
      <c r="K190" s="136"/>
      <c r="L190" s="136"/>
      <c r="M190" s="136"/>
      <c r="N190" s="138"/>
      <c r="O190" s="296"/>
      <c r="P190" s="296"/>
      <c r="Q190" s="296"/>
      <c r="R190" s="296"/>
      <c r="S190" s="296"/>
      <c r="T190" s="296"/>
      <c r="U190" s="296"/>
      <c r="V190" s="296"/>
      <c r="W190" s="296"/>
      <c r="X190" s="296"/>
      <c r="Y190" s="296"/>
      <c r="Z190" s="296"/>
      <c r="AA190" s="296"/>
      <c r="AB190" s="296"/>
      <c r="AC190" s="296"/>
      <c r="AD190" s="296"/>
      <c r="AE190" s="296"/>
      <c r="AF190" s="296"/>
      <c r="AG190" s="296"/>
      <c r="AH190" s="296"/>
      <c r="AI190" s="296"/>
      <c r="AJ190" s="296"/>
      <c r="AK190" s="296"/>
      <c r="AL190" s="296"/>
      <c r="AM190" s="296"/>
      <c r="AN190" s="296"/>
      <c r="AO190" s="296"/>
      <c r="AP190" s="296"/>
      <c r="AQ190" s="296"/>
      <c r="AR190" s="296"/>
      <c r="AS190" s="296"/>
      <c r="AT190" s="296"/>
      <c r="AU190" s="296"/>
      <c r="AV190" s="296"/>
      <c r="AW190" s="296"/>
      <c r="AX190" s="296"/>
      <c r="AY190" s="296"/>
      <c r="AZ190" s="296"/>
      <c r="BA190" s="296"/>
      <c r="BB190" s="296"/>
      <c r="BC190" s="296"/>
      <c r="BD190" s="296"/>
      <c r="BE190" s="296"/>
      <c r="BF190" s="296"/>
      <c r="BG190" s="296"/>
      <c r="BH190" s="296"/>
      <c r="BI190" s="296"/>
      <c r="BJ190" s="296"/>
      <c r="BK190" s="296"/>
      <c r="BL190" s="296"/>
      <c r="BM190" s="296"/>
      <c r="BN190" s="296"/>
      <c r="BO190" s="296"/>
      <c r="BP190" s="296"/>
      <c r="BQ190" s="296"/>
      <c r="BR190" s="296"/>
      <c r="BS190" s="296"/>
      <c r="BT190" s="296"/>
      <c r="BU190" s="296"/>
      <c r="BV190" s="296"/>
      <c r="BW190" s="296"/>
      <c r="BX190" s="296"/>
      <c r="BY190" s="296"/>
      <c r="BZ190" s="296"/>
      <c r="CA190" s="296"/>
      <c r="CB190" s="296"/>
      <c r="CC190" s="296"/>
      <c r="CD190" s="296"/>
      <c r="CE190" s="296"/>
      <c r="CF190" s="296"/>
      <c r="CG190" s="296"/>
      <c r="CH190" s="296"/>
      <c r="CI190" s="296"/>
      <c r="CJ190" s="296"/>
      <c r="CK190" s="296"/>
      <c r="CL190" s="296"/>
      <c r="CM190" s="296"/>
      <c r="CN190" s="296"/>
      <c r="CO190" s="296"/>
      <c r="CP190" s="296"/>
      <c r="CQ190" s="296"/>
      <c r="CR190" s="296"/>
      <c r="CS190" s="296"/>
      <c r="CT190" s="296"/>
      <c r="CU190" s="296"/>
      <c r="CV190" s="296"/>
      <c r="CW190" s="296"/>
      <c r="CX190" s="296"/>
      <c r="CY190" s="296"/>
      <c r="CZ190" s="296"/>
      <c r="DA190" s="296"/>
      <c r="DB190" s="296"/>
      <c r="DC190" s="296"/>
      <c r="DD190" s="296"/>
      <c r="DE190" s="296"/>
      <c r="DF190" s="296"/>
      <c r="DG190" s="296"/>
      <c r="DH190" s="296"/>
      <c r="DI190" s="296"/>
      <c r="DJ190" s="296"/>
      <c r="DK190" s="296"/>
      <c r="DL190" s="296"/>
      <c r="DM190" s="296"/>
      <c r="DN190" s="296"/>
      <c r="DO190" s="296"/>
      <c r="DP190" s="296"/>
      <c r="DQ190" s="296"/>
      <c r="DR190" s="296"/>
      <c r="DS190" s="296"/>
      <c r="DT190" s="296"/>
      <c r="DU190" s="296"/>
      <c r="DV190" s="296"/>
      <c r="DW190" s="296"/>
      <c r="DX190" s="296"/>
      <c r="DY190" s="296"/>
      <c r="DZ190" s="296"/>
      <c r="EA190" s="296"/>
      <c r="EB190" s="296"/>
      <c r="EC190" s="296"/>
      <c r="ED190" s="296"/>
      <c r="EE190" s="296"/>
      <c r="EF190" s="296"/>
      <c r="EG190" s="296"/>
      <c r="EH190" s="296"/>
      <c r="EI190" s="296"/>
      <c r="EJ190" s="296"/>
      <c r="EK190" s="296"/>
      <c r="EL190" s="296"/>
      <c r="EM190" s="296"/>
      <c r="EN190" s="296"/>
      <c r="EO190" s="296"/>
      <c r="EP190" s="296"/>
      <c r="EQ190" s="296"/>
      <c r="ER190" s="296"/>
      <c r="ES190" s="296"/>
      <c r="ET190" s="296"/>
      <c r="EU190" s="296"/>
      <c r="EV190" s="296"/>
      <c r="EW190" s="296"/>
      <c r="EX190" s="296"/>
      <c r="EY190" s="296"/>
      <c r="EZ190" s="296"/>
      <c r="FA190" s="296"/>
      <c r="FB190" s="296"/>
      <c r="FC190" s="296"/>
      <c r="FD190" s="296"/>
      <c r="FE190" s="296"/>
      <c r="FF190" s="296"/>
      <c r="FG190" s="296"/>
      <c r="FH190" s="296"/>
      <c r="FI190" s="296"/>
      <c r="FJ190" s="296"/>
      <c r="FK190" s="296"/>
      <c r="FL190" s="296"/>
      <c r="FM190" s="296"/>
      <c r="FN190" s="296"/>
      <c r="FO190" s="296"/>
      <c r="FP190" s="296"/>
      <c r="FQ190" s="296"/>
      <c r="FR190" s="296"/>
      <c r="FS190" s="296"/>
      <c r="FT190" s="296"/>
      <c r="FU190" s="296"/>
      <c r="FV190" s="296"/>
      <c r="FW190" s="296"/>
      <c r="FX190" s="296"/>
      <c r="FY190" s="296"/>
      <c r="FZ190" s="296"/>
      <c r="GA190" s="296"/>
      <c r="GB190" s="296"/>
      <c r="GC190" s="296"/>
      <c r="GD190" s="296"/>
      <c r="GE190" s="296"/>
      <c r="GF190" s="296"/>
      <c r="GG190" s="296"/>
      <c r="GH190" s="296"/>
      <c r="GI190" s="296"/>
      <c r="GJ190" s="296"/>
      <c r="GK190" s="296"/>
      <c r="GL190" s="296"/>
      <c r="GM190" s="296"/>
      <c r="GN190" s="296"/>
      <c r="GO190" s="205"/>
      <c r="GP190" s="87"/>
      <c r="GQ190" s="87"/>
    </row>
    <row r="191" spans="7:199" ht="2.25" customHeight="1" x14ac:dyDescent="0.15">
      <c r="G191" s="112"/>
      <c r="H191" s="112"/>
      <c r="I191" s="136"/>
      <c r="J191" s="136"/>
      <c r="K191" s="136"/>
      <c r="L191" s="136"/>
      <c r="M191" s="136"/>
      <c r="N191" s="138"/>
      <c r="O191" s="296"/>
      <c r="P191" s="296"/>
      <c r="Q191" s="296"/>
      <c r="R191" s="296"/>
      <c r="S191" s="296"/>
      <c r="T191" s="296"/>
      <c r="U191" s="296"/>
      <c r="V191" s="296"/>
      <c r="W191" s="296"/>
      <c r="X191" s="296"/>
      <c r="Y191" s="296"/>
      <c r="Z191" s="296"/>
      <c r="AA191" s="296"/>
      <c r="AB191" s="296"/>
      <c r="AC191" s="296"/>
      <c r="AD191" s="296"/>
      <c r="AE191" s="296"/>
      <c r="AF191" s="296"/>
      <c r="AG191" s="296"/>
      <c r="AH191" s="296"/>
      <c r="AI191" s="296"/>
      <c r="AJ191" s="296"/>
      <c r="AK191" s="296"/>
      <c r="AL191" s="296"/>
      <c r="AM191" s="296"/>
      <c r="AN191" s="296"/>
      <c r="AO191" s="296"/>
      <c r="AP191" s="296"/>
      <c r="AQ191" s="296"/>
      <c r="AR191" s="296"/>
      <c r="AS191" s="296"/>
      <c r="AT191" s="296"/>
      <c r="AU191" s="296"/>
      <c r="AV191" s="296"/>
      <c r="AW191" s="296"/>
      <c r="AX191" s="296"/>
      <c r="AY191" s="296"/>
      <c r="AZ191" s="296"/>
      <c r="BA191" s="296"/>
      <c r="BB191" s="296"/>
      <c r="BC191" s="296"/>
      <c r="BD191" s="296"/>
      <c r="BE191" s="296"/>
      <c r="BF191" s="296"/>
      <c r="BG191" s="296"/>
      <c r="BH191" s="296"/>
      <c r="BI191" s="296"/>
      <c r="BJ191" s="296"/>
      <c r="BK191" s="296"/>
      <c r="BL191" s="296"/>
      <c r="BM191" s="296"/>
      <c r="BN191" s="296"/>
      <c r="BO191" s="296"/>
      <c r="BP191" s="296"/>
      <c r="BQ191" s="296"/>
      <c r="BR191" s="296"/>
      <c r="BS191" s="296"/>
      <c r="BT191" s="296"/>
      <c r="BU191" s="296"/>
      <c r="BV191" s="296"/>
      <c r="BW191" s="296"/>
      <c r="BX191" s="296"/>
      <c r="BY191" s="296"/>
      <c r="BZ191" s="296"/>
      <c r="CA191" s="296"/>
      <c r="CB191" s="296"/>
      <c r="CC191" s="296"/>
      <c r="CD191" s="296"/>
      <c r="CE191" s="296"/>
      <c r="CF191" s="296"/>
      <c r="CG191" s="296"/>
      <c r="CH191" s="296"/>
      <c r="CI191" s="296"/>
      <c r="CJ191" s="296"/>
      <c r="CK191" s="296"/>
      <c r="CL191" s="296"/>
      <c r="CM191" s="296"/>
      <c r="CN191" s="296"/>
      <c r="CO191" s="296"/>
      <c r="CP191" s="296"/>
      <c r="CQ191" s="296"/>
      <c r="CR191" s="296"/>
      <c r="CS191" s="296"/>
      <c r="CT191" s="296"/>
      <c r="CU191" s="296"/>
      <c r="CV191" s="296"/>
      <c r="CW191" s="296"/>
      <c r="CX191" s="296"/>
      <c r="CY191" s="296"/>
      <c r="CZ191" s="296"/>
      <c r="DA191" s="296"/>
      <c r="DB191" s="296"/>
      <c r="DC191" s="296"/>
      <c r="DD191" s="296"/>
      <c r="DE191" s="296"/>
      <c r="DF191" s="296"/>
      <c r="DG191" s="296"/>
      <c r="DH191" s="296"/>
      <c r="DI191" s="296"/>
      <c r="DJ191" s="296"/>
      <c r="DK191" s="296"/>
      <c r="DL191" s="296"/>
      <c r="DM191" s="296"/>
      <c r="DN191" s="296"/>
      <c r="DO191" s="296"/>
      <c r="DP191" s="296"/>
      <c r="DQ191" s="296"/>
      <c r="DR191" s="296"/>
      <c r="DS191" s="296"/>
      <c r="DT191" s="296"/>
      <c r="DU191" s="296"/>
      <c r="DV191" s="296"/>
      <c r="DW191" s="296"/>
      <c r="DX191" s="296"/>
      <c r="DY191" s="296"/>
      <c r="DZ191" s="296"/>
      <c r="EA191" s="296"/>
      <c r="EB191" s="296"/>
      <c r="EC191" s="296"/>
      <c r="ED191" s="296"/>
      <c r="EE191" s="296"/>
      <c r="EF191" s="296"/>
      <c r="EG191" s="296"/>
      <c r="EH191" s="296"/>
      <c r="EI191" s="296"/>
      <c r="EJ191" s="296"/>
      <c r="EK191" s="296"/>
      <c r="EL191" s="296"/>
      <c r="EM191" s="296"/>
      <c r="EN191" s="296"/>
      <c r="EO191" s="296"/>
      <c r="EP191" s="296"/>
      <c r="EQ191" s="296"/>
      <c r="ER191" s="296"/>
      <c r="ES191" s="296"/>
      <c r="ET191" s="296"/>
      <c r="EU191" s="296"/>
      <c r="EV191" s="296"/>
      <c r="EW191" s="296"/>
      <c r="EX191" s="296"/>
      <c r="EY191" s="296"/>
      <c r="EZ191" s="296"/>
      <c r="FA191" s="296"/>
      <c r="FB191" s="296"/>
      <c r="FC191" s="296"/>
      <c r="FD191" s="296"/>
      <c r="FE191" s="296"/>
      <c r="FF191" s="296"/>
      <c r="FG191" s="296"/>
      <c r="FH191" s="296"/>
      <c r="FI191" s="296"/>
      <c r="FJ191" s="296"/>
      <c r="FK191" s="296"/>
      <c r="FL191" s="296"/>
      <c r="FM191" s="296"/>
      <c r="FN191" s="296"/>
      <c r="FO191" s="296"/>
      <c r="FP191" s="296"/>
      <c r="FQ191" s="296"/>
      <c r="FR191" s="296"/>
      <c r="FS191" s="296"/>
      <c r="FT191" s="296"/>
      <c r="FU191" s="296"/>
      <c r="FV191" s="296"/>
      <c r="FW191" s="296"/>
      <c r="FX191" s="296"/>
      <c r="FY191" s="296"/>
      <c r="FZ191" s="296"/>
      <c r="GA191" s="296"/>
      <c r="GB191" s="296"/>
      <c r="GC191" s="296"/>
      <c r="GD191" s="296"/>
      <c r="GE191" s="296"/>
      <c r="GF191" s="296"/>
      <c r="GG191" s="296"/>
      <c r="GH191" s="296"/>
      <c r="GI191" s="296"/>
      <c r="GJ191" s="296"/>
      <c r="GK191" s="296"/>
      <c r="GL191" s="296"/>
      <c r="GM191" s="296"/>
      <c r="GN191" s="296"/>
      <c r="GO191" s="205"/>
      <c r="GP191" s="87"/>
      <c r="GQ191" s="87"/>
    </row>
    <row r="192" spans="7:199" ht="2.25" customHeight="1" x14ac:dyDescent="0.15">
      <c r="G192" s="112"/>
      <c r="H192" s="112"/>
      <c r="I192" s="136"/>
      <c r="J192" s="136"/>
      <c r="K192" s="136"/>
      <c r="L192" s="136"/>
      <c r="M192" s="136"/>
      <c r="N192" s="138"/>
      <c r="O192" s="294">
        <f>入力シート!A175</f>
        <v>0</v>
      </c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  <c r="AB192" s="295"/>
      <c r="AC192" s="295"/>
      <c r="AD192" s="295"/>
      <c r="AE192" s="295"/>
      <c r="AF192" s="295"/>
      <c r="AG192" s="295"/>
      <c r="AH192" s="295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5"/>
      <c r="AS192" s="295"/>
      <c r="AT192" s="295"/>
      <c r="AU192" s="295"/>
      <c r="AV192" s="295"/>
      <c r="AW192" s="295"/>
      <c r="AX192" s="295"/>
      <c r="AY192" s="295"/>
      <c r="AZ192" s="295"/>
      <c r="BA192" s="295"/>
      <c r="BB192" s="295"/>
      <c r="BC192" s="295"/>
      <c r="BD192" s="295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5"/>
      <c r="BO192" s="295"/>
      <c r="BP192" s="295"/>
      <c r="BQ192" s="295"/>
      <c r="BR192" s="295"/>
      <c r="BS192" s="295"/>
      <c r="BT192" s="295"/>
      <c r="BU192" s="295"/>
      <c r="BV192" s="295"/>
      <c r="BW192" s="295"/>
      <c r="BX192" s="295"/>
      <c r="BY192" s="295"/>
      <c r="BZ192" s="295"/>
      <c r="CA192" s="295"/>
      <c r="CB192" s="295"/>
      <c r="CC192" s="295"/>
      <c r="CD192" s="295"/>
      <c r="CE192" s="295"/>
      <c r="CF192" s="295"/>
      <c r="CG192" s="295"/>
      <c r="CH192" s="295"/>
      <c r="CI192" s="295"/>
      <c r="CJ192" s="295"/>
      <c r="CK192" s="295"/>
      <c r="CL192" s="295"/>
      <c r="CM192" s="295"/>
      <c r="CN192" s="295"/>
      <c r="CO192" s="295"/>
      <c r="CP192" s="295"/>
      <c r="CQ192" s="295"/>
      <c r="CR192" s="295"/>
      <c r="CS192" s="295"/>
      <c r="CT192" s="295"/>
      <c r="CU192" s="295"/>
      <c r="CV192" s="295"/>
      <c r="CW192" s="295"/>
      <c r="CX192" s="295"/>
      <c r="CY192" s="295"/>
      <c r="CZ192" s="295"/>
      <c r="DA192" s="295"/>
      <c r="DB192" s="295"/>
      <c r="DC192" s="295"/>
      <c r="DD192" s="295"/>
      <c r="DE192" s="295"/>
      <c r="DF192" s="295"/>
      <c r="DG192" s="295"/>
      <c r="DH192" s="295"/>
      <c r="DI192" s="295"/>
      <c r="DJ192" s="295"/>
      <c r="DK192" s="295"/>
      <c r="DL192" s="295"/>
      <c r="DM192" s="295"/>
      <c r="DN192" s="295"/>
      <c r="DO192" s="295"/>
      <c r="DP192" s="295"/>
      <c r="DQ192" s="295"/>
      <c r="DR192" s="295"/>
      <c r="DS192" s="295"/>
      <c r="DT192" s="295"/>
      <c r="DU192" s="295"/>
      <c r="DV192" s="295"/>
      <c r="DW192" s="295"/>
      <c r="DX192" s="295"/>
      <c r="DY192" s="295"/>
      <c r="DZ192" s="295"/>
      <c r="EA192" s="295"/>
      <c r="EB192" s="295"/>
      <c r="EC192" s="295"/>
      <c r="ED192" s="295"/>
      <c r="EE192" s="295"/>
      <c r="EF192" s="295"/>
      <c r="EG192" s="295"/>
      <c r="EH192" s="295"/>
      <c r="EI192" s="295"/>
      <c r="EJ192" s="295"/>
      <c r="EK192" s="295"/>
      <c r="EL192" s="295"/>
      <c r="EM192" s="295"/>
      <c r="EN192" s="295"/>
      <c r="EO192" s="295"/>
      <c r="EP192" s="295"/>
      <c r="EQ192" s="295"/>
      <c r="ER192" s="295"/>
      <c r="ES192" s="295"/>
      <c r="ET192" s="295"/>
      <c r="EU192" s="295"/>
      <c r="EV192" s="295"/>
      <c r="EW192" s="295"/>
      <c r="EX192" s="295"/>
      <c r="EY192" s="295"/>
      <c r="EZ192" s="295"/>
      <c r="FA192" s="295"/>
      <c r="FB192" s="295"/>
      <c r="FC192" s="295"/>
      <c r="FD192" s="295"/>
      <c r="FE192" s="295"/>
      <c r="FF192" s="295"/>
      <c r="FG192" s="295"/>
      <c r="FH192" s="295"/>
      <c r="FI192" s="295"/>
      <c r="FJ192" s="295"/>
      <c r="FK192" s="295"/>
      <c r="FL192" s="295"/>
      <c r="FM192" s="295"/>
      <c r="FN192" s="295"/>
      <c r="FO192" s="295"/>
      <c r="FP192" s="295"/>
      <c r="FQ192" s="295"/>
      <c r="FR192" s="295"/>
      <c r="FS192" s="295"/>
      <c r="FT192" s="295"/>
      <c r="FU192" s="295"/>
      <c r="FV192" s="295"/>
      <c r="FW192" s="295"/>
      <c r="FX192" s="295"/>
      <c r="FY192" s="295"/>
      <c r="FZ192" s="295"/>
      <c r="GA192" s="295"/>
      <c r="GB192" s="295"/>
      <c r="GC192" s="295"/>
      <c r="GD192" s="295"/>
      <c r="GE192" s="295"/>
      <c r="GF192" s="295"/>
      <c r="GG192" s="295"/>
      <c r="GH192" s="295"/>
      <c r="GI192" s="295"/>
      <c r="GJ192" s="295"/>
      <c r="GK192" s="295"/>
      <c r="GL192" s="295"/>
      <c r="GM192" s="295"/>
      <c r="GN192" s="295"/>
      <c r="GO192" s="205"/>
      <c r="GP192" s="87"/>
      <c r="GQ192" s="87"/>
    </row>
    <row r="193" spans="7:199" ht="2.25" customHeight="1" x14ac:dyDescent="0.15">
      <c r="G193" s="112"/>
      <c r="H193" s="112"/>
      <c r="I193" s="136"/>
      <c r="J193" s="136"/>
      <c r="K193" s="136"/>
      <c r="L193" s="136"/>
      <c r="M193" s="136"/>
      <c r="N193" s="138"/>
      <c r="O193" s="296"/>
      <c r="P193" s="296"/>
      <c r="Q193" s="296"/>
      <c r="R193" s="296"/>
      <c r="S193" s="296"/>
      <c r="T193" s="296"/>
      <c r="U193" s="296"/>
      <c r="V193" s="296"/>
      <c r="W193" s="296"/>
      <c r="X193" s="296"/>
      <c r="Y193" s="296"/>
      <c r="Z193" s="296"/>
      <c r="AA193" s="296"/>
      <c r="AB193" s="296"/>
      <c r="AC193" s="296"/>
      <c r="AD193" s="296"/>
      <c r="AE193" s="296"/>
      <c r="AF193" s="296"/>
      <c r="AG193" s="296"/>
      <c r="AH193" s="296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6"/>
      <c r="AS193" s="296"/>
      <c r="AT193" s="296"/>
      <c r="AU193" s="296"/>
      <c r="AV193" s="296"/>
      <c r="AW193" s="296"/>
      <c r="AX193" s="296"/>
      <c r="AY193" s="296"/>
      <c r="AZ193" s="296"/>
      <c r="BA193" s="296"/>
      <c r="BB193" s="296"/>
      <c r="BC193" s="296"/>
      <c r="BD193" s="296"/>
      <c r="BE193" s="296"/>
      <c r="BF193" s="296"/>
      <c r="BG193" s="296"/>
      <c r="BH193" s="296"/>
      <c r="BI193" s="296"/>
      <c r="BJ193" s="296"/>
      <c r="BK193" s="296"/>
      <c r="BL193" s="296"/>
      <c r="BM193" s="296"/>
      <c r="BN193" s="296"/>
      <c r="BO193" s="296"/>
      <c r="BP193" s="296"/>
      <c r="BQ193" s="296"/>
      <c r="BR193" s="296"/>
      <c r="BS193" s="296"/>
      <c r="BT193" s="296"/>
      <c r="BU193" s="296"/>
      <c r="BV193" s="296"/>
      <c r="BW193" s="296"/>
      <c r="BX193" s="296"/>
      <c r="BY193" s="296"/>
      <c r="BZ193" s="296"/>
      <c r="CA193" s="296"/>
      <c r="CB193" s="296"/>
      <c r="CC193" s="296"/>
      <c r="CD193" s="296"/>
      <c r="CE193" s="296"/>
      <c r="CF193" s="296"/>
      <c r="CG193" s="296"/>
      <c r="CH193" s="296"/>
      <c r="CI193" s="296"/>
      <c r="CJ193" s="296"/>
      <c r="CK193" s="296"/>
      <c r="CL193" s="296"/>
      <c r="CM193" s="296"/>
      <c r="CN193" s="296"/>
      <c r="CO193" s="296"/>
      <c r="CP193" s="296"/>
      <c r="CQ193" s="296"/>
      <c r="CR193" s="296"/>
      <c r="CS193" s="296"/>
      <c r="CT193" s="296"/>
      <c r="CU193" s="296"/>
      <c r="CV193" s="296"/>
      <c r="CW193" s="296"/>
      <c r="CX193" s="296"/>
      <c r="CY193" s="296"/>
      <c r="CZ193" s="296"/>
      <c r="DA193" s="296"/>
      <c r="DB193" s="296"/>
      <c r="DC193" s="296"/>
      <c r="DD193" s="296"/>
      <c r="DE193" s="296"/>
      <c r="DF193" s="296"/>
      <c r="DG193" s="296"/>
      <c r="DH193" s="296"/>
      <c r="DI193" s="296"/>
      <c r="DJ193" s="296"/>
      <c r="DK193" s="296"/>
      <c r="DL193" s="296"/>
      <c r="DM193" s="296"/>
      <c r="DN193" s="296"/>
      <c r="DO193" s="296"/>
      <c r="DP193" s="296"/>
      <c r="DQ193" s="296"/>
      <c r="DR193" s="296"/>
      <c r="DS193" s="296"/>
      <c r="DT193" s="296"/>
      <c r="DU193" s="296"/>
      <c r="DV193" s="296"/>
      <c r="DW193" s="296"/>
      <c r="DX193" s="296"/>
      <c r="DY193" s="296"/>
      <c r="DZ193" s="296"/>
      <c r="EA193" s="296"/>
      <c r="EB193" s="296"/>
      <c r="EC193" s="296"/>
      <c r="ED193" s="296"/>
      <c r="EE193" s="296"/>
      <c r="EF193" s="296"/>
      <c r="EG193" s="296"/>
      <c r="EH193" s="296"/>
      <c r="EI193" s="296"/>
      <c r="EJ193" s="296"/>
      <c r="EK193" s="296"/>
      <c r="EL193" s="296"/>
      <c r="EM193" s="296"/>
      <c r="EN193" s="296"/>
      <c r="EO193" s="296"/>
      <c r="EP193" s="296"/>
      <c r="EQ193" s="296"/>
      <c r="ER193" s="296"/>
      <c r="ES193" s="296"/>
      <c r="ET193" s="296"/>
      <c r="EU193" s="296"/>
      <c r="EV193" s="296"/>
      <c r="EW193" s="296"/>
      <c r="EX193" s="296"/>
      <c r="EY193" s="296"/>
      <c r="EZ193" s="296"/>
      <c r="FA193" s="296"/>
      <c r="FB193" s="296"/>
      <c r="FC193" s="296"/>
      <c r="FD193" s="296"/>
      <c r="FE193" s="296"/>
      <c r="FF193" s="296"/>
      <c r="FG193" s="296"/>
      <c r="FH193" s="296"/>
      <c r="FI193" s="296"/>
      <c r="FJ193" s="296"/>
      <c r="FK193" s="296"/>
      <c r="FL193" s="296"/>
      <c r="FM193" s="296"/>
      <c r="FN193" s="296"/>
      <c r="FO193" s="296"/>
      <c r="FP193" s="296"/>
      <c r="FQ193" s="296"/>
      <c r="FR193" s="296"/>
      <c r="FS193" s="296"/>
      <c r="FT193" s="296"/>
      <c r="FU193" s="296"/>
      <c r="FV193" s="296"/>
      <c r="FW193" s="296"/>
      <c r="FX193" s="296"/>
      <c r="FY193" s="296"/>
      <c r="FZ193" s="296"/>
      <c r="GA193" s="296"/>
      <c r="GB193" s="296"/>
      <c r="GC193" s="296"/>
      <c r="GD193" s="296"/>
      <c r="GE193" s="296"/>
      <c r="GF193" s="296"/>
      <c r="GG193" s="296"/>
      <c r="GH193" s="296"/>
      <c r="GI193" s="296"/>
      <c r="GJ193" s="296"/>
      <c r="GK193" s="296"/>
      <c r="GL193" s="296"/>
      <c r="GM193" s="296"/>
      <c r="GN193" s="296"/>
      <c r="GO193" s="205"/>
      <c r="GP193" s="87"/>
      <c r="GQ193" s="87"/>
    </row>
    <row r="194" spans="7:199" ht="2.25" customHeight="1" x14ac:dyDescent="0.15">
      <c r="G194" s="112"/>
      <c r="H194" s="112"/>
      <c r="I194" s="136"/>
      <c r="J194" s="136"/>
      <c r="K194" s="136"/>
      <c r="L194" s="136"/>
      <c r="M194" s="136"/>
      <c r="N194" s="138"/>
      <c r="O194" s="296"/>
      <c r="P194" s="296"/>
      <c r="Q194" s="296"/>
      <c r="R194" s="296"/>
      <c r="S194" s="296"/>
      <c r="T194" s="296"/>
      <c r="U194" s="296"/>
      <c r="V194" s="296"/>
      <c r="W194" s="296"/>
      <c r="X194" s="296"/>
      <c r="Y194" s="296"/>
      <c r="Z194" s="296"/>
      <c r="AA194" s="296"/>
      <c r="AB194" s="296"/>
      <c r="AC194" s="296"/>
      <c r="AD194" s="296"/>
      <c r="AE194" s="296"/>
      <c r="AF194" s="296"/>
      <c r="AG194" s="296"/>
      <c r="AH194" s="296"/>
      <c r="AI194" s="296"/>
      <c r="AJ194" s="296"/>
      <c r="AK194" s="296"/>
      <c r="AL194" s="296"/>
      <c r="AM194" s="296"/>
      <c r="AN194" s="296"/>
      <c r="AO194" s="296"/>
      <c r="AP194" s="296"/>
      <c r="AQ194" s="296"/>
      <c r="AR194" s="296"/>
      <c r="AS194" s="296"/>
      <c r="AT194" s="296"/>
      <c r="AU194" s="296"/>
      <c r="AV194" s="296"/>
      <c r="AW194" s="296"/>
      <c r="AX194" s="296"/>
      <c r="AY194" s="296"/>
      <c r="AZ194" s="296"/>
      <c r="BA194" s="296"/>
      <c r="BB194" s="296"/>
      <c r="BC194" s="296"/>
      <c r="BD194" s="296"/>
      <c r="BE194" s="296"/>
      <c r="BF194" s="296"/>
      <c r="BG194" s="296"/>
      <c r="BH194" s="296"/>
      <c r="BI194" s="296"/>
      <c r="BJ194" s="296"/>
      <c r="BK194" s="296"/>
      <c r="BL194" s="296"/>
      <c r="BM194" s="296"/>
      <c r="BN194" s="296"/>
      <c r="BO194" s="296"/>
      <c r="BP194" s="296"/>
      <c r="BQ194" s="296"/>
      <c r="BR194" s="296"/>
      <c r="BS194" s="296"/>
      <c r="BT194" s="296"/>
      <c r="BU194" s="296"/>
      <c r="BV194" s="296"/>
      <c r="BW194" s="296"/>
      <c r="BX194" s="296"/>
      <c r="BY194" s="296"/>
      <c r="BZ194" s="296"/>
      <c r="CA194" s="296"/>
      <c r="CB194" s="296"/>
      <c r="CC194" s="296"/>
      <c r="CD194" s="296"/>
      <c r="CE194" s="296"/>
      <c r="CF194" s="296"/>
      <c r="CG194" s="296"/>
      <c r="CH194" s="296"/>
      <c r="CI194" s="296"/>
      <c r="CJ194" s="296"/>
      <c r="CK194" s="296"/>
      <c r="CL194" s="296"/>
      <c r="CM194" s="296"/>
      <c r="CN194" s="296"/>
      <c r="CO194" s="296"/>
      <c r="CP194" s="296"/>
      <c r="CQ194" s="296"/>
      <c r="CR194" s="296"/>
      <c r="CS194" s="296"/>
      <c r="CT194" s="296"/>
      <c r="CU194" s="296"/>
      <c r="CV194" s="296"/>
      <c r="CW194" s="296"/>
      <c r="CX194" s="296"/>
      <c r="CY194" s="296"/>
      <c r="CZ194" s="296"/>
      <c r="DA194" s="296"/>
      <c r="DB194" s="296"/>
      <c r="DC194" s="296"/>
      <c r="DD194" s="296"/>
      <c r="DE194" s="296"/>
      <c r="DF194" s="296"/>
      <c r="DG194" s="296"/>
      <c r="DH194" s="296"/>
      <c r="DI194" s="296"/>
      <c r="DJ194" s="296"/>
      <c r="DK194" s="296"/>
      <c r="DL194" s="296"/>
      <c r="DM194" s="296"/>
      <c r="DN194" s="296"/>
      <c r="DO194" s="296"/>
      <c r="DP194" s="296"/>
      <c r="DQ194" s="296"/>
      <c r="DR194" s="296"/>
      <c r="DS194" s="296"/>
      <c r="DT194" s="296"/>
      <c r="DU194" s="296"/>
      <c r="DV194" s="296"/>
      <c r="DW194" s="296"/>
      <c r="DX194" s="296"/>
      <c r="DY194" s="296"/>
      <c r="DZ194" s="296"/>
      <c r="EA194" s="296"/>
      <c r="EB194" s="296"/>
      <c r="EC194" s="296"/>
      <c r="ED194" s="296"/>
      <c r="EE194" s="296"/>
      <c r="EF194" s="296"/>
      <c r="EG194" s="296"/>
      <c r="EH194" s="296"/>
      <c r="EI194" s="296"/>
      <c r="EJ194" s="296"/>
      <c r="EK194" s="296"/>
      <c r="EL194" s="296"/>
      <c r="EM194" s="296"/>
      <c r="EN194" s="296"/>
      <c r="EO194" s="296"/>
      <c r="EP194" s="296"/>
      <c r="EQ194" s="296"/>
      <c r="ER194" s="296"/>
      <c r="ES194" s="296"/>
      <c r="ET194" s="296"/>
      <c r="EU194" s="296"/>
      <c r="EV194" s="296"/>
      <c r="EW194" s="296"/>
      <c r="EX194" s="296"/>
      <c r="EY194" s="296"/>
      <c r="EZ194" s="296"/>
      <c r="FA194" s="296"/>
      <c r="FB194" s="296"/>
      <c r="FC194" s="296"/>
      <c r="FD194" s="296"/>
      <c r="FE194" s="296"/>
      <c r="FF194" s="296"/>
      <c r="FG194" s="296"/>
      <c r="FH194" s="296"/>
      <c r="FI194" s="296"/>
      <c r="FJ194" s="296"/>
      <c r="FK194" s="296"/>
      <c r="FL194" s="296"/>
      <c r="FM194" s="296"/>
      <c r="FN194" s="296"/>
      <c r="FO194" s="296"/>
      <c r="FP194" s="296"/>
      <c r="FQ194" s="296"/>
      <c r="FR194" s="296"/>
      <c r="FS194" s="296"/>
      <c r="FT194" s="296"/>
      <c r="FU194" s="296"/>
      <c r="FV194" s="296"/>
      <c r="FW194" s="296"/>
      <c r="FX194" s="296"/>
      <c r="FY194" s="296"/>
      <c r="FZ194" s="296"/>
      <c r="GA194" s="296"/>
      <c r="GB194" s="296"/>
      <c r="GC194" s="296"/>
      <c r="GD194" s="296"/>
      <c r="GE194" s="296"/>
      <c r="GF194" s="296"/>
      <c r="GG194" s="296"/>
      <c r="GH194" s="296"/>
      <c r="GI194" s="296"/>
      <c r="GJ194" s="296"/>
      <c r="GK194" s="296"/>
      <c r="GL194" s="296"/>
      <c r="GM194" s="296"/>
      <c r="GN194" s="296"/>
      <c r="GO194" s="205"/>
      <c r="GP194" s="87"/>
      <c r="GQ194" s="87"/>
    </row>
    <row r="195" spans="7:199" ht="2.25" customHeight="1" x14ac:dyDescent="0.15">
      <c r="G195" s="112"/>
      <c r="H195" s="112"/>
      <c r="I195" s="136"/>
      <c r="J195" s="136"/>
      <c r="K195" s="136"/>
      <c r="L195" s="136"/>
      <c r="M195" s="136"/>
      <c r="N195" s="138"/>
      <c r="O195" s="296"/>
      <c r="P195" s="296"/>
      <c r="Q195" s="296"/>
      <c r="R195" s="296"/>
      <c r="S195" s="296"/>
      <c r="T195" s="296"/>
      <c r="U195" s="296"/>
      <c r="V195" s="296"/>
      <c r="W195" s="296"/>
      <c r="X195" s="296"/>
      <c r="Y195" s="296"/>
      <c r="Z195" s="296"/>
      <c r="AA195" s="296"/>
      <c r="AB195" s="296"/>
      <c r="AC195" s="296"/>
      <c r="AD195" s="296"/>
      <c r="AE195" s="296"/>
      <c r="AF195" s="296"/>
      <c r="AG195" s="296"/>
      <c r="AH195" s="296"/>
      <c r="AI195" s="296"/>
      <c r="AJ195" s="296"/>
      <c r="AK195" s="296"/>
      <c r="AL195" s="296"/>
      <c r="AM195" s="296"/>
      <c r="AN195" s="296"/>
      <c r="AO195" s="296"/>
      <c r="AP195" s="296"/>
      <c r="AQ195" s="296"/>
      <c r="AR195" s="296"/>
      <c r="AS195" s="296"/>
      <c r="AT195" s="296"/>
      <c r="AU195" s="296"/>
      <c r="AV195" s="296"/>
      <c r="AW195" s="296"/>
      <c r="AX195" s="296"/>
      <c r="AY195" s="296"/>
      <c r="AZ195" s="296"/>
      <c r="BA195" s="296"/>
      <c r="BB195" s="296"/>
      <c r="BC195" s="296"/>
      <c r="BD195" s="296"/>
      <c r="BE195" s="296"/>
      <c r="BF195" s="296"/>
      <c r="BG195" s="296"/>
      <c r="BH195" s="296"/>
      <c r="BI195" s="296"/>
      <c r="BJ195" s="296"/>
      <c r="BK195" s="296"/>
      <c r="BL195" s="296"/>
      <c r="BM195" s="296"/>
      <c r="BN195" s="296"/>
      <c r="BO195" s="296"/>
      <c r="BP195" s="296"/>
      <c r="BQ195" s="296"/>
      <c r="BR195" s="296"/>
      <c r="BS195" s="296"/>
      <c r="BT195" s="296"/>
      <c r="BU195" s="296"/>
      <c r="BV195" s="296"/>
      <c r="BW195" s="296"/>
      <c r="BX195" s="296"/>
      <c r="BY195" s="296"/>
      <c r="BZ195" s="296"/>
      <c r="CA195" s="296"/>
      <c r="CB195" s="296"/>
      <c r="CC195" s="296"/>
      <c r="CD195" s="296"/>
      <c r="CE195" s="296"/>
      <c r="CF195" s="296"/>
      <c r="CG195" s="296"/>
      <c r="CH195" s="296"/>
      <c r="CI195" s="296"/>
      <c r="CJ195" s="296"/>
      <c r="CK195" s="296"/>
      <c r="CL195" s="296"/>
      <c r="CM195" s="296"/>
      <c r="CN195" s="296"/>
      <c r="CO195" s="296"/>
      <c r="CP195" s="296"/>
      <c r="CQ195" s="296"/>
      <c r="CR195" s="296"/>
      <c r="CS195" s="296"/>
      <c r="CT195" s="296"/>
      <c r="CU195" s="296"/>
      <c r="CV195" s="296"/>
      <c r="CW195" s="296"/>
      <c r="CX195" s="296"/>
      <c r="CY195" s="296"/>
      <c r="CZ195" s="296"/>
      <c r="DA195" s="296"/>
      <c r="DB195" s="296"/>
      <c r="DC195" s="296"/>
      <c r="DD195" s="296"/>
      <c r="DE195" s="296"/>
      <c r="DF195" s="296"/>
      <c r="DG195" s="296"/>
      <c r="DH195" s="296"/>
      <c r="DI195" s="296"/>
      <c r="DJ195" s="296"/>
      <c r="DK195" s="296"/>
      <c r="DL195" s="296"/>
      <c r="DM195" s="296"/>
      <c r="DN195" s="296"/>
      <c r="DO195" s="296"/>
      <c r="DP195" s="296"/>
      <c r="DQ195" s="296"/>
      <c r="DR195" s="296"/>
      <c r="DS195" s="296"/>
      <c r="DT195" s="296"/>
      <c r="DU195" s="296"/>
      <c r="DV195" s="296"/>
      <c r="DW195" s="296"/>
      <c r="DX195" s="296"/>
      <c r="DY195" s="296"/>
      <c r="DZ195" s="296"/>
      <c r="EA195" s="296"/>
      <c r="EB195" s="296"/>
      <c r="EC195" s="296"/>
      <c r="ED195" s="296"/>
      <c r="EE195" s="296"/>
      <c r="EF195" s="296"/>
      <c r="EG195" s="296"/>
      <c r="EH195" s="296"/>
      <c r="EI195" s="296"/>
      <c r="EJ195" s="296"/>
      <c r="EK195" s="296"/>
      <c r="EL195" s="296"/>
      <c r="EM195" s="296"/>
      <c r="EN195" s="296"/>
      <c r="EO195" s="296"/>
      <c r="EP195" s="296"/>
      <c r="EQ195" s="296"/>
      <c r="ER195" s="296"/>
      <c r="ES195" s="296"/>
      <c r="ET195" s="296"/>
      <c r="EU195" s="296"/>
      <c r="EV195" s="296"/>
      <c r="EW195" s="296"/>
      <c r="EX195" s="296"/>
      <c r="EY195" s="296"/>
      <c r="EZ195" s="296"/>
      <c r="FA195" s="296"/>
      <c r="FB195" s="296"/>
      <c r="FC195" s="296"/>
      <c r="FD195" s="296"/>
      <c r="FE195" s="296"/>
      <c r="FF195" s="296"/>
      <c r="FG195" s="296"/>
      <c r="FH195" s="296"/>
      <c r="FI195" s="296"/>
      <c r="FJ195" s="296"/>
      <c r="FK195" s="296"/>
      <c r="FL195" s="296"/>
      <c r="FM195" s="296"/>
      <c r="FN195" s="296"/>
      <c r="FO195" s="296"/>
      <c r="FP195" s="296"/>
      <c r="FQ195" s="296"/>
      <c r="FR195" s="296"/>
      <c r="FS195" s="296"/>
      <c r="FT195" s="296"/>
      <c r="FU195" s="296"/>
      <c r="FV195" s="296"/>
      <c r="FW195" s="296"/>
      <c r="FX195" s="296"/>
      <c r="FY195" s="296"/>
      <c r="FZ195" s="296"/>
      <c r="GA195" s="296"/>
      <c r="GB195" s="296"/>
      <c r="GC195" s="296"/>
      <c r="GD195" s="296"/>
      <c r="GE195" s="296"/>
      <c r="GF195" s="296"/>
      <c r="GG195" s="296"/>
      <c r="GH195" s="296"/>
      <c r="GI195" s="296"/>
      <c r="GJ195" s="296"/>
      <c r="GK195" s="296"/>
      <c r="GL195" s="296"/>
      <c r="GM195" s="296"/>
      <c r="GN195" s="296"/>
      <c r="GO195" s="205"/>
      <c r="GP195" s="87"/>
      <c r="GQ195" s="87"/>
    </row>
    <row r="196" spans="7:199" ht="2.25" customHeight="1" x14ac:dyDescent="0.15">
      <c r="G196" s="112"/>
      <c r="H196" s="112"/>
      <c r="I196" s="136"/>
      <c r="J196" s="136"/>
      <c r="K196" s="136"/>
      <c r="L196" s="136"/>
      <c r="M196" s="136"/>
      <c r="N196" s="138"/>
      <c r="O196" s="296"/>
      <c r="P196" s="296"/>
      <c r="Q196" s="296"/>
      <c r="R196" s="296"/>
      <c r="S196" s="296"/>
      <c r="T196" s="296"/>
      <c r="U196" s="296"/>
      <c r="V196" s="296"/>
      <c r="W196" s="296"/>
      <c r="X196" s="296"/>
      <c r="Y196" s="296"/>
      <c r="Z196" s="296"/>
      <c r="AA196" s="296"/>
      <c r="AB196" s="296"/>
      <c r="AC196" s="296"/>
      <c r="AD196" s="296"/>
      <c r="AE196" s="296"/>
      <c r="AF196" s="296"/>
      <c r="AG196" s="296"/>
      <c r="AH196" s="296"/>
      <c r="AI196" s="296"/>
      <c r="AJ196" s="296"/>
      <c r="AK196" s="296"/>
      <c r="AL196" s="296"/>
      <c r="AM196" s="296"/>
      <c r="AN196" s="296"/>
      <c r="AO196" s="296"/>
      <c r="AP196" s="296"/>
      <c r="AQ196" s="296"/>
      <c r="AR196" s="296"/>
      <c r="AS196" s="296"/>
      <c r="AT196" s="296"/>
      <c r="AU196" s="296"/>
      <c r="AV196" s="296"/>
      <c r="AW196" s="296"/>
      <c r="AX196" s="296"/>
      <c r="AY196" s="296"/>
      <c r="AZ196" s="296"/>
      <c r="BA196" s="296"/>
      <c r="BB196" s="296"/>
      <c r="BC196" s="296"/>
      <c r="BD196" s="296"/>
      <c r="BE196" s="296"/>
      <c r="BF196" s="296"/>
      <c r="BG196" s="296"/>
      <c r="BH196" s="296"/>
      <c r="BI196" s="296"/>
      <c r="BJ196" s="296"/>
      <c r="BK196" s="296"/>
      <c r="BL196" s="296"/>
      <c r="BM196" s="296"/>
      <c r="BN196" s="296"/>
      <c r="BO196" s="296"/>
      <c r="BP196" s="296"/>
      <c r="BQ196" s="296"/>
      <c r="BR196" s="296"/>
      <c r="BS196" s="296"/>
      <c r="BT196" s="296"/>
      <c r="BU196" s="296"/>
      <c r="BV196" s="296"/>
      <c r="BW196" s="296"/>
      <c r="BX196" s="296"/>
      <c r="BY196" s="296"/>
      <c r="BZ196" s="296"/>
      <c r="CA196" s="296"/>
      <c r="CB196" s="296"/>
      <c r="CC196" s="296"/>
      <c r="CD196" s="296"/>
      <c r="CE196" s="296"/>
      <c r="CF196" s="296"/>
      <c r="CG196" s="296"/>
      <c r="CH196" s="296"/>
      <c r="CI196" s="296"/>
      <c r="CJ196" s="296"/>
      <c r="CK196" s="296"/>
      <c r="CL196" s="296"/>
      <c r="CM196" s="296"/>
      <c r="CN196" s="296"/>
      <c r="CO196" s="296"/>
      <c r="CP196" s="296"/>
      <c r="CQ196" s="296"/>
      <c r="CR196" s="296"/>
      <c r="CS196" s="296"/>
      <c r="CT196" s="296"/>
      <c r="CU196" s="296"/>
      <c r="CV196" s="296"/>
      <c r="CW196" s="296"/>
      <c r="CX196" s="296"/>
      <c r="CY196" s="296"/>
      <c r="CZ196" s="296"/>
      <c r="DA196" s="296"/>
      <c r="DB196" s="296"/>
      <c r="DC196" s="296"/>
      <c r="DD196" s="296"/>
      <c r="DE196" s="296"/>
      <c r="DF196" s="296"/>
      <c r="DG196" s="296"/>
      <c r="DH196" s="296"/>
      <c r="DI196" s="296"/>
      <c r="DJ196" s="296"/>
      <c r="DK196" s="296"/>
      <c r="DL196" s="296"/>
      <c r="DM196" s="296"/>
      <c r="DN196" s="296"/>
      <c r="DO196" s="296"/>
      <c r="DP196" s="296"/>
      <c r="DQ196" s="296"/>
      <c r="DR196" s="296"/>
      <c r="DS196" s="296"/>
      <c r="DT196" s="296"/>
      <c r="DU196" s="296"/>
      <c r="DV196" s="296"/>
      <c r="DW196" s="296"/>
      <c r="DX196" s="296"/>
      <c r="DY196" s="296"/>
      <c r="DZ196" s="296"/>
      <c r="EA196" s="296"/>
      <c r="EB196" s="296"/>
      <c r="EC196" s="296"/>
      <c r="ED196" s="296"/>
      <c r="EE196" s="296"/>
      <c r="EF196" s="296"/>
      <c r="EG196" s="296"/>
      <c r="EH196" s="296"/>
      <c r="EI196" s="296"/>
      <c r="EJ196" s="296"/>
      <c r="EK196" s="296"/>
      <c r="EL196" s="296"/>
      <c r="EM196" s="296"/>
      <c r="EN196" s="296"/>
      <c r="EO196" s="296"/>
      <c r="EP196" s="296"/>
      <c r="EQ196" s="296"/>
      <c r="ER196" s="296"/>
      <c r="ES196" s="296"/>
      <c r="ET196" s="296"/>
      <c r="EU196" s="296"/>
      <c r="EV196" s="296"/>
      <c r="EW196" s="296"/>
      <c r="EX196" s="296"/>
      <c r="EY196" s="296"/>
      <c r="EZ196" s="296"/>
      <c r="FA196" s="296"/>
      <c r="FB196" s="296"/>
      <c r="FC196" s="296"/>
      <c r="FD196" s="296"/>
      <c r="FE196" s="296"/>
      <c r="FF196" s="296"/>
      <c r="FG196" s="296"/>
      <c r="FH196" s="296"/>
      <c r="FI196" s="296"/>
      <c r="FJ196" s="296"/>
      <c r="FK196" s="296"/>
      <c r="FL196" s="296"/>
      <c r="FM196" s="296"/>
      <c r="FN196" s="296"/>
      <c r="FO196" s="296"/>
      <c r="FP196" s="296"/>
      <c r="FQ196" s="296"/>
      <c r="FR196" s="296"/>
      <c r="FS196" s="296"/>
      <c r="FT196" s="296"/>
      <c r="FU196" s="296"/>
      <c r="FV196" s="296"/>
      <c r="FW196" s="296"/>
      <c r="FX196" s="296"/>
      <c r="FY196" s="296"/>
      <c r="FZ196" s="296"/>
      <c r="GA196" s="296"/>
      <c r="GB196" s="296"/>
      <c r="GC196" s="296"/>
      <c r="GD196" s="296"/>
      <c r="GE196" s="296"/>
      <c r="GF196" s="296"/>
      <c r="GG196" s="296"/>
      <c r="GH196" s="296"/>
      <c r="GI196" s="296"/>
      <c r="GJ196" s="296"/>
      <c r="GK196" s="296"/>
      <c r="GL196" s="296"/>
      <c r="GM196" s="296"/>
      <c r="GN196" s="296"/>
      <c r="GO196" s="205"/>
      <c r="GP196" s="87"/>
      <c r="GQ196" s="87"/>
    </row>
    <row r="197" spans="7:199" ht="2.25" customHeight="1" x14ac:dyDescent="0.15">
      <c r="G197" s="112"/>
      <c r="H197" s="112"/>
      <c r="I197" s="136"/>
      <c r="J197" s="136"/>
      <c r="K197" s="136"/>
      <c r="L197" s="136"/>
      <c r="M197" s="136"/>
      <c r="N197" s="138"/>
      <c r="O197" s="296"/>
      <c r="P197" s="296"/>
      <c r="Q197" s="296"/>
      <c r="R197" s="296"/>
      <c r="S197" s="296"/>
      <c r="T197" s="296"/>
      <c r="U197" s="296"/>
      <c r="V197" s="296"/>
      <c r="W197" s="296"/>
      <c r="X197" s="296"/>
      <c r="Y197" s="296"/>
      <c r="Z197" s="296"/>
      <c r="AA197" s="296"/>
      <c r="AB197" s="296"/>
      <c r="AC197" s="296"/>
      <c r="AD197" s="296"/>
      <c r="AE197" s="296"/>
      <c r="AF197" s="296"/>
      <c r="AG197" s="296"/>
      <c r="AH197" s="296"/>
      <c r="AI197" s="296"/>
      <c r="AJ197" s="296"/>
      <c r="AK197" s="296"/>
      <c r="AL197" s="296"/>
      <c r="AM197" s="296"/>
      <c r="AN197" s="296"/>
      <c r="AO197" s="296"/>
      <c r="AP197" s="296"/>
      <c r="AQ197" s="296"/>
      <c r="AR197" s="296"/>
      <c r="AS197" s="296"/>
      <c r="AT197" s="296"/>
      <c r="AU197" s="296"/>
      <c r="AV197" s="296"/>
      <c r="AW197" s="296"/>
      <c r="AX197" s="296"/>
      <c r="AY197" s="296"/>
      <c r="AZ197" s="296"/>
      <c r="BA197" s="296"/>
      <c r="BB197" s="296"/>
      <c r="BC197" s="296"/>
      <c r="BD197" s="296"/>
      <c r="BE197" s="296"/>
      <c r="BF197" s="296"/>
      <c r="BG197" s="296"/>
      <c r="BH197" s="296"/>
      <c r="BI197" s="296"/>
      <c r="BJ197" s="296"/>
      <c r="BK197" s="296"/>
      <c r="BL197" s="296"/>
      <c r="BM197" s="296"/>
      <c r="BN197" s="296"/>
      <c r="BO197" s="296"/>
      <c r="BP197" s="296"/>
      <c r="BQ197" s="296"/>
      <c r="BR197" s="296"/>
      <c r="BS197" s="296"/>
      <c r="BT197" s="296"/>
      <c r="BU197" s="296"/>
      <c r="BV197" s="296"/>
      <c r="BW197" s="296"/>
      <c r="BX197" s="296"/>
      <c r="BY197" s="296"/>
      <c r="BZ197" s="296"/>
      <c r="CA197" s="296"/>
      <c r="CB197" s="296"/>
      <c r="CC197" s="296"/>
      <c r="CD197" s="296"/>
      <c r="CE197" s="296"/>
      <c r="CF197" s="296"/>
      <c r="CG197" s="296"/>
      <c r="CH197" s="296"/>
      <c r="CI197" s="296"/>
      <c r="CJ197" s="296"/>
      <c r="CK197" s="296"/>
      <c r="CL197" s="296"/>
      <c r="CM197" s="296"/>
      <c r="CN197" s="296"/>
      <c r="CO197" s="296"/>
      <c r="CP197" s="296"/>
      <c r="CQ197" s="296"/>
      <c r="CR197" s="296"/>
      <c r="CS197" s="296"/>
      <c r="CT197" s="296"/>
      <c r="CU197" s="296"/>
      <c r="CV197" s="296"/>
      <c r="CW197" s="296"/>
      <c r="CX197" s="296"/>
      <c r="CY197" s="296"/>
      <c r="CZ197" s="296"/>
      <c r="DA197" s="296"/>
      <c r="DB197" s="296"/>
      <c r="DC197" s="296"/>
      <c r="DD197" s="296"/>
      <c r="DE197" s="296"/>
      <c r="DF197" s="296"/>
      <c r="DG197" s="296"/>
      <c r="DH197" s="296"/>
      <c r="DI197" s="296"/>
      <c r="DJ197" s="296"/>
      <c r="DK197" s="296"/>
      <c r="DL197" s="296"/>
      <c r="DM197" s="296"/>
      <c r="DN197" s="296"/>
      <c r="DO197" s="296"/>
      <c r="DP197" s="296"/>
      <c r="DQ197" s="296"/>
      <c r="DR197" s="296"/>
      <c r="DS197" s="296"/>
      <c r="DT197" s="296"/>
      <c r="DU197" s="296"/>
      <c r="DV197" s="296"/>
      <c r="DW197" s="296"/>
      <c r="DX197" s="296"/>
      <c r="DY197" s="296"/>
      <c r="DZ197" s="296"/>
      <c r="EA197" s="296"/>
      <c r="EB197" s="296"/>
      <c r="EC197" s="296"/>
      <c r="ED197" s="296"/>
      <c r="EE197" s="296"/>
      <c r="EF197" s="296"/>
      <c r="EG197" s="296"/>
      <c r="EH197" s="296"/>
      <c r="EI197" s="296"/>
      <c r="EJ197" s="296"/>
      <c r="EK197" s="296"/>
      <c r="EL197" s="296"/>
      <c r="EM197" s="296"/>
      <c r="EN197" s="296"/>
      <c r="EO197" s="296"/>
      <c r="EP197" s="296"/>
      <c r="EQ197" s="296"/>
      <c r="ER197" s="296"/>
      <c r="ES197" s="296"/>
      <c r="ET197" s="296"/>
      <c r="EU197" s="296"/>
      <c r="EV197" s="296"/>
      <c r="EW197" s="296"/>
      <c r="EX197" s="296"/>
      <c r="EY197" s="296"/>
      <c r="EZ197" s="296"/>
      <c r="FA197" s="296"/>
      <c r="FB197" s="296"/>
      <c r="FC197" s="296"/>
      <c r="FD197" s="296"/>
      <c r="FE197" s="296"/>
      <c r="FF197" s="296"/>
      <c r="FG197" s="296"/>
      <c r="FH197" s="296"/>
      <c r="FI197" s="296"/>
      <c r="FJ197" s="296"/>
      <c r="FK197" s="296"/>
      <c r="FL197" s="296"/>
      <c r="FM197" s="296"/>
      <c r="FN197" s="296"/>
      <c r="FO197" s="296"/>
      <c r="FP197" s="296"/>
      <c r="FQ197" s="296"/>
      <c r="FR197" s="296"/>
      <c r="FS197" s="296"/>
      <c r="FT197" s="296"/>
      <c r="FU197" s="296"/>
      <c r="FV197" s="296"/>
      <c r="FW197" s="296"/>
      <c r="FX197" s="296"/>
      <c r="FY197" s="296"/>
      <c r="FZ197" s="296"/>
      <c r="GA197" s="296"/>
      <c r="GB197" s="296"/>
      <c r="GC197" s="296"/>
      <c r="GD197" s="296"/>
      <c r="GE197" s="296"/>
      <c r="GF197" s="296"/>
      <c r="GG197" s="296"/>
      <c r="GH197" s="296"/>
      <c r="GI197" s="296"/>
      <c r="GJ197" s="296"/>
      <c r="GK197" s="296"/>
      <c r="GL197" s="296"/>
      <c r="GM197" s="296"/>
      <c r="GN197" s="296"/>
      <c r="GO197" s="205"/>
      <c r="GP197" s="87"/>
      <c r="GQ197" s="87"/>
    </row>
    <row r="198" spans="7:199" ht="2.25" customHeight="1" x14ac:dyDescent="0.15">
      <c r="G198" s="112"/>
      <c r="H198" s="112"/>
      <c r="I198" s="136"/>
      <c r="J198" s="136"/>
      <c r="K198" s="136"/>
      <c r="L198" s="136"/>
      <c r="M198" s="136"/>
      <c r="N198" s="138"/>
      <c r="O198" s="296"/>
      <c r="P198" s="296"/>
      <c r="Q198" s="296"/>
      <c r="R198" s="296"/>
      <c r="S198" s="296"/>
      <c r="T198" s="296"/>
      <c r="U198" s="296"/>
      <c r="V198" s="296"/>
      <c r="W198" s="296"/>
      <c r="X198" s="296"/>
      <c r="Y198" s="296"/>
      <c r="Z198" s="296"/>
      <c r="AA198" s="296"/>
      <c r="AB198" s="296"/>
      <c r="AC198" s="296"/>
      <c r="AD198" s="296"/>
      <c r="AE198" s="296"/>
      <c r="AF198" s="296"/>
      <c r="AG198" s="296"/>
      <c r="AH198" s="296"/>
      <c r="AI198" s="296"/>
      <c r="AJ198" s="296"/>
      <c r="AK198" s="296"/>
      <c r="AL198" s="296"/>
      <c r="AM198" s="296"/>
      <c r="AN198" s="296"/>
      <c r="AO198" s="296"/>
      <c r="AP198" s="296"/>
      <c r="AQ198" s="296"/>
      <c r="AR198" s="296"/>
      <c r="AS198" s="296"/>
      <c r="AT198" s="296"/>
      <c r="AU198" s="296"/>
      <c r="AV198" s="296"/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  <c r="BW198" s="296"/>
      <c r="BX198" s="296"/>
      <c r="BY198" s="296"/>
      <c r="BZ198" s="296"/>
      <c r="CA198" s="296"/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6"/>
      <c r="CL198" s="296"/>
      <c r="CM198" s="296"/>
      <c r="CN198" s="296"/>
      <c r="CO198" s="296"/>
      <c r="CP198" s="296"/>
      <c r="CQ198" s="296"/>
      <c r="CR198" s="296"/>
      <c r="CS198" s="296"/>
      <c r="CT198" s="296"/>
      <c r="CU198" s="296"/>
      <c r="CV198" s="296"/>
      <c r="CW198" s="296"/>
      <c r="CX198" s="296"/>
      <c r="CY198" s="296"/>
      <c r="CZ198" s="296"/>
      <c r="DA198" s="296"/>
      <c r="DB198" s="296"/>
      <c r="DC198" s="296"/>
      <c r="DD198" s="296"/>
      <c r="DE198" s="296"/>
      <c r="DF198" s="296"/>
      <c r="DG198" s="296"/>
      <c r="DH198" s="296"/>
      <c r="DI198" s="296"/>
      <c r="DJ198" s="296"/>
      <c r="DK198" s="296"/>
      <c r="DL198" s="296"/>
      <c r="DM198" s="296"/>
      <c r="DN198" s="296"/>
      <c r="DO198" s="296"/>
      <c r="DP198" s="296"/>
      <c r="DQ198" s="296"/>
      <c r="DR198" s="296"/>
      <c r="DS198" s="296"/>
      <c r="DT198" s="296"/>
      <c r="DU198" s="296"/>
      <c r="DV198" s="296"/>
      <c r="DW198" s="296"/>
      <c r="DX198" s="296"/>
      <c r="DY198" s="296"/>
      <c r="DZ198" s="296"/>
      <c r="EA198" s="296"/>
      <c r="EB198" s="296"/>
      <c r="EC198" s="296"/>
      <c r="ED198" s="296"/>
      <c r="EE198" s="296"/>
      <c r="EF198" s="296"/>
      <c r="EG198" s="296"/>
      <c r="EH198" s="296"/>
      <c r="EI198" s="296"/>
      <c r="EJ198" s="296"/>
      <c r="EK198" s="296"/>
      <c r="EL198" s="296"/>
      <c r="EM198" s="296"/>
      <c r="EN198" s="296"/>
      <c r="EO198" s="296"/>
      <c r="EP198" s="296"/>
      <c r="EQ198" s="296"/>
      <c r="ER198" s="296"/>
      <c r="ES198" s="296"/>
      <c r="ET198" s="296"/>
      <c r="EU198" s="296"/>
      <c r="EV198" s="296"/>
      <c r="EW198" s="296"/>
      <c r="EX198" s="296"/>
      <c r="EY198" s="296"/>
      <c r="EZ198" s="296"/>
      <c r="FA198" s="296"/>
      <c r="FB198" s="296"/>
      <c r="FC198" s="296"/>
      <c r="FD198" s="296"/>
      <c r="FE198" s="296"/>
      <c r="FF198" s="296"/>
      <c r="FG198" s="296"/>
      <c r="FH198" s="296"/>
      <c r="FI198" s="296"/>
      <c r="FJ198" s="296"/>
      <c r="FK198" s="296"/>
      <c r="FL198" s="296"/>
      <c r="FM198" s="296"/>
      <c r="FN198" s="296"/>
      <c r="FO198" s="296"/>
      <c r="FP198" s="296"/>
      <c r="FQ198" s="296"/>
      <c r="FR198" s="296"/>
      <c r="FS198" s="296"/>
      <c r="FT198" s="296"/>
      <c r="FU198" s="296"/>
      <c r="FV198" s="296"/>
      <c r="FW198" s="296"/>
      <c r="FX198" s="296"/>
      <c r="FY198" s="296"/>
      <c r="FZ198" s="296"/>
      <c r="GA198" s="296"/>
      <c r="GB198" s="296"/>
      <c r="GC198" s="296"/>
      <c r="GD198" s="296"/>
      <c r="GE198" s="296"/>
      <c r="GF198" s="296"/>
      <c r="GG198" s="296"/>
      <c r="GH198" s="296"/>
      <c r="GI198" s="296"/>
      <c r="GJ198" s="296"/>
      <c r="GK198" s="296"/>
      <c r="GL198" s="296"/>
      <c r="GM198" s="296"/>
      <c r="GN198" s="296"/>
      <c r="GO198" s="205"/>
      <c r="GP198" s="87"/>
      <c r="GQ198" s="87"/>
    </row>
    <row r="199" spans="7:199" ht="2.25" customHeight="1" x14ac:dyDescent="0.15">
      <c r="G199" s="112"/>
      <c r="H199" s="112"/>
      <c r="I199" s="136"/>
      <c r="J199" s="136"/>
      <c r="K199" s="136"/>
      <c r="L199" s="136"/>
      <c r="M199" s="136"/>
      <c r="N199" s="138"/>
      <c r="O199" s="296"/>
      <c r="P199" s="296"/>
      <c r="Q199" s="296"/>
      <c r="R199" s="296"/>
      <c r="S199" s="296"/>
      <c r="T199" s="296"/>
      <c r="U199" s="296"/>
      <c r="V199" s="296"/>
      <c r="W199" s="296"/>
      <c r="X199" s="296"/>
      <c r="Y199" s="296"/>
      <c r="Z199" s="296"/>
      <c r="AA199" s="296"/>
      <c r="AB199" s="296"/>
      <c r="AC199" s="296"/>
      <c r="AD199" s="296"/>
      <c r="AE199" s="296"/>
      <c r="AF199" s="296"/>
      <c r="AG199" s="296"/>
      <c r="AH199" s="296"/>
      <c r="AI199" s="296"/>
      <c r="AJ199" s="296"/>
      <c r="AK199" s="296"/>
      <c r="AL199" s="296"/>
      <c r="AM199" s="296"/>
      <c r="AN199" s="296"/>
      <c r="AO199" s="296"/>
      <c r="AP199" s="296"/>
      <c r="AQ199" s="296"/>
      <c r="AR199" s="296"/>
      <c r="AS199" s="296"/>
      <c r="AT199" s="296"/>
      <c r="AU199" s="296"/>
      <c r="AV199" s="296"/>
      <c r="AW199" s="296"/>
      <c r="AX199" s="296"/>
      <c r="AY199" s="296"/>
      <c r="AZ199" s="296"/>
      <c r="BA199" s="296"/>
      <c r="BB199" s="296"/>
      <c r="BC199" s="296"/>
      <c r="BD199" s="296"/>
      <c r="BE199" s="296"/>
      <c r="BF199" s="296"/>
      <c r="BG199" s="296"/>
      <c r="BH199" s="296"/>
      <c r="BI199" s="296"/>
      <c r="BJ199" s="296"/>
      <c r="BK199" s="296"/>
      <c r="BL199" s="296"/>
      <c r="BM199" s="296"/>
      <c r="BN199" s="296"/>
      <c r="BO199" s="296"/>
      <c r="BP199" s="296"/>
      <c r="BQ199" s="296"/>
      <c r="BR199" s="296"/>
      <c r="BS199" s="296"/>
      <c r="BT199" s="296"/>
      <c r="BU199" s="296"/>
      <c r="BV199" s="296"/>
      <c r="BW199" s="296"/>
      <c r="BX199" s="296"/>
      <c r="BY199" s="296"/>
      <c r="BZ199" s="296"/>
      <c r="CA199" s="296"/>
      <c r="CB199" s="296"/>
      <c r="CC199" s="296"/>
      <c r="CD199" s="296"/>
      <c r="CE199" s="296"/>
      <c r="CF199" s="296"/>
      <c r="CG199" s="296"/>
      <c r="CH199" s="296"/>
      <c r="CI199" s="296"/>
      <c r="CJ199" s="296"/>
      <c r="CK199" s="296"/>
      <c r="CL199" s="296"/>
      <c r="CM199" s="296"/>
      <c r="CN199" s="296"/>
      <c r="CO199" s="296"/>
      <c r="CP199" s="296"/>
      <c r="CQ199" s="296"/>
      <c r="CR199" s="296"/>
      <c r="CS199" s="296"/>
      <c r="CT199" s="296"/>
      <c r="CU199" s="296"/>
      <c r="CV199" s="296"/>
      <c r="CW199" s="296"/>
      <c r="CX199" s="296"/>
      <c r="CY199" s="296"/>
      <c r="CZ199" s="296"/>
      <c r="DA199" s="296"/>
      <c r="DB199" s="296"/>
      <c r="DC199" s="296"/>
      <c r="DD199" s="296"/>
      <c r="DE199" s="296"/>
      <c r="DF199" s="296"/>
      <c r="DG199" s="296"/>
      <c r="DH199" s="296"/>
      <c r="DI199" s="296"/>
      <c r="DJ199" s="296"/>
      <c r="DK199" s="296"/>
      <c r="DL199" s="296"/>
      <c r="DM199" s="296"/>
      <c r="DN199" s="296"/>
      <c r="DO199" s="296"/>
      <c r="DP199" s="296"/>
      <c r="DQ199" s="296"/>
      <c r="DR199" s="296"/>
      <c r="DS199" s="296"/>
      <c r="DT199" s="296"/>
      <c r="DU199" s="296"/>
      <c r="DV199" s="296"/>
      <c r="DW199" s="296"/>
      <c r="DX199" s="296"/>
      <c r="DY199" s="296"/>
      <c r="DZ199" s="296"/>
      <c r="EA199" s="296"/>
      <c r="EB199" s="296"/>
      <c r="EC199" s="296"/>
      <c r="ED199" s="296"/>
      <c r="EE199" s="296"/>
      <c r="EF199" s="296"/>
      <c r="EG199" s="296"/>
      <c r="EH199" s="296"/>
      <c r="EI199" s="296"/>
      <c r="EJ199" s="296"/>
      <c r="EK199" s="296"/>
      <c r="EL199" s="296"/>
      <c r="EM199" s="296"/>
      <c r="EN199" s="296"/>
      <c r="EO199" s="296"/>
      <c r="EP199" s="296"/>
      <c r="EQ199" s="296"/>
      <c r="ER199" s="296"/>
      <c r="ES199" s="296"/>
      <c r="ET199" s="296"/>
      <c r="EU199" s="296"/>
      <c r="EV199" s="296"/>
      <c r="EW199" s="296"/>
      <c r="EX199" s="296"/>
      <c r="EY199" s="296"/>
      <c r="EZ199" s="296"/>
      <c r="FA199" s="296"/>
      <c r="FB199" s="296"/>
      <c r="FC199" s="296"/>
      <c r="FD199" s="296"/>
      <c r="FE199" s="296"/>
      <c r="FF199" s="296"/>
      <c r="FG199" s="296"/>
      <c r="FH199" s="296"/>
      <c r="FI199" s="296"/>
      <c r="FJ199" s="296"/>
      <c r="FK199" s="296"/>
      <c r="FL199" s="296"/>
      <c r="FM199" s="296"/>
      <c r="FN199" s="296"/>
      <c r="FO199" s="296"/>
      <c r="FP199" s="296"/>
      <c r="FQ199" s="296"/>
      <c r="FR199" s="296"/>
      <c r="FS199" s="296"/>
      <c r="FT199" s="296"/>
      <c r="FU199" s="296"/>
      <c r="FV199" s="296"/>
      <c r="FW199" s="296"/>
      <c r="FX199" s="296"/>
      <c r="FY199" s="296"/>
      <c r="FZ199" s="296"/>
      <c r="GA199" s="296"/>
      <c r="GB199" s="296"/>
      <c r="GC199" s="296"/>
      <c r="GD199" s="296"/>
      <c r="GE199" s="296"/>
      <c r="GF199" s="296"/>
      <c r="GG199" s="296"/>
      <c r="GH199" s="296"/>
      <c r="GI199" s="296"/>
      <c r="GJ199" s="296"/>
      <c r="GK199" s="296"/>
      <c r="GL199" s="296"/>
      <c r="GM199" s="296"/>
      <c r="GN199" s="296"/>
      <c r="GO199" s="205"/>
      <c r="GP199" s="87"/>
      <c r="GQ199" s="87"/>
    </row>
    <row r="200" spans="7:199" ht="2.25" customHeight="1" x14ac:dyDescent="0.15">
      <c r="G200" s="112"/>
      <c r="H200" s="112"/>
      <c r="I200" s="136"/>
      <c r="J200" s="136"/>
      <c r="K200" s="136"/>
      <c r="L200" s="136"/>
      <c r="M200" s="136"/>
      <c r="N200" s="138"/>
      <c r="O200" s="294">
        <f>入力シート!A176</f>
        <v>0</v>
      </c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295"/>
      <c r="AG200" s="295"/>
      <c r="AH200" s="295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5"/>
      <c r="AS200" s="295"/>
      <c r="AT200" s="295"/>
      <c r="AU200" s="295"/>
      <c r="AV200" s="295"/>
      <c r="AW200" s="295"/>
      <c r="AX200" s="295"/>
      <c r="AY200" s="295"/>
      <c r="AZ200" s="295"/>
      <c r="BA200" s="295"/>
      <c r="BB200" s="295"/>
      <c r="BC200" s="295"/>
      <c r="BD200" s="295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5"/>
      <c r="BO200" s="295"/>
      <c r="BP200" s="295"/>
      <c r="BQ200" s="295"/>
      <c r="BR200" s="295"/>
      <c r="BS200" s="295"/>
      <c r="BT200" s="295"/>
      <c r="BU200" s="295"/>
      <c r="BV200" s="295"/>
      <c r="BW200" s="295"/>
      <c r="BX200" s="295"/>
      <c r="BY200" s="295"/>
      <c r="BZ200" s="295"/>
      <c r="CA200" s="295"/>
      <c r="CB200" s="295"/>
      <c r="CC200" s="295"/>
      <c r="CD200" s="295"/>
      <c r="CE200" s="295"/>
      <c r="CF200" s="295"/>
      <c r="CG200" s="295"/>
      <c r="CH200" s="295"/>
      <c r="CI200" s="295"/>
      <c r="CJ200" s="295"/>
      <c r="CK200" s="295"/>
      <c r="CL200" s="295"/>
      <c r="CM200" s="295"/>
      <c r="CN200" s="295"/>
      <c r="CO200" s="295"/>
      <c r="CP200" s="295"/>
      <c r="CQ200" s="295"/>
      <c r="CR200" s="295"/>
      <c r="CS200" s="295"/>
      <c r="CT200" s="295"/>
      <c r="CU200" s="295"/>
      <c r="CV200" s="295"/>
      <c r="CW200" s="295"/>
      <c r="CX200" s="295"/>
      <c r="CY200" s="295"/>
      <c r="CZ200" s="295"/>
      <c r="DA200" s="295"/>
      <c r="DB200" s="295"/>
      <c r="DC200" s="295"/>
      <c r="DD200" s="295"/>
      <c r="DE200" s="295"/>
      <c r="DF200" s="295"/>
      <c r="DG200" s="295"/>
      <c r="DH200" s="295"/>
      <c r="DI200" s="295"/>
      <c r="DJ200" s="295"/>
      <c r="DK200" s="295"/>
      <c r="DL200" s="295"/>
      <c r="DM200" s="295"/>
      <c r="DN200" s="295"/>
      <c r="DO200" s="295"/>
      <c r="DP200" s="295"/>
      <c r="DQ200" s="295"/>
      <c r="DR200" s="295"/>
      <c r="DS200" s="295"/>
      <c r="DT200" s="295"/>
      <c r="DU200" s="295"/>
      <c r="DV200" s="295"/>
      <c r="DW200" s="295"/>
      <c r="DX200" s="295"/>
      <c r="DY200" s="295"/>
      <c r="DZ200" s="295"/>
      <c r="EA200" s="295"/>
      <c r="EB200" s="295"/>
      <c r="EC200" s="295"/>
      <c r="ED200" s="295"/>
      <c r="EE200" s="295"/>
      <c r="EF200" s="295"/>
      <c r="EG200" s="295"/>
      <c r="EH200" s="295"/>
      <c r="EI200" s="295"/>
      <c r="EJ200" s="295"/>
      <c r="EK200" s="295"/>
      <c r="EL200" s="295"/>
      <c r="EM200" s="295"/>
      <c r="EN200" s="295"/>
      <c r="EO200" s="295"/>
      <c r="EP200" s="295"/>
      <c r="EQ200" s="295"/>
      <c r="ER200" s="295"/>
      <c r="ES200" s="295"/>
      <c r="ET200" s="295"/>
      <c r="EU200" s="295"/>
      <c r="EV200" s="295"/>
      <c r="EW200" s="295"/>
      <c r="EX200" s="295"/>
      <c r="EY200" s="295"/>
      <c r="EZ200" s="295"/>
      <c r="FA200" s="295"/>
      <c r="FB200" s="295"/>
      <c r="FC200" s="295"/>
      <c r="FD200" s="295"/>
      <c r="FE200" s="295"/>
      <c r="FF200" s="295"/>
      <c r="FG200" s="295"/>
      <c r="FH200" s="295"/>
      <c r="FI200" s="295"/>
      <c r="FJ200" s="295"/>
      <c r="FK200" s="295"/>
      <c r="FL200" s="295"/>
      <c r="FM200" s="295"/>
      <c r="FN200" s="295"/>
      <c r="FO200" s="295"/>
      <c r="FP200" s="295"/>
      <c r="FQ200" s="295"/>
      <c r="FR200" s="295"/>
      <c r="FS200" s="295"/>
      <c r="FT200" s="295"/>
      <c r="FU200" s="295"/>
      <c r="FV200" s="295"/>
      <c r="FW200" s="295"/>
      <c r="FX200" s="295"/>
      <c r="FY200" s="295"/>
      <c r="FZ200" s="295"/>
      <c r="GA200" s="295"/>
      <c r="GB200" s="295"/>
      <c r="GC200" s="295"/>
      <c r="GD200" s="295"/>
      <c r="GE200" s="295"/>
      <c r="GF200" s="295"/>
      <c r="GG200" s="295"/>
      <c r="GH200" s="295"/>
      <c r="GI200" s="295"/>
      <c r="GJ200" s="295"/>
      <c r="GK200" s="295"/>
      <c r="GL200" s="295"/>
      <c r="GM200" s="295"/>
      <c r="GN200" s="295"/>
      <c r="GO200" s="205"/>
      <c r="GP200" s="87"/>
      <c r="GQ200" s="87"/>
    </row>
    <row r="201" spans="7:199" ht="2.25" customHeight="1" x14ac:dyDescent="0.15">
      <c r="G201" s="112"/>
      <c r="H201" s="112"/>
      <c r="I201" s="136"/>
      <c r="J201" s="136"/>
      <c r="K201" s="136"/>
      <c r="L201" s="136"/>
      <c r="M201" s="136"/>
      <c r="N201" s="138"/>
      <c r="O201" s="296"/>
      <c r="P201" s="296"/>
      <c r="Q201" s="296"/>
      <c r="R201" s="296"/>
      <c r="S201" s="296"/>
      <c r="T201" s="296"/>
      <c r="U201" s="296"/>
      <c r="V201" s="296"/>
      <c r="W201" s="296"/>
      <c r="X201" s="296"/>
      <c r="Y201" s="296"/>
      <c r="Z201" s="296"/>
      <c r="AA201" s="296"/>
      <c r="AB201" s="296"/>
      <c r="AC201" s="296"/>
      <c r="AD201" s="296"/>
      <c r="AE201" s="296"/>
      <c r="AF201" s="296"/>
      <c r="AG201" s="296"/>
      <c r="AH201" s="296"/>
      <c r="AI201" s="296"/>
      <c r="AJ201" s="296"/>
      <c r="AK201" s="296"/>
      <c r="AL201" s="296"/>
      <c r="AM201" s="296"/>
      <c r="AN201" s="296"/>
      <c r="AO201" s="296"/>
      <c r="AP201" s="296"/>
      <c r="AQ201" s="296"/>
      <c r="AR201" s="296"/>
      <c r="AS201" s="296"/>
      <c r="AT201" s="296"/>
      <c r="AU201" s="296"/>
      <c r="AV201" s="296"/>
      <c r="AW201" s="296"/>
      <c r="AX201" s="296"/>
      <c r="AY201" s="296"/>
      <c r="AZ201" s="296"/>
      <c r="BA201" s="296"/>
      <c r="BB201" s="296"/>
      <c r="BC201" s="296"/>
      <c r="BD201" s="296"/>
      <c r="BE201" s="296"/>
      <c r="BF201" s="296"/>
      <c r="BG201" s="296"/>
      <c r="BH201" s="296"/>
      <c r="BI201" s="296"/>
      <c r="BJ201" s="296"/>
      <c r="BK201" s="296"/>
      <c r="BL201" s="296"/>
      <c r="BM201" s="296"/>
      <c r="BN201" s="296"/>
      <c r="BO201" s="296"/>
      <c r="BP201" s="296"/>
      <c r="BQ201" s="296"/>
      <c r="BR201" s="296"/>
      <c r="BS201" s="296"/>
      <c r="BT201" s="296"/>
      <c r="BU201" s="296"/>
      <c r="BV201" s="296"/>
      <c r="BW201" s="296"/>
      <c r="BX201" s="296"/>
      <c r="BY201" s="296"/>
      <c r="BZ201" s="296"/>
      <c r="CA201" s="296"/>
      <c r="CB201" s="296"/>
      <c r="CC201" s="296"/>
      <c r="CD201" s="296"/>
      <c r="CE201" s="296"/>
      <c r="CF201" s="296"/>
      <c r="CG201" s="296"/>
      <c r="CH201" s="296"/>
      <c r="CI201" s="296"/>
      <c r="CJ201" s="296"/>
      <c r="CK201" s="296"/>
      <c r="CL201" s="296"/>
      <c r="CM201" s="296"/>
      <c r="CN201" s="296"/>
      <c r="CO201" s="296"/>
      <c r="CP201" s="296"/>
      <c r="CQ201" s="296"/>
      <c r="CR201" s="296"/>
      <c r="CS201" s="296"/>
      <c r="CT201" s="296"/>
      <c r="CU201" s="296"/>
      <c r="CV201" s="296"/>
      <c r="CW201" s="296"/>
      <c r="CX201" s="296"/>
      <c r="CY201" s="296"/>
      <c r="CZ201" s="296"/>
      <c r="DA201" s="296"/>
      <c r="DB201" s="296"/>
      <c r="DC201" s="296"/>
      <c r="DD201" s="296"/>
      <c r="DE201" s="296"/>
      <c r="DF201" s="296"/>
      <c r="DG201" s="296"/>
      <c r="DH201" s="296"/>
      <c r="DI201" s="296"/>
      <c r="DJ201" s="296"/>
      <c r="DK201" s="296"/>
      <c r="DL201" s="296"/>
      <c r="DM201" s="296"/>
      <c r="DN201" s="296"/>
      <c r="DO201" s="296"/>
      <c r="DP201" s="296"/>
      <c r="DQ201" s="296"/>
      <c r="DR201" s="296"/>
      <c r="DS201" s="296"/>
      <c r="DT201" s="296"/>
      <c r="DU201" s="296"/>
      <c r="DV201" s="296"/>
      <c r="DW201" s="296"/>
      <c r="DX201" s="296"/>
      <c r="DY201" s="296"/>
      <c r="DZ201" s="296"/>
      <c r="EA201" s="296"/>
      <c r="EB201" s="296"/>
      <c r="EC201" s="296"/>
      <c r="ED201" s="296"/>
      <c r="EE201" s="296"/>
      <c r="EF201" s="296"/>
      <c r="EG201" s="296"/>
      <c r="EH201" s="296"/>
      <c r="EI201" s="296"/>
      <c r="EJ201" s="296"/>
      <c r="EK201" s="296"/>
      <c r="EL201" s="296"/>
      <c r="EM201" s="296"/>
      <c r="EN201" s="296"/>
      <c r="EO201" s="296"/>
      <c r="EP201" s="296"/>
      <c r="EQ201" s="296"/>
      <c r="ER201" s="296"/>
      <c r="ES201" s="296"/>
      <c r="ET201" s="296"/>
      <c r="EU201" s="296"/>
      <c r="EV201" s="296"/>
      <c r="EW201" s="296"/>
      <c r="EX201" s="296"/>
      <c r="EY201" s="296"/>
      <c r="EZ201" s="296"/>
      <c r="FA201" s="296"/>
      <c r="FB201" s="296"/>
      <c r="FC201" s="296"/>
      <c r="FD201" s="296"/>
      <c r="FE201" s="296"/>
      <c r="FF201" s="296"/>
      <c r="FG201" s="296"/>
      <c r="FH201" s="296"/>
      <c r="FI201" s="296"/>
      <c r="FJ201" s="296"/>
      <c r="FK201" s="296"/>
      <c r="FL201" s="296"/>
      <c r="FM201" s="296"/>
      <c r="FN201" s="296"/>
      <c r="FO201" s="296"/>
      <c r="FP201" s="296"/>
      <c r="FQ201" s="296"/>
      <c r="FR201" s="296"/>
      <c r="FS201" s="296"/>
      <c r="FT201" s="296"/>
      <c r="FU201" s="296"/>
      <c r="FV201" s="296"/>
      <c r="FW201" s="296"/>
      <c r="FX201" s="296"/>
      <c r="FY201" s="296"/>
      <c r="FZ201" s="296"/>
      <c r="GA201" s="296"/>
      <c r="GB201" s="296"/>
      <c r="GC201" s="296"/>
      <c r="GD201" s="296"/>
      <c r="GE201" s="296"/>
      <c r="GF201" s="296"/>
      <c r="GG201" s="296"/>
      <c r="GH201" s="296"/>
      <c r="GI201" s="296"/>
      <c r="GJ201" s="296"/>
      <c r="GK201" s="296"/>
      <c r="GL201" s="296"/>
      <c r="GM201" s="296"/>
      <c r="GN201" s="296"/>
      <c r="GO201" s="205"/>
      <c r="GP201" s="87"/>
      <c r="GQ201" s="87"/>
    </row>
    <row r="202" spans="7:199" ht="2.25" customHeight="1" x14ac:dyDescent="0.15">
      <c r="G202" s="112"/>
      <c r="H202" s="112"/>
      <c r="I202" s="136"/>
      <c r="J202" s="136"/>
      <c r="K202" s="136"/>
      <c r="L202" s="136"/>
      <c r="M202" s="136"/>
      <c r="N202" s="138"/>
      <c r="O202" s="296"/>
      <c r="P202" s="296"/>
      <c r="Q202" s="296"/>
      <c r="R202" s="296"/>
      <c r="S202" s="296"/>
      <c r="T202" s="296"/>
      <c r="U202" s="296"/>
      <c r="V202" s="296"/>
      <c r="W202" s="296"/>
      <c r="X202" s="296"/>
      <c r="Y202" s="296"/>
      <c r="Z202" s="296"/>
      <c r="AA202" s="296"/>
      <c r="AB202" s="296"/>
      <c r="AC202" s="296"/>
      <c r="AD202" s="296"/>
      <c r="AE202" s="296"/>
      <c r="AF202" s="296"/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6"/>
      <c r="AS202" s="296"/>
      <c r="AT202" s="296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296"/>
      <c r="BG202" s="296"/>
      <c r="BH202" s="296"/>
      <c r="BI202" s="296"/>
      <c r="BJ202" s="296"/>
      <c r="BK202" s="296"/>
      <c r="BL202" s="296"/>
      <c r="BM202" s="296"/>
      <c r="BN202" s="296"/>
      <c r="BO202" s="296"/>
      <c r="BP202" s="296"/>
      <c r="BQ202" s="296"/>
      <c r="BR202" s="296"/>
      <c r="BS202" s="296"/>
      <c r="BT202" s="296"/>
      <c r="BU202" s="296"/>
      <c r="BV202" s="296"/>
      <c r="BW202" s="296"/>
      <c r="BX202" s="296"/>
      <c r="BY202" s="296"/>
      <c r="BZ202" s="296"/>
      <c r="CA202" s="296"/>
      <c r="CB202" s="296"/>
      <c r="CC202" s="296"/>
      <c r="CD202" s="296"/>
      <c r="CE202" s="296"/>
      <c r="CF202" s="296"/>
      <c r="CG202" s="296"/>
      <c r="CH202" s="296"/>
      <c r="CI202" s="296"/>
      <c r="CJ202" s="296"/>
      <c r="CK202" s="296"/>
      <c r="CL202" s="296"/>
      <c r="CM202" s="296"/>
      <c r="CN202" s="296"/>
      <c r="CO202" s="296"/>
      <c r="CP202" s="296"/>
      <c r="CQ202" s="296"/>
      <c r="CR202" s="296"/>
      <c r="CS202" s="296"/>
      <c r="CT202" s="296"/>
      <c r="CU202" s="296"/>
      <c r="CV202" s="296"/>
      <c r="CW202" s="296"/>
      <c r="CX202" s="296"/>
      <c r="CY202" s="296"/>
      <c r="CZ202" s="296"/>
      <c r="DA202" s="296"/>
      <c r="DB202" s="296"/>
      <c r="DC202" s="296"/>
      <c r="DD202" s="296"/>
      <c r="DE202" s="296"/>
      <c r="DF202" s="296"/>
      <c r="DG202" s="296"/>
      <c r="DH202" s="296"/>
      <c r="DI202" s="296"/>
      <c r="DJ202" s="296"/>
      <c r="DK202" s="296"/>
      <c r="DL202" s="296"/>
      <c r="DM202" s="296"/>
      <c r="DN202" s="296"/>
      <c r="DO202" s="296"/>
      <c r="DP202" s="296"/>
      <c r="DQ202" s="296"/>
      <c r="DR202" s="296"/>
      <c r="DS202" s="296"/>
      <c r="DT202" s="296"/>
      <c r="DU202" s="296"/>
      <c r="DV202" s="296"/>
      <c r="DW202" s="296"/>
      <c r="DX202" s="296"/>
      <c r="DY202" s="296"/>
      <c r="DZ202" s="296"/>
      <c r="EA202" s="296"/>
      <c r="EB202" s="296"/>
      <c r="EC202" s="296"/>
      <c r="ED202" s="296"/>
      <c r="EE202" s="296"/>
      <c r="EF202" s="296"/>
      <c r="EG202" s="296"/>
      <c r="EH202" s="296"/>
      <c r="EI202" s="296"/>
      <c r="EJ202" s="296"/>
      <c r="EK202" s="296"/>
      <c r="EL202" s="296"/>
      <c r="EM202" s="296"/>
      <c r="EN202" s="296"/>
      <c r="EO202" s="296"/>
      <c r="EP202" s="296"/>
      <c r="EQ202" s="296"/>
      <c r="ER202" s="296"/>
      <c r="ES202" s="296"/>
      <c r="ET202" s="296"/>
      <c r="EU202" s="296"/>
      <c r="EV202" s="296"/>
      <c r="EW202" s="296"/>
      <c r="EX202" s="296"/>
      <c r="EY202" s="296"/>
      <c r="EZ202" s="296"/>
      <c r="FA202" s="296"/>
      <c r="FB202" s="296"/>
      <c r="FC202" s="296"/>
      <c r="FD202" s="296"/>
      <c r="FE202" s="296"/>
      <c r="FF202" s="296"/>
      <c r="FG202" s="296"/>
      <c r="FH202" s="296"/>
      <c r="FI202" s="296"/>
      <c r="FJ202" s="296"/>
      <c r="FK202" s="296"/>
      <c r="FL202" s="296"/>
      <c r="FM202" s="296"/>
      <c r="FN202" s="296"/>
      <c r="FO202" s="296"/>
      <c r="FP202" s="296"/>
      <c r="FQ202" s="296"/>
      <c r="FR202" s="296"/>
      <c r="FS202" s="296"/>
      <c r="FT202" s="296"/>
      <c r="FU202" s="296"/>
      <c r="FV202" s="296"/>
      <c r="FW202" s="296"/>
      <c r="FX202" s="296"/>
      <c r="FY202" s="296"/>
      <c r="FZ202" s="296"/>
      <c r="GA202" s="296"/>
      <c r="GB202" s="296"/>
      <c r="GC202" s="296"/>
      <c r="GD202" s="296"/>
      <c r="GE202" s="296"/>
      <c r="GF202" s="296"/>
      <c r="GG202" s="296"/>
      <c r="GH202" s="296"/>
      <c r="GI202" s="296"/>
      <c r="GJ202" s="296"/>
      <c r="GK202" s="296"/>
      <c r="GL202" s="296"/>
      <c r="GM202" s="296"/>
      <c r="GN202" s="296"/>
      <c r="GO202" s="205"/>
      <c r="GP202" s="87"/>
      <c r="GQ202" s="87"/>
    </row>
    <row r="203" spans="7:199" ht="2.25" customHeight="1" x14ac:dyDescent="0.15">
      <c r="G203" s="112"/>
      <c r="H203" s="112"/>
      <c r="I203" s="136"/>
      <c r="J203" s="136"/>
      <c r="K203" s="136"/>
      <c r="L203" s="136"/>
      <c r="M203" s="136"/>
      <c r="N203" s="138"/>
      <c r="O203" s="296"/>
      <c r="P203" s="296"/>
      <c r="Q203" s="296"/>
      <c r="R203" s="296"/>
      <c r="S203" s="296"/>
      <c r="T203" s="296"/>
      <c r="U203" s="296"/>
      <c r="V203" s="296"/>
      <c r="W203" s="296"/>
      <c r="X203" s="296"/>
      <c r="Y203" s="296"/>
      <c r="Z203" s="296"/>
      <c r="AA203" s="296"/>
      <c r="AB203" s="296"/>
      <c r="AC203" s="296"/>
      <c r="AD203" s="296"/>
      <c r="AE203" s="296"/>
      <c r="AF203" s="296"/>
      <c r="AG203" s="296"/>
      <c r="AH203" s="296"/>
      <c r="AI203" s="296"/>
      <c r="AJ203" s="296"/>
      <c r="AK203" s="296"/>
      <c r="AL203" s="296"/>
      <c r="AM203" s="296"/>
      <c r="AN203" s="296"/>
      <c r="AO203" s="296"/>
      <c r="AP203" s="296"/>
      <c r="AQ203" s="296"/>
      <c r="AR203" s="296"/>
      <c r="AS203" s="296"/>
      <c r="AT203" s="296"/>
      <c r="AU203" s="296"/>
      <c r="AV203" s="296"/>
      <c r="AW203" s="296"/>
      <c r="AX203" s="296"/>
      <c r="AY203" s="296"/>
      <c r="AZ203" s="296"/>
      <c r="BA203" s="296"/>
      <c r="BB203" s="296"/>
      <c r="BC203" s="296"/>
      <c r="BD203" s="296"/>
      <c r="BE203" s="296"/>
      <c r="BF203" s="296"/>
      <c r="BG203" s="296"/>
      <c r="BH203" s="296"/>
      <c r="BI203" s="296"/>
      <c r="BJ203" s="296"/>
      <c r="BK203" s="296"/>
      <c r="BL203" s="296"/>
      <c r="BM203" s="296"/>
      <c r="BN203" s="296"/>
      <c r="BO203" s="296"/>
      <c r="BP203" s="296"/>
      <c r="BQ203" s="296"/>
      <c r="BR203" s="296"/>
      <c r="BS203" s="296"/>
      <c r="BT203" s="296"/>
      <c r="BU203" s="296"/>
      <c r="BV203" s="296"/>
      <c r="BW203" s="296"/>
      <c r="BX203" s="296"/>
      <c r="BY203" s="296"/>
      <c r="BZ203" s="296"/>
      <c r="CA203" s="296"/>
      <c r="CB203" s="296"/>
      <c r="CC203" s="296"/>
      <c r="CD203" s="296"/>
      <c r="CE203" s="296"/>
      <c r="CF203" s="296"/>
      <c r="CG203" s="296"/>
      <c r="CH203" s="296"/>
      <c r="CI203" s="296"/>
      <c r="CJ203" s="296"/>
      <c r="CK203" s="296"/>
      <c r="CL203" s="296"/>
      <c r="CM203" s="296"/>
      <c r="CN203" s="296"/>
      <c r="CO203" s="296"/>
      <c r="CP203" s="296"/>
      <c r="CQ203" s="296"/>
      <c r="CR203" s="296"/>
      <c r="CS203" s="296"/>
      <c r="CT203" s="296"/>
      <c r="CU203" s="296"/>
      <c r="CV203" s="296"/>
      <c r="CW203" s="296"/>
      <c r="CX203" s="296"/>
      <c r="CY203" s="296"/>
      <c r="CZ203" s="296"/>
      <c r="DA203" s="296"/>
      <c r="DB203" s="296"/>
      <c r="DC203" s="296"/>
      <c r="DD203" s="296"/>
      <c r="DE203" s="296"/>
      <c r="DF203" s="296"/>
      <c r="DG203" s="296"/>
      <c r="DH203" s="296"/>
      <c r="DI203" s="296"/>
      <c r="DJ203" s="296"/>
      <c r="DK203" s="296"/>
      <c r="DL203" s="296"/>
      <c r="DM203" s="296"/>
      <c r="DN203" s="296"/>
      <c r="DO203" s="296"/>
      <c r="DP203" s="296"/>
      <c r="DQ203" s="296"/>
      <c r="DR203" s="296"/>
      <c r="DS203" s="296"/>
      <c r="DT203" s="296"/>
      <c r="DU203" s="296"/>
      <c r="DV203" s="296"/>
      <c r="DW203" s="296"/>
      <c r="DX203" s="296"/>
      <c r="DY203" s="296"/>
      <c r="DZ203" s="296"/>
      <c r="EA203" s="296"/>
      <c r="EB203" s="296"/>
      <c r="EC203" s="296"/>
      <c r="ED203" s="296"/>
      <c r="EE203" s="296"/>
      <c r="EF203" s="296"/>
      <c r="EG203" s="296"/>
      <c r="EH203" s="296"/>
      <c r="EI203" s="296"/>
      <c r="EJ203" s="296"/>
      <c r="EK203" s="296"/>
      <c r="EL203" s="296"/>
      <c r="EM203" s="296"/>
      <c r="EN203" s="296"/>
      <c r="EO203" s="296"/>
      <c r="EP203" s="296"/>
      <c r="EQ203" s="296"/>
      <c r="ER203" s="296"/>
      <c r="ES203" s="296"/>
      <c r="ET203" s="296"/>
      <c r="EU203" s="296"/>
      <c r="EV203" s="296"/>
      <c r="EW203" s="296"/>
      <c r="EX203" s="296"/>
      <c r="EY203" s="296"/>
      <c r="EZ203" s="296"/>
      <c r="FA203" s="296"/>
      <c r="FB203" s="296"/>
      <c r="FC203" s="296"/>
      <c r="FD203" s="296"/>
      <c r="FE203" s="296"/>
      <c r="FF203" s="296"/>
      <c r="FG203" s="296"/>
      <c r="FH203" s="296"/>
      <c r="FI203" s="296"/>
      <c r="FJ203" s="296"/>
      <c r="FK203" s="296"/>
      <c r="FL203" s="296"/>
      <c r="FM203" s="296"/>
      <c r="FN203" s="296"/>
      <c r="FO203" s="296"/>
      <c r="FP203" s="296"/>
      <c r="FQ203" s="296"/>
      <c r="FR203" s="296"/>
      <c r="FS203" s="296"/>
      <c r="FT203" s="296"/>
      <c r="FU203" s="296"/>
      <c r="FV203" s="296"/>
      <c r="FW203" s="296"/>
      <c r="FX203" s="296"/>
      <c r="FY203" s="296"/>
      <c r="FZ203" s="296"/>
      <c r="GA203" s="296"/>
      <c r="GB203" s="296"/>
      <c r="GC203" s="296"/>
      <c r="GD203" s="296"/>
      <c r="GE203" s="296"/>
      <c r="GF203" s="296"/>
      <c r="GG203" s="296"/>
      <c r="GH203" s="296"/>
      <c r="GI203" s="296"/>
      <c r="GJ203" s="296"/>
      <c r="GK203" s="296"/>
      <c r="GL203" s="296"/>
      <c r="GM203" s="296"/>
      <c r="GN203" s="296"/>
      <c r="GO203" s="205"/>
      <c r="GP203" s="87"/>
      <c r="GQ203" s="87"/>
    </row>
    <row r="204" spans="7:199" ht="2.25" customHeight="1" x14ac:dyDescent="0.15">
      <c r="I204" s="131"/>
      <c r="J204" s="131"/>
      <c r="K204" s="131"/>
      <c r="L204" s="136"/>
      <c r="M204" s="136"/>
      <c r="N204" s="138"/>
      <c r="O204" s="296"/>
      <c r="P204" s="296"/>
      <c r="Q204" s="296"/>
      <c r="R204" s="296"/>
      <c r="S204" s="296"/>
      <c r="T204" s="296"/>
      <c r="U204" s="296"/>
      <c r="V204" s="296"/>
      <c r="W204" s="296"/>
      <c r="X204" s="296"/>
      <c r="Y204" s="296"/>
      <c r="Z204" s="296"/>
      <c r="AA204" s="296"/>
      <c r="AB204" s="296"/>
      <c r="AC204" s="296"/>
      <c r="AD204" s="296"/>
      <c r="AE204" s="296"/>
      <c r="AF204" s="296"/>
      <c r="AG204" s="296"/>
      <c r="AH204" s="296"/>
      <c r="AI204" s="296"/>
      <c r="AJ204" s="296"/>
      <c r="AK204" s="296"/>
      <c r="AL204" s="296"/>
      <c r="AM204" s="296"/>
      <c r="AN204" s="296"/>
      <c r="AO204" s="296"/>
      <c r="AP204" s="296"/>
      <c r="AQ204" s="296"/>
      <c r="AR204" s="296"/>
      <c r="AS204" s="296"/>
      <c r="AT204" s="296"/>
      <c r="AU204" s="296"/>
      <c r="AV204" s="296"/>
      <c r="AW204" s="296"/>
      <c r="AX204" s="296"/>
      <c r="AY204" s="296"/>
      <c r="AZ204" s="296"/>
      <c r="BA204" s="296"/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6"/>
      <c r="BR204" s="296"/>
      <c r="BS204" s="296"/>
      <c r="BT204" s="296"/>
      <c r="BU204" s="296"/>
      <c r="BV204" s="296"/>
      <c r="BW204" s="296"/>
      <c r="BX204" s="296"/>
      <c r="BY204" s="296"/>
      <c r="BZ204" s="296"/>
      <c r="CA204" s="296"/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6"/>
      <c r="CL204" s="296"/>
      <c r="CM204" s="296"/>
      <c r="CN204" s="296"/>
      <c r="CO204" s="296"/>
      <c r="CP204" s="296"/>
      <c r="CQ204" s="296"/>
      <c r="CR204" s="296"/>
      <c r="CS204" s="296"/>
      <c r="CT204" s="296"/>
      <c r="CU204" s="296"/>
      <c r="CV204" s="296"/>
      <c r="CW204" s="296"/>
      <c r="CX204" s="296"/>
      <c r="CY204" s="296"/>
      <c r="CZ204" s="296"/>
      <c r="DA204" s="296"/>
      <c r="DB204" s="296"/>
      <c r="DC204" s="296"/>
      <c r="DD204" s="296"/>
      <c r="DE204" s="296"/>
      <c r="DF204" s="296"/>
      <c r="DG204" s="296"/>
      <c r="DH204" s="296"/>
      <c r="DI204" s="296"/>
      <c r="DJ204" s="296"/>
      <c r="DK204" s="296"/>
      <c r="DL204" s="296"/>
      <c r="DM204" s="296"/>
      <c r="DN204" s="296"/>
      <c r="DO204" s="296"/>
      <c r="DP204" s="296"/>
      <c r="DQ204" s="296"/>
      <c r="DR204" s="296"/>
      <c r="DS204" s="296"/>
      <c r="DT204" s="296"/>
      <c r="DU204" s="296"/>
      <c r="DV204" s="296"/>
      <c r="DW204" s="296"/>
      <c r="DX204" s="296"/>
      <c r="DY204" s="296"/>
      <c r="DZ204" s="296"/>
      <c r="EA204" s="296"/>
      <c r="EB204" s="296"/>
      <c r="EC204" s="296"/>
      <c r="ED204" s="296"/>
      <c r="EE204" s="296"/>
      <c r="EF204" s="296"/>
      <c r="EG204" s="296"/>
      <c r="EH204" s="296"/>
      <c r="EI204" s="296"/>
      <c r="EJ204" s="296"/>
      <c r="EK204" s="296"/>
      <c r="EL204" s="296"/>
      <c r="EM204" s="296"/>
      <c r="EN204" s="296"/>
      <c r="EO204" s="296"/>
      <c r="EP204" s="296"/>
      <c r="EQ204" s="296"/>
      <c r="ER204" s="296"/>
      <c r="ES204" s="296"/>
      <c r="ET204" s="296"/>
      <c r="EU204" s="296"/>
      <c r="EV204" s="296"/>
      <c r="EW204" s="296"/>
      <c r="EX204" s="296"/>
      <c r="EY204" s="296"/>
      <c r="EZ204" s="296"/>
      <c r="FA204" s="296"/>
      <c r="FB204" s="296"/>
      <c r="FC204" s="296"/>
      <c r="FD204" s="296"/>
      <c r="FE204" s="296"/>
      <c r="FF204" s="296"/>
      <c r="FG204" s="296"/>
      <c r="FH204" s="296"/>
      <c r="FI204" s="296"/>
      <c r="FJ204" s="296"/>
      <c r="FK204" s="296"/>
      <c r="FL204" s="296"/>
      <c r="FM204" s="296"/>
      <c r="FN204" s="296"/>
      <c r="FO204" s="296"/>
      <c r="FP204" s="296"/>
      <c r="FQ204" s="296"/>
      <c r="FR204" s="296"/>
      <c r="FS204" s="296"/>
      <c r="FT204" s="296"/>
      <c r="FU204" s="296"/>
      <c r="FV204" s="296"/>
      <c r="FW204" s="296"/>
      <c r="FX204" s="296"/>
      <c r="FY204" s="296"/>
      <c r="FZ204" s="296"/>
      <c r="GA204" s="296"/>
      <c r="GB204" s="296"/>
      <c r="GC204" s="296"/>
      <c r="GD204" s="296"/>
      <c r="GE204" s="296"/>
      <c r="GF204" s="296"/>
      <c r="GG204" s="296"/>
      <c r="GH204" s="296"/>
      <c r="GI204" s="296"/>
      <c r="GJ204" s="296"/>
      <c r="GK204" s="296"/>
      <c r="GL204" s="296"/>
      <c r="GM204" s="296"/>
      <c r="GN204" s="296"/>
      <c r="GO204" s="205"/>
      <c r="GP204" s="87"/>
      <c r="GQ204" s="87"/>
    </row>
    <row r="205" spans="7:199" ht="2.25" customHeight="1" x14ac:dyDescent="0.15">
      <c r="I205" s="131"/>
      <c r="J205" s="131"/>
      <c r="K205" s="131"/>
      <c r="L205" s="136"/>
      <c r="M205" s="136"/>
      <c r="N205" s="138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296"/>
      <c r="CA205" s="296"/>
      <c r="CB205" s="296"/>
      <c r="CC205" s="296"/>
      <c r="CD205" s="296"/>
      <c r="CE205" s="296"/>
      <c r="CF205" s="296"/>
      <c r="CG205" s="296"/>
      <c r="CH205" s="296"/>
      <c r="CI205" s="296"/>
      <c r="CJ205" s="296"/>
      <c r="CK205" s="296"/>
      <c r="CL205" s="296"/>
      <c r="CM205" s="296"/>
      <c r="CN205" s="296"/>
      <c r="CO205" s="296"/>
      <c r="CP205" s="296"/>
      <c r="CQ205" s="296"/>
      <c r="CR205" s="296"/>
      <c r="CS205" s="296"/>
      <c r="CT205" s="296"/>
      <c r="CU205" s="296"/>
      <c r="CV205" s="296"/>
      <c r="CW205" s="296"/>
      <c r="CX205" s="296"/>
      <c r="CY205" s="296"/>
      <c r="CZ205" s="296"/>
      <c r="DA205" s="296"/>
      <c r="DB205" s="296"/>
      <c r="DC205" s="296"/>
      <c r="DD205" s="296"/>
      <c r="DE205" s="296"/>
      <c r="DF205" s="296"/>
      <c r="DG205" s="296"/>
      <c r="DH205" s="296"/>
      <c r="DI205" s="296"/>
      <c r="DJ205" s="296"/>
      <c r="DK205" s="296"/>
      <c r="DL205" s="296"/>
      <c r="DM205" s="296"/>
      <c r="DN205" s="296"/>
      <c r="DO205" s="296"/>
      <c r="DP205" s="296"/>
      <c r="DQ205" s="296"/>
      <c r="DR205" s="296"/>
      <c r="DS205" s="296"/>
      <c r="DT205" s="296"/>
      <c r="DU205" s="296"/>
      <c r="DV205" s="296"/>
      <c r="DW205" s="296"/>
      <c r="DX205" s="296"/>
      <c r="DY205" s="296"/>
      <c r="DZ205" s="296"/>
      <c r="EA205" s="296"/>
      <c r="EB205" s="296"/>
      <c r="EC205" s="296"/>
      <c r="ED205" s="296"/>
      <c r="EE205" s="296"/>
      <c r="EF205" s="296"/>
      <c r="EG205" s="296"/>
      <c r="EH205" s="296"/>
      <c r="EI205" s="296"/>
      <c r="EJ205" s="296"/>
      <c r="EK205" s="296"/>
      <c r="EL205" s="296"/>
      <c r="EM205" s="296"/>
      <c r="EN205" s="296"/>
      <c r="EO205" s="296"/>
      <c r="EP205" s="296"/>
      <c r="EQ205" s="296"/>
      <c r="ER205" s="296"/>
      <c r="ES205" s="296"/>
      <c r="ET205" s="296"/>
      <c r="EU205" s="296"/>
      <c r="EV205" s="296"/>
      <c r="EW205" s="296"/>
      <c r="EX205" s="296"/>
      <c r="EY205" s="296"/>
      <c r="EZ205" s="296"/>
      <c r="FA205" s="296"/>
      <c r="FB205" s="296"/>
      <c r="FC205" s="296"/>
      <c r="FD205" s="296"/>
      <c r="FE205" s="296"/>
      <c r="FF205" s="296"/>
      <c r="FG205" s="296"/>
      <c r="FH205" s="296"/>
      <c r="FI205" s="296"/>
      <c r="FJ205" s="296"/>
      <c r="FK205" s="296"/>
      <c r="FL205" s="296"/>
      <c r="FM205" s="296"/>
      <c r="FN205" s="296"/>
      <c r="FO205" s="296"/>
      <c r="FP205" s="296"/>
      <c r="FQ205" s="296"/>
      <c r="FR205" s="296"/>
      <c r="FS205" s="296"/>
      <c r="FT205" s="296"/>
      <c r="FU205" s="296"/>
      <c r="FV205" s="296"/>
      <c r="FW205" s="296"/>
      <c r="FX205" s="296"/>
      <c r="FY205" s="296"/>
      <c r="FZ205" s="296"/>
      <c r="GA205" s="296"/>
      <c r="GB205" s="296"/>
      <c r="GC205" s="296"/>
      <c r="GD205" s="296"/>
      <c r="GE205" s="296"/>
      <c r="GF205" s="296"/>
      <c r="GG205" s="296"/>
      <c r="GH205" s="296"/>
      <c r="GI205" s="296"/>
      <c r="GJ205" s="296"/>
      <c r="GK205" s="296"/>
      <c r="GL205" s="296"/>
      <c r="GM205" s="296"/>
      <c r="GN205" s="296"/>
      <c r="GO205" s="205"/>
      <c r="GP205" s="87"/>
      <c r="GQ205" s="87"/>
    </row>
    <row r="206" spans="7:199" ht="2.25" customHeight="1" x14ac:dyDescent="0.15">
      <c r="I206" s="131"/>
      <c r="J206" s="131"/>
      <c r="K206" s="131"/>
      <c r="L206" s="136"/>
      <c r="M206" s="136"/>
      <c r="N206" s="138"/>
      <c r="O206" s="296"/>
      <c r="P206" s="296"/>
      <c r="Q206" s="296"/>
      <c r="R206" s="296"/>
      <c r="S206" s="296"/>
      <c r="T206" s="296"/>
      <c r="U206" s="296"/>
      <c r="V206" s="296"/>
      <c r="W206" s="296"/>
      <c r="X206" s="296"/>
      <c r="Y206" s="296"/>
      <c r="Z206" s="296"/>
      <c r="AA206" s="296"/>
      <c r="AB206" s="296"/>
      <c r="AC206" s="296"/>
      <c r="AD206" s="296"/>
      <c r="AE206" s="296"/>
      <c r="AF206" s="296"/>
      <c r="AG206" s="296"/>
      <c r="AH206" s="296"/>
      <c r="AI206" s="296"/>
      <c r="AJ206" s="296"/>
      <c r="AK206" s="296"/>
      <c r="AL206" s="296"/>
      <c r="AM206" s="296"/>
      <c r="AN206" s="296"/>
      <c r="AO206" s="296"/>
      <c r="AP206" s="296"/>
      <c r="AQ206" s="296"/>
      <c r="AR206" s="296"/>
      <c r="AS206" s="296"/>
      <c r="AT206" s="296"/>
      <c r="AU206" s="296"/>
      <c r="AV206" s="296"/>
      <c r="AW206" s="296"/>
      <c r="AX206" s="296"/>
      <c r="AY206" s="296"/>
      <c r="AZ206" s="296"/>
      <c r="BA206" s="296"/>
      <c r="BB206" s="296"/>
      <c r="BC206" s="296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296"/>
      <c r="BN206" s="296"/>
      <c r="BO206" s="296"/>
      <c r="BP206" s="296"/>
      <c r="BQ206" s="296"/>
      <c r="BR206" s="296"/>
      <c r="BS206" s="296"/>
      <c r="BT206" s="296"/>
      <c r="BU206" s="296"/>
      <c r="BV206" s="296"/>
      <c r="BW206" s="296"/>
      <c r="BX206" s="296"/>
      <c r="BY206" s="296"/>
      <c r="BZ206" s="296"/>
      <c r="CA206" s="296"/>
      <c r="CB206" s="296"/>
      <c r="CC206" s="296"/>
      <c r="CD206" s="296"/>
      <c r="CE206" s="296"/>
      <c r="CF206" s="296"/>
      <c r="CG206" s="296"/>
      <c r="CH206" s="296"/>
      <c r="CI206" s="296"/>
      <c r="CJ206" s="296"/>
      <c r="CK206" s="296"/>
      <c r="CL206" s="296"/>
      <c r="CM206" s="296"/>
      <c r="CN206" s="296"/>
      <c r="CO206" s="296"/>
      <c r="CP206" s="296"/>
      <c r="CQ206" s="296"/>
      <c r="CR206" s="296"/>
      <c r="CS206" s="296"/>
      <c r="CT206" s="296"/>
      <c r="CU206" s="296"/>
      <c r="CV206" s="296"/>
      <c r="CW206" s="296"/>
      <c r="CX206" s="296"/>
      <c r="CY206" s="296"/>
      <c r="CZ206" s="296"/>
      <c r="DA206" s="296"/>
      <c r="DB206" s="296"/>
      <c r="DC206" s="296"/>
      <c r="DD206" s="296"/>
      <c r="DE206" s="296"/>
      <c r="DF206" s="296"/>
      <c r="DG206" s="296"/>
      <c r="DH206" s="296"/>
      <c r="DI206" s="296"/>
      <c r="DJ206" s="296"/>
      <c r="DK206" s="296"/>
      <c r="DL206" s="296"/>
      <c r="DM206" s="296"/>
      <c r="DN206" s="296"/>
      <c r="DO206" s="296"/>
      <c r="DP206" s="296"/>
      <c r="DQ206" s="296"/>
      <c r="DR206" s="296"/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296"/>
      <c r="EC206" s="296"/>
      <c r="ED206" s="296"/>
      <c r="EE206" s="296"/>
      <c r="EF206" s="296"/>
      <c r="EG206" s="296"/>
      <c r="EH206" s="296"/>
      <c r="EI206" s="296"/>
      <c r="EJ206" s="296"/>
      <c r="EK206" s="296"/>
      <c r="EL206" s="296"/>
      <c r="EM206" s="296"/>
      <c r="EN206" s="296"/>
      <c r="EO206" s="296"/>
      <c r="EP206" s="296"/>
      <c r="EQ206" s="296"/>
      <c r="ER206" s="296"/>
      <c r="ES206" s="296"/>
      <c r="ET206" s="296"/>
      <c r="EU206" s="296"/>
      <c r="EV206" s="296"/>
      <c r="EW206" s="296"/>
      <c r="EX206" s="296"/>
      <c r="EY206" s="296"/>
      <c r="EZ206" s="296"/>
      <c r="FA206" s="296"/>
      <c r="FB206" s="296"/>
      <c r="FC206" s="296"/>
      <c r="FD206" s="296"/>
      <c r="FE206" s="296"/>
      <c r="FF206" s="296"/>
      <c r="FG206" s="296"/>
      <c r="FH206" s="296"/>
      <c r="FI206" s="296"/>
      <c r="FJ206" s="296"/>
      <c r="FK206" s="296"/>
      <c r="FL206" s="296"/>
      <c r="FM206" s="296"/>
      <c r="FN206" s="296"/>
      <c r="FO206" s="296"/>
      <c r="FP206" s="296"/>
      <c r="FQ206" s="296"/>
      <c r="FR206" s="296"/>
      <c r="FS206" s="296"/>
      <c r="FT206" s="296"/>
      <c r="FU206" s="296"/>
      <c r="FV206" s="296"/>
      <c r="FW206" s="296"/>
      <c r="FX206" s="296"/>
      <c r="FY206" s="296"/>
      <c r="FZ206" s="296"/>
      <c r="GA206" s="296"/>
      <c r="GB206" s="296"/>
      <c r="GC206" s="296"/>
      <c r="GD206" s="296"/>
      <c r="GE206" s="296"/>
      <c r="GF206" s="296"/>
      <c r="GG206" s="296"/>
      <c r="GH206" s="296"/>
      <c r="GI206" s="296"/>
      <c r="GJ206" s="296"/>
      <c r="GK206" s="296"/>
      <c r="GL206" s="296"/>
      <c r="GM206" s="296"/>
      <c r="GN206" s="296"/>
      <c r="GO206" s="205"/>
      <c r="GP206" s="87"/>
      <c r="GQ206" s="87"/>
    </row>
    <row r="207" spans="7:199" ht="2.25" customHeight="1" x14ac:dyDescent="0.15">
      <c r="I207" s="131"/>
      <c r="J207" s="131"/>
      <c r="K207" s="131"/>
      <c r="L207" s="136"/>
      <c r="M207" s="136"/>
      <c r="N207" s="138"/>
      <c r="O207" s="296"/>
      <c r="P207" s="296"/>
      <c r="Q207" s="296"/>
      <c r="R207" s="296"/>
      <c r="S207" s="296"/>
      <c r="T207" s="296"/>
      <c r="U207" s="296"/>
      <c r="V207" s="296"/>
      <c r="W207" s="296"/>
      <c r="X207" s="296"/>
      <c r="Y207" s="296"/>
      <c r="Z207" s="296"/>
      <c r="AA207" s="296"/>
      <c r="AB207" s="296"/>
      <c r="AC207" s="296"/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6"/>
      <c r="BR207" s="296"/>
      <c r="BS207" s="296"/>
      <c r="BT207" s="296"/>
      <c r="BU207" s="296"/>
      <c r="BV207" s="296"/>
      <c r="BW207" s="296"/>
      <c r="BX207" s="296"/>
      <c r="BY207" s="296"/>
      <c r="BZ207" s="296"/>
      <c r="CA207" s="296"/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296"/>
      <c r="CM207" s="296"/>
      <c r="CN207" s="296"/>
      <c r="CO207" s="296"/>
      <c r="CP207" s="296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296"/>
      <c r="EC207" s="296"/>
      <c r="ED207" s="296"/>
      <c r="EE207" s="296"/>
      <c r="EF207" s="296"/>
      <c r="EG207" s="296"/>
      <c r="EH207" s="296"/>
      <c r="EI207" s="296"/>
      <c r="EJ207" s="296"/>
      <c r="EK207" s="296"/>
      <c r="EL207" s="296"/>
      <c r="EM207" s="296"/>
      <c r="EN207" s="296"/>
      <c r="EO207" s="296"/>
      <c r="EP207" s="296"/>
      <c r="EQ207" s="296"/>
      <c r="ER207" s="296"/>
      <c r="ES207" s="296"/>
      <c r="ET207" s="296"/>
      <c r="EU207" s="296"/>
      <c r="EV207" s="296"/>
      <c r="EW207" s="296"/>
      <c r="EX207" s="296"/>
      <c r="EY207" s="296"/>
      <c r="EZ207" s="296"/>
      <c r="FA207" s="296"/>
      <c r="FB207" s="296"/>
      <c r="FC207" s="296"/>
      <c r="FD207" s="296"/>
      <c r="FE207" s="296"/>
      <c r="FF207" s="296"/>
      <c r="FG207" s="296"/>
      <c r="FH207" s="296"/>
      <c r="FI207" s="296"/>
      <c r="FJ207" s="296"/>
      <c r="FK207" s="296"/>
      <c r="FL207" s="296"/>
      <c r="FM207" s="296"/>
      <c r="FN207" s="296"/>
      <c r="FO207" s="296"/>
      <c r="FP207" s="296"/>
      <c r="FQ207" s="296"/>
      <c r="FR207" s="296"/>
      <c r="FS207" s="296"/>
      <c r="FT207" s="296"/>
      <c r="FU207" s="296"/>
      <c r="FV207" s="296"/>
      <c r="FW207" s="296"/>
      <c r="FX207" s="296"/>
      <c r="FY207" s="296"/>
      <c r="FZ207" s="296"/>
      <c r="GA207" s="296"/>
      <c r="GB207" s="296"/>
      <c r="GC207" s="296"/>
      <c r="GD207" s="296"/>
      <c r="GE207" s="296"/>
      <c r="GF207" s="296"/>
      <c r="GG207" s="296"/>
      <c r="GH207" s="296"/>
      <c r="GI207" s="296"/>
      <c r="GJ207" s="296"/>
      <c r="GK207" s="296"/>
      <c r="GL207" s="296"/>
      <c r="GM207" s="296"/>
      <c r="GN207" s="296"/>
      <c r="GO207" s="205"/>
      <c r="GP207" s="87"/>
      <c r="GQ207" s="87"/>
    </row>
    <row r="208" spans="7:199" ht="2.25" customHeight="1" x14ac:dyDescent="0.15">
      <c r="I208" s="131"/>
      <c r="J208" s="131"/>
      <c r="K208" s="131"/>
      <c r="L208" s="136"/>
      <c r="M208" s="136"/>
      <c r="N208" s="138"/>
      <c r="O208" s="294">
        <f>入力シート!A177</f>
        <v>0</v>
      </c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295"/>
      <c r="AG208" s="295"/>
      <c r="AH208" s="295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5"/>
      <c r="AS208" s="295"/>
      <c r="AT208" s="295"/>
      <c r="AU208" s="295"/>
      <c r="AV208" s="295"/>
      <c r="AW208" s="295"/>
      <c r="AX208" s="295"/>
      <c r="AY208" s="295"/>
      <c r="AZ208" s="295"/>
      <c r="BA208" s="295"/>
      <c r="BB208" s="295"/>
      <c r="BC208" s="295"/>
      <c r="BD208" s="295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5"/>
      <c r="BO208" s="295"/>
      <c r="BP208" s="295"/>
      <c r="BQ208" s="295"/>
      <c r="BR208" s="295"/>
      <c r="BS208" s="295"/>
      <c r="BT208" s="295"/>
      <c r="BU208" s="295"/>
      <c r="BV208" s="295"/>
      <c r="BW208" s="295"/>
      <c r="BX208" s="295"/>
      <c r="BY208" s="295"/>
      <c r="BZ208" s="295"/>
      <c r="CA208" s="295"/>
      <c r="CB208" s="295"/>
      <c r="CC208" s="295"/>
      <c r="CD208" s="295"/>
      <c r="CE208" s="295"/>
      <c r="CF208" s="295"/>
      <c r="CG208" s="295"/>
      <c r="CH208" s="295"/>
      <c r="CI208" s="295"/>
      <c r="CJ208" s="295"/>
      <c r="CK208" s="295"/>
      <c r="CL208" s="295"/>
      <c r="CM208" s="295"/>
      <c r="CN208" s="295"/>
      <c r="CO208" s="295"/>
      <c r="CP208" s="295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295"/>
      <c r="EC208" s="295"/>
      <c r="ED208" s="295"/>
      <c r="EE208" s="295"/>
      <c r="EF208" s="295"/>
      <c r="EG208" s="295"/>
      <c r="EH208" s="295"/>
      <c r="EI208" s="295"/>
      <c r="EJ208" s="295"/>
      <c r="EK208" s="295"/>
      <c r="EL208" s="295"/>
      <c r="EM208" s="295"/>
      <c r="EN208" s="295"/>
      <c r="EO208" s="295"/>
      <c r="EP208" s="295"/>
      <c r="EQ208" s="295"/>
      <c r="ER208" s="295"/>
      <c r="ES208" s="295"/>
      <c r="ET208" s="295"/>
      <c r="EU208" s="295"/>
      <c r="EV208" s="295"/>
      <c r="EW208" s="295"/>
      <c r="EX208" s="295"/>
      <c r="EY208" s="295"/>
      <c r="EZ208" s="295"/>
      <c r="FA208" s="295"/>
      <c r="FB208" s="295"/>
      <c r="FC208" s="295"/>
      <c r="FD208" s="295"/>
      <c r="FE208" s="295"/>
      <c r="FF208" s="295"/>
      <c r="FG208" s="295"/>
      <c r="FH208" s="295"/>
      <c r="FI208" s="295"/>
      <c r="FJ208" s="295"/>
      <c r="FK208" s="295"/>
      <c r="FL208" s="295"/>
      <c r="FM208" s="295"/>
      <c r="FN208" s="295"/>
      <c r="FO208" s="295"/>
      <c r="FP208" s="295"/>
      <c r="FQ208" s="295"/>
      <c r="FR208" s="295"/>
      <c r="FS208" s="295"/>
      <c r="FT208" s="295"/>
      <c r="FU208" s="295"/>
      <c r="FV208" s="295"/>
      <c r="FW208" s="295"/>
      <c r="FX208" s="295"/>
      <c r="FY208" s="295"/>
      <c r="FZ208" s="295"/>
      <c r="GA208" s="295"/>
      <c r="GB208" s="295"/>
      <c r="GC208" s="295"/>
      <c r="GD208" s="295"/>
      <c r="GE208" s="295"/>
      <c r="GF208" s="295"/>
      <c r="GG208" s="295"/>
      <c r="GH208" s="295"/>
      <c r="GI208" s="295"/>
      <c r="GJ208" s="295"/>
      <c r="GK208" s="295"/>
      <c r="GL208" s="295"/>
      <c r="GM208" s="295"/>
      <c r="GN208" s="295"/>
      <c r="GO208" s="205"/>
      <c r="GP208" s="87"/>
      <c r="GQ208" s="87"/>
    </row>
    <row r="209" spans="9:199" ht="2.25" customHeight="1" x14ac:dyDescent="0.15">
      <c r="I209" s="131"/>
      <c r="J209" s="131"/>
      <c r="K209" s="131"/>
      <c r="L209" s="136"/>
      <c r="M209" s="136"/>
      <c r="N209" s="138"/>
      <c r="O209" s="296"/>
      <c r="P209" s="296"/>
      <c r="Q209" s="296"/>
      <c r="R209" s="296"/>
      <c r="S209" s="296"/>
      <c r="T209" s="296"/>
      <c r="U209" s="296"/>
      <c r="V209" s="296"/>
      <c r="W209" s="296"/>
      <c r="X209" s="296"/>
      <c r="Y209" s="296"/>
      <c r="Z209" s="296"/>
      <c r="AA209" s="296"/>
      <c r="AB209" s="296"/>
      <c r="AC209" s="296"/>
      <c r="AD209" s="296"/>
      <c r="AE209" s="296"/>
      <c r="AF209" s="296"/>
      <c r="AG209" s="296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  <c r="AU209" s="296"/>
      <c r="AV209" s="296"/>
      <c r="AW209" s="296"/>
      <c r="AX209" s="296"/>
      <c r="AY209" s="296"/>
      <c r="AZ209" s="296"/>
      <c r="BA209" s="296"/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296"/>
      <c r="BR209" s="296"/>
      <c r="BS209" s="296"/>
      <c r="BT209" s="296"/>
      <c r="BU209" s="296"/>
      <c r="BV209" s="296"/>
      <c r="BW209" s="296"/>
      <c r="BX209" s="296"/>
      <c r="BY209" s="296"/>
      <c r="BZ209" s="296"/>
      <c r="CA209" s="296"/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6"/>
      <c r="CL209" s="296"/>
      <c r="CM209" s="296"/>
      <c r="CN209" s="296"/>
      <c r="CO209" s="296"/>
      <c r="CP209" s="296"/>
      <c r="CQ209" s="296"/>
      <c r="CR209" s="296"/>
      <c r="CS209" s="296"/>
      <c r="CT209" s="296"/>
      <c r="CU209" s="296"/>
      <c r="CV209" s="296"/>
      <c r="CW209" s="296"/>
      <c r="CX209" s="296"/>
      <c r="CY209" s="296"/>
      <c r="CZ209" s="296"/>
      <c r="DA209" s="296"/>
      <c r="DB209" s="296"/>
      <c r="DC209" s="296"/>
      <c r="DD209" s="296"/>
      <c r="DE209" s="296"/>
      <c r="DF209" s="296"/>
      <c r="DG209" s="296"/>
      <c r="DH209" s="296"/>
      <c r="DI209" s="296"/>
      <c r="DJ209" s="296"/>
      <c r="DK209" s="296"/>
      <c r="DL209" s="296"/>
      <c r="DM209" s="296"/>
      <c r="DN209" s="296"/>
      <c r="DO209" s="296"/>
      <c r="DP209" s="296"/>
      <c r="DQ209" s="296"/>
      <c r="DR209" s="296"/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296"/>
      <c r="EC209" s="296"/>
      <c r="ED209" s="296"/>
      <c r="EE209" s="296"/>
      <c r="EF209" s="296"/>
      <c r="EG209" s="296"/>
      <c r="EH209" s="296"/>
      <c r="EI209" s="296"/>
      <c r="EJ209" s="296"/>
      <c r="EK209" s="296"/>
      <c r="EL209" s="296"/>
      <c r="EM209" s="296"/>
      <c r="EN209" s="296"/>
      <c r="EO209" s="296"/>
      <c r="EP209" s="296"/>
      <c r="EQ209" s="296"/>
      <c r="ER209" s="296"/>
      <c r="ES209" s="296"/>
      <c r="ET209" s="296"/>
      <c r="EU209" s="296"/>
      <c r="EV209" s="296"/>
      <c r="EW209" s="296"/>
      <c r="EX209" s="296"/>
      <c r="EY209" s="296"/>
      <c r="EZ209" s="296"/>
      <c r="FA209" s="296"/>
      <c r="FB209" s="296"/>
      <c r="FC209" s="296"/>
      <c r="FD209" s="296"/>
      <c r="FE209" s="296"/>
      <c r="FF209" s="296"/>
      <c r="FG209" s="296"/>
      <c r="FH209" s="296"/>
      <c r="FI209" s="296"/>
      <c r="FJ209" s="296"/>
      <c r="FK209" s="296"/>
      <c r="FL209" s="296"/>
      <c r="FM209" s="296"/>
      <c r="FN209" s="296"/>
      <c r="FO209" s="296"/>
      <c r="FP209" s="296"/>
      <c r="FQ209" s="296"/>
      <c r="FR209" s="296"/>
      <c r="FS209" s="296"/>
      <c r="FT209" s="296"/>
      <c r="FU209" s="296"/>
      <c r="FV209" s="296"/>
      <c r="FW209" s="296"/>
      <c r="FX209" s="296"/>
      <c r="FY209" s="296"/>
      <c r="FZ209" s="296"/>
      <c r="GA209" s="296"/>
      <c r="GB209" s="296"/>
      <c r="GC209" s="296"/>
      <c r="GD209" s="296"/>
      <c r="GE209" s="296"/>
      <c r="GF209" s="296"/>
      <c r="GG209" s="296"/>
      <c r="GH209" s="296"/>
      <c r="GI209" s="296"/>
      <c r="GJ209" s="296"/>
      <c r="GK209" s="296"/>
      <c r="GL209" s="296"/>
      <c r="GM209" s="296"/>
      <c r="GN209" s="296"/>
      <c r="GO209" s="205"/>
      <c r="GP209" s="87"/>
      <c r="GQ209" s="87"/>
    </row>
    <row r="210" spans="9:199" ht="2.25" customHeight="1" x14ac:dyDescent="0.15">
      <c r="I210" s="131"/>
      <c r="J210" s="131"/>
      <c r="K210" s="131"/>
      <c r="L210" s="136"/>
      <c r="M210" s="136"/>
      <c r="N210" s="138"/>
      <c r="O210" s="296"/>
      <c r="P210" s="296"/>
      <c r="Q210" s="296"/>
      <c r="R210" s="296"/>
      <c r="S210" s="296"/>
      <c r="T210" s="296"/>
      <c r="U210" s="296"/>
      <c r="V210" s="296"/>
      <c r="W210" s="296"/>
      <c r="X210" s="296"/>
      <c r="Y210" s="296"/>
      <c r="Z210" s="296"/>
      <c r="AA210" s="296"/>
      <c r="AB210" s="296"/>
      <c r="AC210" s="296"/>
      <c r="AD210" s="296"/>
      <c r="AE210" s="296"/>
      <c r="AF210" s="296"/>
      <c r="AG210" s="296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6"/>
      <c r="BO210" s="296"/>
      <c r="BP210" s="296"/>
      <c r="BQ210" s="296"/>
      <c r="BR210" s="296"/>
      <c r="BS210" s="296"/>
      <c r="BT210" s="296"/>
      <c r="BU210" s="296"/>
      <c r="BV210" s="296"/>
      <c r="BW210" s="296"/>
      <c r="BX210" s="296"/>
      <c r="BY210" s="296"/>
      <c r="BZ210" s="296"/>
      <c r="CA210" s="296"/>
      <c r="CB210" s="296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296"/>
      <c r="CM210" s="296"/>
      <c r="CN210" s="296"/>
      <c r="CO210" s="296"/>
      <c r="CP210" s="296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296"/>
      <c r="EC210" s="296"/>
      <c r="ED210" s="296"/>
      <c r="EE210" s="296"/>
      <c r="EF210" s="296"/>
      <c r="EG210" s="296"/>
      <c r="EH210" s="296"/>
      <c r="EI210" s="296"/>
      <c r="EJ210" s="296"/>
      <c r="EK210" s="296"/>
      <c r="EL210" s="296"/>
      <c r="EM210" s="296"/>
      <c r="EN210" s="296"/>
      <c r="EO210" s="296"/>
      <c r="EP210" s="296"/>
      <c r="EQ210" s="296"/>
      <c r="ER210" s="296"/>
      <c r="ES210" s="296"/>
      <c r="ET210" s="296"/>
      <c r="EU210" s="296"/>
      <c r="EV210" s="296"/>
      <c r="EW210" s="296"/>
      <c r="EX210" s="296"/>
      <c r="EY210" s="296"/>
      <c r="EZ210" s="296"/>
      <c r="FA210" s="296"/>
      <c r="FB210" s="296"/>
      <c r="FC210" s="296"/>
      <c r="FD210" s="296"/>
      <c r="FE210" s="296"/>
      <c r="FF210" s="296"/>
      <c r="FG210" s="296"/>
      <c r="FH210" s="296"/>
      <c r="FI210" s="296"/>
      <c r="FJ210" s="296"/>
      <c r="FK210" s="296"/>
      <c r="FL210" s="296"/>
      <c r="FM210" s="296"/>
      <c r="FN210" s="296"/>
      <c r="FO210" s="296"/>
      <c r="FP210" s="296"/>
      <c r="FQ210" s="296"/>
      <c r="FR210" s="296"/>
      <c r="FS210" s="296"/>
      <c r="FT210" s="296"/>
      <c r="FU210" s="296"/>
      <c r="FV210" s="296"/>
      <c r="FW210" s="296"/>
      <c r="FX210" s="296"/>
      <c r="FY210" s="296"/>
      <c r="FZ210" s="296"/>
      <c r="GA210" s="296"/>
      <c r="GB210" s="296"/>
      <c r="GC210" s="296"/>
      <c r="GD210" s="296"/>
      <c r="GE210" s="296"/>
      <c r="GF210" s="296"/>
      <c r="GG210" s="296"/>
      <c r="GH210" s="296"/>
      <c r="GI210" s="296"/>
      <c r="GJ210" s="296"/>
      <c r="GK210" s="296"/>
      <c r="GL210" s="296"/>
      <c r="GM210" s="296"/>
      <c r="GN210" s="296"/>
      <c r="GO210" s="205"/>
      <c r="GP210" s="87"/>
      <c r="GQ210" s="87"/>
    </row>
    <row r="211" spans="9:199" ht="2.25" customHeight="1" x14ac:dyDescent="0.15">
      <c r="I211" s="131"/>
      <c r="J211" s="131"/>
      <c r="K211" s="131"/>
      <c r="L211" s="136"/>
      <c r="M211" s="136"/>
      <c r="N211" s="138"/>
      <c r="O211" s="296"/>
      <c r="P211" s="296"/>
      <c r="Q211" s="296"/>
      <c r="R211" s="296"/>
      <c r="S211" s="296"/>
      <c r="T211" s="296"/>
      <c r="U211" s="296"/>
      <c r="V211" s="296"/>
      <c r="W211" s="296"/>
      <c r="X211" s="296"/>
      <c r="Y211" s="296"/>
      <c r="Z211" s="296"/>
      <c r="AA211" s="296"/>
      <c r="AB211" s="296"/>
      <c r="AC211" s="296"/>
      <c r="AD211" s="296"/>
      <c r="AE211" s="296"/>
      <c r="AF211" s="296"/>
      <c r="AG211" s="296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  <c r="AU211" s="296"/>
      <c r="AV211" s="296"/>
      <c r="AW211" s="296"/>
      <c r="AX211" s="296"/>
      <c r="AY211" s="296"/>
      <c r="AZ211" s="296"/>
      <c r="BA211" s="296"/>
      <c r="BB211" s="296"/>
      <c r="BC211" s="296"/>
      <c r="BD211" s="296"/>
      <c r="BE211" s="296"/>
      <c r="BF211" s="296"/>
      <c r="BG211" s="296"/>
      <c r="BH211" s="296"/>
      <c r="BI211" s="296"/>
      <c r="BJ211" s="296"/>
      <c r="BK211" s="296"/>
      <c r="BL211" s="296"/>
      <c r="BM211" s="296"/>
      <c r="BN211" s="296"/>
      <c r="BO211" s="296"/>
      <c r="BP211" s="296"/>
      <c r="BQ211" s="296"/>
      <c r="BR211" s="296"/>
      <c r="BS211" s="296"/>
      <c r="BT211" s="296"/>
      <c r="BU211" s="296"/>
      <c r="BV211" s="296"/>
      <c r="BW211" s="296"/>
      <c r="BX211" s="296"/>
      <c r="BY211" s="296"/>
      <c r="BZ211" s="296"/>
      <c r="CA211" s="296"/>
      <c r="CB211" s="296"/>
      <c r="CC211" s="296"/>
      <c r="CD211" s="296"/>
      <c r="CE211" s="296"/>
      <c r="CF211" s="296"/>
      <c r="CG211" s="296"/>
      <c r="CH211" s="296"/>
      <c r="CI211" s="296"/>
      <c r="CJ211" s="296"/>
      <c r="CK211" s="296"/>
      <c r="CL211" s="296"/>
      <c r="CM211" s="296"/>
      <c r="CN211" s="296"/>
      <c r="CO211" s="296"/>
      <c r="CP211" s="296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296"/>
      <c r="EC211" s="296"/>
      <c r="ED211" s="296"/>
      <c r="EE211" s="296"/>
      <c r="EF211" s="296"/>
      <c r="EG211" s="296"/>
      <c r="EH211" s="296"/>
      <c r="EI211" s="296"/>
      <c r="EJ211" s="296"/>
      <c r="EK211" s="296"/>
      <c r="EL211" s="296"/>
      <c r="EM211" s="296"/>
      <c r="EN211" s="296"/>
      <c r="EO211" s="296"/>
      <c r="EP211" s="296"/>
      <c r="EQ211" s="296"/>
      <c r="ER211" s="296"/>
      <c r="ES211" s="296"/>
      <c r="ET211" s="296"/>
      <c r="EU211" s="296"/>
      <c r="EV211" s="296"/>
      <c r="EW211" s="296"/>
      <c r="EX211" s="296"/>
      <c r="EY211" s="296"/>
      <c r="EZ211" s="296"/>
      <c r="FA211" s="296"/>
      <c r="FB211" s="296"/>
      <c r="FC211" s="296"/>
      <c r="FD211" s="296"/>
      <c r="FE211" s="296"/>
      <c r="FF211" s="296"/>
      <c r="FG211" s="296"/>
      <c r="FH211" s="296"/>
      <c r="FI211" s="296"/>
      <c r="FJ211" s="296"/>
      <c r="FK211" s="296"/>
      <c r="FL211" s="296"/>
      <c r="FM211" s="296"/>
      <c r="FN211" s="296"/>
      <c r="FO211" s="296"/>
      <c r="FP211" s="296"/>
      <c r="FQ211" s="296"/>
      <c r="FR211" s="296"/>
      <c r="FS211" s="296"/>
      <c r="FT211" s="296"/>
      <c r="FU211" s="296"/>
      <c r="FV211" s="296"/>
      <c r="FW211" s="296"/>
      <c r="FX211" s="296"/>
      <c r="FY211" s="296"/>
      <c r="FZ211" s="296"/>
      <c r="GA211" s="296"/>
      <c r="GB211" s="296"/>
      <c r="GC211" s="296"/>
      <c r="GD211" s="296"/>
      <c r="GE211" s="296"/>
      <c r="GF211" s="296"/>
      <c r="GG211" s="296"/>
      <c r="GH211" s="296"/>
      <c r="GI211" s="296"/>
      <c r="GJ211" s="296"/>
      <c r="GK211" s="296"/>
      <c r="GL211" s="296"/>
      <c r="GM211" s="296"/>
      <c r="GN211" s="296"/>
      <c r="GO211" s="205"/>
      <c r="GP211" s="87"/>
      <c r="GQ211" s="87"/>
    </row>
    <row r="212" spans="9:199" ht="2.25" customHeight="1" x14ac:dyDescent="0.15">
      <c r="I212" s="131"/>
      <c r="J212" s="131"/>
      <c r="K212" s="131"/>
      <c r="L212" s="136"/>
      <c r="M212" s="136"/>
      <c r="N212" s="138"/>
      <c r="O212" s="296"/>
      <c r="P212" s="296"/>
      <c r="Q212" s="296"/>
      <c r="R212" s="296"/>
      <c r="S212" s="296"/>
      <c r="T212" s="296"/>
      <c r="U212" s="296"/>
      <c r="V212" s="296"/>
      <c r="W212" s="296"/>
      <c r="X212" s="296"/>
      <c r="Y212" s="296"/>
      <c r="Z212" s="296"/>
      <c r="AA212" s="296"/>
      <c r="AB212" s="296"/>
      <c r="AC212" s="296"/>
      <c r="AD212" s="296"/>
      <c r="AE212" s="296"/>
      <c r="AF212" s="296"/>
      <c r="AG212" s="296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  <c r="AU212" s="296"/>
      <c r="AV212" s="296"/>
      <c r="AW212" s="296"/>
      <c r="AX212" s="296"/>
      <c r="AY212" s="296"/>
      <c r="AZ212" s="296"/>
      <c r="BA212" s="296"/>
      <c r="BB212" s="296"/>
      <c r="BC212" s="296"/>
      <c r="BD212" s="296"/>
      <c r="BE212" s="296"/>
      <c r="BF212" s="296"/>
      <c r="BG212" s="296"/>
      <c r="BH212" s="296"/>
      <c r="BI212" s="296"/>
      <c r="BJ212" s="296"/>
      <c r="BK212" s="296"/>
      <c r="BL212" s="296"/>
      <c r="BM212" s="296"/>
      <c r="BN212" s="296"/>
      <c r="BO212" s="296"/>
      <c r="BP212" s="296"/>
      <c r="BQ212" s="296"/>
      <c r="BR212" s="296"/>
      <c r="BS212" s="296"/>
      <c r="BT212" s="296"/>
      <c r="BU212" s="296"/>
      <c r="BV212" s="296"/>
      <c r="BW212" s="296"/>
      <c r="BX212" s="296"/>
      <c r="BY212" s="296"/>
      <c r="BZ212" s="296"/>
      <c r="CA212" s="296"/>
      <c r="CB212" s="296"/>
      <c r="CC212" s="296"/>
      <c r="CD212" s="296"/>
      <c r="CE212" s="296"/>
      <c r="CF212" s="296"/>
      <c r="CG212" s="296"/>
      <c r="CH212" s="296"/>
      <c r="CI212" s="296"/>
      <c r="CJ212" s="296"/>
      <c r="CK212" s="296"/>
      <c r="CL212" s="296"/>
      <c r="CM212" s="296"/>
      <c r="CN212" s="296"/>
      <c r="CO212" s="296"/>
      <c r="CP212" s="296"/>
      <c r="CQ212" s="296"/>
      <c r="CR212" s="296"/>
      <c r="CS212" s="296"/>
      <c r="CT212" s="296"/>
      <c r="CU212" s="296"/>
      <c r="CV212" s="296"/>
      <c r="CW212" s="296"/>
      <c r="CX212" s="296"/>
      <c r="CY212" s="296"/>
      <c r="CZ212" s="296"/>
      <c r="DA212" s="296"/>
      <c r="DB212" s="296"/>
      <c r="DC212" s="296"/>
      <c r="DD212" s="296"/>
      <c r="DE212" s="296"/>
      <c r="DF212" s="296"/>
      <c r="DG212" s="296"/>
      <c r="DH212" s="296"/>
      <c r="DI212" s="296"/>
      <c r="DJ212" s="296"/>
      <c r="DK212" s="296"/>
      <c r="DL212" s="296"/>
      <c r="DM212" s="296"/>
      <c r="DN212" s="296"/>
      <c r="DO212" s="296"/>
      <c r="DP212" s="296"/>
      <c r="DQ212" s="296"/>
      <c r="DR212" s="296"/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296"/>
      <c r="EC212" s="296"/>
      <c r="ED212" s="296"/>
      <c r="EE212" s="296"/>
      <c r="EF212" s="296"/>
      <c r="EG212" s="296"/>
      <c r="EH212" s="296"/>
      <c r="EI212" s="296"/>
      <c r="EJ212" s="296"/>
      <c r="EK212" s="296"/>
      <c r="EL212" s="296"/>
      <c r="EM212" s="296"/>
      <c r="EN212" s="296"/>
      <c r="EO212" s="296"/>
      <c r="EP212" s="296"/>
      <c r="EQ212" s="296"/>
      <c r="ER212" s="296"/>
      <c r="ES212" s="296"/>
      <c r="ET212" s="296"/>
      <c r="EU212" s="296"/>
      <c r="EV212" s="296"/>
      <c r="EW212" s="296"/>
      <c r="EX212" s="296"/>
      <c r="EY212" s="296"/>
      <c r="EZ212" s="296"/>
      <c r="FA212" s="296"/>
      <c r="FB212" s="296"/>
      <c r="FC212" s="296"/>
      <c r="FD212" s="296"/>
      <c r="FE212" s="296"/>
      <c r="FF212" s="296"/>
      <c r="FG212" s="296"/>
      <c r="FH212" s="296"/>
      <c r="FI212" s="296"/>
      <c r="FJ212" s="296"/>
      <c r="FK212" s="296"/>
      <c r="FL212" s="296"/>
      <c r="FM212" s="296"/>
      <c r="FN212" s="296"/>
      <c r="FO212" s="296"/>
      <c r="FP212" s="296"/>
      <c r="FQ212" s="296"/>
      <c r="FR212" s="296"/>
      <c r="FS212" s="296"/>
      <c r="FT212" s="296"/>
      <c r="FU212" s="296"/>
      <c r="FV212" s="296"/>
      <c r="FW212" s="296"/>
      <c r="FX212" s="296"/>
      <c r="FY212" s="296"/>
      <c r="FZ212" s="296"/>
      <c r="GA212" s="296"/>
      <c r="GB212" s="296"/>
      <c r="GC212" s="296"/>
      <c r="GD212" s="296"/>
      <c r="GE212" s="296"/>
      <c r="GF212" s="296"/>
      <c r="GG212" s="296"/>
      <c r="GH212" s="296"/>
      <c r="GI212" s="296"/>
      <c r="GJ212" s="296"/>
      <c r="GK212" s="296"/>
      <c r="GL212" s="296"/>
      <c r="GM212" s="296"/>
      <c r="GN212" s="296"/>
      <c r="GO212" s="205"/>
      <c r="GP212" s="87"/>
      <c r="GQ212" s="87"/>
    </row>
    <row r="213" spans="9:199" ht="2.25" customHeight="1" x14ac:dyDescent="0.15">
      <c r="I213" s="131"/>
      <c r="J213" s="131"/>
      <c r="K213" s="131"/>
      <c r="L213" s="136"/>
      <c r="M213" s="136"/>
      <c r="N213" s="138"/>
      <c r="O213" s="296"/>
      <c r="P213" s="296"/>
      <c r="Q213" s="296"/>
      <c r="R213" s="296"/>
      <c r="S213" s="296"/>
      <c r="T213" s="296"/>
      <c r="U213" s="296"/>
      <c r="V213" s="296"/>
      <c r="W213" s="296"/>
      <c r="X213" s="296"/>
      <c r="Y213" s="296"/>
      <c r="Z213" s="296"/>
      <c r="AA213" s="296"/>
      <c r="AB213" s="296"/>
      <c r="AC213" s="296"/>
      <c r="AD213" s="296"/>
      <c r="AE213" s="296"/>
      <c r="AF213" s="296"/>
      <c r="AG213" s="296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  <c r="AU213" s="296"/>
      <c r="AV213" s="296"/>
      <c r="AW213" s="296"/>
      <c r="AX213" s="296"/>
      <c r="AY213" s="296"/>
      <c r="AZ213" s="296"/>
      <c r="BA213" s="296"/>
      <c r="BB213" s="296"/>
      <c r="BC213" s="296"/>
      <c r="BD213" s="296"/>
      <c r="BE213" s="296"/>
      <c r="BF213" s="296"/>
      <c r="BG213" s="296"/>
      <c r="BH213" s="296"/>
      <c r="BI213" s="296"/>
      <c r="BJ213" s="296"/>
      <c r="BK213" s="296"/>
      <c r="BL213" s="296"/>
      <c r="BM213" s="296"/>
      <c r="BN213" s="296"/>
      <c r="BO213" s="296"/>
      <c r="BP213" s="296"/>
      <c r="BQ213" s="296"/>
      <c r="BR213" s="296"/>
      <c r="BS213" s="296"/>
      <c r="BT213" s="296"/>
      <c r="BU213" s="296"/>
      <c r="BV213" s="296"/>
      <c r="BW213" s="296"/>
      <c r="BX213" s="296"/>
      <c r="BY213" s="296"/>
      <c r="BZ213" s="296"/>
      <c r="CA213" s="296"/>
      <c r="CB213" s="296"/>
      <c r="CC213" s="296"/>
      <c r="CD213" s="296"/>
      <c r="CE213" s="296"/>
      <c r="CF213" s="296"/>
      <c r="CG213" s="296"/>
      <c r="CH213" s="296"/>
      <c r="CI213" s="296"/>
      <c r="CJ213" s="296"/>
      <c r="CK213" s="296"/>
      <c r="CL213" s="296"/>
      <c r="CM213" s="296"/>
      <c r="CN213" s="296"/>
      <c r="CO213" s="296"/>
      <c r="CP213" s="296"/>
      <c r="CQ213" s="296"/>
      <c r="CR213" s="296"/>
      <c r="CS213" s="296"/>
      <c r="CT213" s="296"/>
      <c r="CU213" s="296"/>
      <c r="CV213" s="296"/>
      <c r="CW213" s="296"/>
      <c r="CX213" s="296"/>
      <c r="CY213" s="296"/>
      <c r="CZ213" s="296"/>
      <c r="DA213" s="296"/>
      <c r="DB213" s="296"/>
      <c r="DC213" s="296"/>
      <c r="DD213" s="296"/>
      <c r="DE213" s="296"/>
      <c r="DF213" s="296"/>
      <c r="DG213" s="296"/>
      <c r="DH213" s="296"/>
      <c r="DI213" s="296"/>
      <c r="DJ213" s="296"/>
      <c r="DK213" s="296"/>
      <c r="DL213" s="296"/>
      <c r="DM213" s="296"/>
      <c r="DN213" s="296"/>
      <c r="DO213" s="296"/>
      <c r="DP213" s="296"/>
      <c r="DQ213" s="296"/>
      <c r="DR213" s="296"/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296"/>
      <c r="EC213" s="296"/>
      <c r="ED213" s="296"/>
      <c r="EE213" s="296"/>
      <c r="EF213" s="296"/>
      <c r="EG213" s="296"/>
      <c r="EH213" s="296"/>
      <c r="EI213" s="296"/>
      <c r="EJ213" s="296"/>
      <c r="EK213" s="296"/>
      <c r="EL213" s="296"/>
      <c r="EM213" s="296"/>
      <c r="EN213" s="296"/>
      <c r="EO213" s="296"/>
      <c r="EP213" s="296"/>
      <c r="EQ213" s="296"/>
      <c r="ER213" s="296"/>
      <c r="ES213" s="296"/>
      <c r="ET213" s="296"/>
      <c r="EU213" s="296"/>
      <c r="EV213" s="296"/>
      <c r="EW213" s="296"/>
      <c r="EX213" s="296"/>
      <c r="EY213" s="296"/>
      <c r="EZ213" s="296"/>
      <c r="FA213" s="296"/>
      <c r="FB213" s="296"/>
      <c r="FC213" s="296"/>
      <c r="FD213" s="296"/>
      <c r="FE213" s="296"/>
      <c r="FF213" s="296"/>
      <c r="FG213" s="296"/>
      <c r="FH213" s="296"/>
      <c r="FI213" s="296"/>
      <c r="FJ213" s="296"/>
      <c r="FK213" s="296"/>
      <c r="FL213" s="296"/>
      <c r="FM213" s="296"/>
      <c r="FN213" s="296"/>
      <c r="FO213" s="296"/>
      <c r="FP213" s="296"/>
      <c r="FQ213" s="296"/>
      <c r="FR213" s="296"/>
      <c r="FS213" s="296"/>
      <c r="FT213" s="296"/>
      <c r="FU213" s="296"/>
      <c r="FV213" s="296"/>
      <c r="FW213" s="296"/>
      <c r="FX213" s="296"/>
      <c r="FY213" s="296"/>
      <c r="FZ213" s="296"/>
      <c r="GA213" s="296"/>
      <c r="GB213" s="296"/>
      <c r="GC213" s="296"/>
      <c r="GD213" s="296"/>
      <c r="GE213" s="296"/>
      <c r="GF213" s="296"/>
      <c r="GG213" s="296"/>
      <c r="GH213" s="296"/>
      <c r="GI213" s="296"/>
      <c r="GJ213" s="296"/>
      <c r="GK213" s="296"/>
      <c r="GL213" s="296"/>
      <c r="GM213" s="296"/>
      <c r="GN213" s="296"/>
      <c r="GO213" s="205"/>
      <c r="GP213" s="87"/>
      <c r="GQ213" s="87"/>
    </row>
    <row r="214" spans="9:199" ht="2.25" customHeight="1" x14ac:dyDescent="0.15">
      <c r="I214" s="131"/>
      <c r="J214" s="131"/>
      <c r="K214" s="131"/>
      <c r="L214" s="136"/>
      <c r="M214" s="136"/>
      <c r="N214" s="138"/>
      <c r="O214" s="296"/>
      <c r="P214" s="296"/>
      <c r="Q214" s="296"/>
      <c r="R214" s="296"/>
      <c r="S214" s="296"/>
      <c r="T214" s="296"/>
      <c r="U214" s="296"/>
      <c r="V214" s="296"/>
      <c r="W214" s="296"/>
      <c r="X214" s="296"/>
      <c r="Y214" s="296"/>
      <c r="Z214" s="296"/>
      <c r="AA214" s="296"/>
      <c r="AB214" s="296"/>
      <c r="AC214" s="296"/>
      <c r="AD214" s="296"/>
      <c r="AE214" s="296"/>
      <c r="AF214" s="296"/>
      <c r="AG214" s="296"/>
      <c r="AH214" s="296"/>
      <c r="AI214" s="296"/>
      <c r="AJ214" s="296"/>
      <c r="AK214" s="296"/>
      <c r="AL214" s="296"/>
      <c r="AM214" s="296"/>
      <c r="AN214" s="296"/>
      <c r="AO214" s="296"/>
      <c r="AP214" s="296"/>
      <c r="AQ214" s="296"/>
      <c r="AR214" s="296"/>
      <c r="AS214" s="296"/>
      <c r="AT214" s="296"/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296"/>
      <c r="BN214" s="296"/>
      <c r="BO214" s="296"/>
      <c r="BP214" s="296"/>
      <c r="BQ214" s="296"/>
      <c r="BR214" s="296"/>
      <c r="BS214" s="296"/>
      <c r="BT214" s="296"/>
      <c r="BU214" s="296"/>
      <c r="BV214" s="296"/>
      <c r="BW214" s="296"/>
      <c r="BX214" s="296"/>
      <c r="BY214" s="296"/>
      <c r="BZ214" s="296"/>
      <c r="CA214" s="296"/>
      <c r="CB214" s="296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296"/>
      <c r="CM214" s="296"/>
      <c r="CN214" s="296"/>
      <c r="CO214" s="296"/>
      <c r="CP214" s="296"/>
      <c r="CQ214" s="296"/>
      <c r="CR214" s="296"/>
      <c r="CS214" s="296"/>
      <c r="CT214" s="296"/>
      <c r="CU214" s="296"/>
      <c r="CV214" s="296"/>
      <c r="CW214" s="296"/>
      <c r="CX214" s="296"/>
      <c r="CY214" s="296"/>
      <c r="CZ214" s="296"/>
      <c r="DA214" s="296"/>
      <c r="DB214" s="296"/>
      <c r="DC214" s="296"/>
      <c r="DD214" s="296"/>
      <c r="DE214" s="296"/>
      <c r="DF214" s="296"/>
      <c r="DG214" s="296"/>
      <c r="DH214" s="296"/>
      <c r="DI214" s="296"/>
      <c r="DJ214" s="296"/>
      <c r="DK214" s="296"/>
      <c r="DL214" s="296"/>
      <c r="DM214" s="296"/>
      <c r="DN214" s="296"/>
      <c r="DO214" s="296"/>
      <c r="DP214" s="296"/>
      <c r="DQ214" s="296"/>
      <c r="DR214" s="296"/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296"/>
      <c r="EC214" s="296"/>
      <c r="ED214" s="296"/>
      <c r="EE214" s="296"/>
      <c r="EF214" s="296"/>
      <c r="EG214" s="296"/>
      <c r="EH214" s="296"/>
      <c r="EI214" s="296"/>
      <c r="EJ214" s="296"/>
      <c r="EK214" s="296"/>
      <c r="EL214" s="296"/>
      <c r="EM214" s="296"/>
      <c r="EN214" s="296"/>
      <c r="EO214" s="296"/>
      <c r="EP214" s="296"/>
      <c r="EQ214" s="296"/>
      <c r="ER214" s="296"/>
      <c r="ES214" s="296"/>
      <c r="ET214" s="296"/>
      <c r="EU214" s="296"/>
      <c r="EV214" s="296"/>
      <c r="EW214" s="296"/>
      <c r="EX214" s="296"/>
      <c r="EY214" s="296"/>
      <c r="EZ214" s="296"/>
      <c r="FA214" s="296"/>
      <c r="FB214" s="296"/>
      <c r="FC214" s="296"/>
      <c r="FD214" s="296"/>
      <c r="FE214" s="296"/>
      <c r="FF214" s="296"/>
      <c r="FG214" s="296"/>
      <c r="FH214" s="296"/>
      <c r="FI214" s="296"/>
      <c r="FJ214" s="296"/>
      <c r="FK214" s="296"/>
      <c r="FL214" s="296"/>
      <c r="FM214" s="296"/>
      <c r="FN214" s="296"/>
      <c r="FO214" s="296"/>
      <c r="FP214" s="296"/>
      <c r="FQ214" s="296"/>
      <c r="FR214" s="296"/>
      <c r="FS214" s="296"/>
      <c r="FT214" s="296"/>
      <c r="FU214" s="296"/>
      <c r="FV214" s="296"/>
      <c r="FW214" s="296"/>
      <c r="FX214" s="296"/>
      <c r="FY214" s="296"/>
      <c r="FZ214" s="296"/>
      <c r="GA214" s="296"/>
      <c r="GB214" s="296"/>
      <c r="GC214" s="296"/>
      <c r="GD214" s="296"/>
      <c r="GE214" s="296"/>
      <c r="GF214" s="296"/>
      <c r="GG214" s="296"/>
      <c r="GH214" s="296"/>
      <c r="GI214" s="296"/>
      <c r="GJ214" s="296"/>
      <c r="GK214" s="296"/>
      <c r="GL214" s="296"/>
      <c r="GM214" s="296"/>
      <c r="GN214" s="296"/>
      <c r="GO214" s="205"/>
      <c r="GP214" s="87"/>
      <c r="GQ214" s="87"/>
    </row>
    <row r="215" spans="9:199" ht="2.25" customHeight="1" x14ac:dyDescent="0.15">
      <c r="I215" s="131"/>
      <c r="J215" s="131"/>
      <c r="K215" s="131"/>
      <c r="L215" s="136"/>
      <c r="M215" s="136"/>
      <c r="N215" s="138"/>
      <c r="O215" s="296"/>
      <c r="P215" s="296"/>
      <c r="Q215" s="296"/>
      <c r="R215" s="296"/>
      <c r="S215" s="296"/>
      <c r="T215" s="296"/>
      <c r="U215" s="296"/>
      <c r="V215" s="296"/>
      <c r="W215" s="296"/>
      <c r="X215" s="296"/>
      <c r="Y215" s="296"/>
      <c r="Z215" s="296"/>
      <c r="AA215" s="296"/>
      <c r="AB215" s="296"/>
      <c r="AC215" s="296"/>
      <c r="AD215" s="296"/>
      <c r="AE215" s="296"/>
      <c r="AF215" s="296"/>
      <c r="AG215" s="296"/>
      <c r="AH215" s="296"/>
      <c r="AI215" s="296"/>
      <c r="AJ215" s="296"/>
      <c r="AK215" s="296"/>
      <c r="AL215" s="296"/>
      <c r="AM215" s="296"/>
      <c r="AN215" s="296"/>
      <c r="AO215" s="296"/>
      <c r="AP215" s="296"/>
      <c r="AQ215" s="296"/>
      <c r="AR215" s="296"/>
      <c r="AS215" s="296"/>
      <c r="AT215" s="296"/>
      <c r="AU215" s="296"/>
      <c r="AV215" s="296"/>
      <c r="AW215" s="296"/>
      <c r="AX215" s="296"/>
      <c r="AY215" s="296"/>
      <c r="AZ215" s="296"/>
      <c r="BA215" s="296"/>
      <c r="BB215" s="296"/>
      <c r="BC215" s="296"/>
      <c r="BD215" s="296"/>
      <c r="BE215" s="296"/>
      <c r="BF215" s="296"/>
      <c r="BG215" s="296"/>
      <c r="BH215" s="296"/>
      <c r="BI215" s="296"/>
      <c r="BJ215" s="296"/>
      <c r="BK215" s="296"/>
      <c r="BL215" s="296"/>
      <c r="BM215" s="296"/>
      <c r="BN215" s="296"/>
      <c r="BO215" s="296"/>
      <c r="BP215" s="296"/>
      <c r="BQ215" s="296"/>
      <c r="BR215" s="296"/>
      <c r="BS215" s="296"/>
      <c r="BT215" s="296"/>
      <c r="BU215" s="296"/>
      <c r="BV215" s="296"/>
      <c r="BW215" s="296"/>
      <c r="BX215" s="296"/>
      <c r="BY215" s="296"/>
      <c r="BZ215" s="296"/>
      <c r="CA215" s="296"/>
      <c r="CB215" s="296"/>
      <c r="CC215" s="296"/>
      <c r="CD215" s="296"/>
      <c r="CE215" s="296"/>
      <c r="CF215" s="296"/>
      <c r="CG215" s="296"/>
      <c r="CH215" s="296"/>
      <c r="CI215" s="296"/>
      <c r="CJ215" s="296"/>
      <c r="CK215" s="296"/>
      <c r="CL215" s="296"/>
      <c r="CM215" s="296"/>
      <c r="CN215" s="296"/>
      <c r="CO215" s="296"/>
      <c r="CP215" s="296"/>
      <c r="CQ215" s="296"/>
      <c r="CR215" s="296"/>
      <c r="CS215" s="296"/>
      <c r="CT215" s="296"/>
      <c r="CU215" s="296"/>
      <c r="CV215" s="296"/>
      <c r="CW215" s="296"/>
      <c r="CX215" s="296"/>
      <c r="CY215" s="296"/>
      <c r="CZ215" s="296"/>
      <c r="DA215" s="296"/>
      <c r="DB215" s="296"/>
      <c r="DC215" s="296"/>
      <c r="DD215" s="296"/>
      <c r="DE215" s="296"/>
      <c r="DF215" s="296"/>
      <c r="DG215" s="296"/>
      <c r="DH215" s="296"/>
      <c r="DI215" s="296"/>
      <c r="DJ215" s="296"/>
      <c r="DK215" s="296"/>
      <c r="DL215" s="296"/>
      <c r="DM215" s="296"/>
      <c r="DN215" s="296"/>
      <c r="DO215" s="296"/>
      <c r="DP215" s="296"/>
      <c r="DQ215" s="296"/>
      <c r="DR215" s="296"/>
      <c r="DS215" s="296"/>
      <c r="DT215" s="296"/>
      <c r="DU215" s="296"/>
      <c r="DV215" s="296"/>
      <c r="DW215" s="296"/>
      <c r="DX215" s="296"/>
      <c r="DY215" s="296"/>
      <c r="DZ215" s="296"/>
      <c r="EA215" s="296"/>
      <c r="EB215" s="296"/>
      <c r="EC215" s="296"/>
      <c r="ED215" s="296"/>
      <c r="EE215" s="296"/>
      <c r="EF215" s="296"/>
      <c r="EG215" s="296"/>
      <c r="EH215" s="296"/>
      <c r="EI215" s="296"/>
      <c r="EJ215" s="296"/>
      <c r="EK215" s="296"/>
      <c r="EL215" s="296"/>
      <c r="EM215" s="296"/>
      <c r="EN215" s="296"/>
      <c r="EO215" s="296"/>
      <c r="EP215" s="296"/>
      <c r="EQ215" s="296"/>
      <c r="ER215" s="296"/>
      <c r="ES215" s="296"/>
      <c r="ET215" s="296"/>
      <c r="EU215" s="296"/>
      <c r="EV215" s="296"/>
      <c r="EW215" s="296"/>
      <c r="EX215" s="296"/>
      <c r="EY215" s="296"/>
      <c r="EZ215" s="296"/>
      <c r="FA215" s="296"/>
      <c r="FB215" s="296"/>
      <c r="FC215" s="296"/>
      <c r="FD215" s="296"/>
      <c r="FE215" s="296"/>
      <c r="FF215" s="296"/>
      <c r="FG215" s="296"/>
      <c r="FH215" s="296"/>
      <c r="FI215" s="296"/>
      <c r="FJ215" s="296"/>
      <c r="FK215" s="296"/>
      <c r="FL215" s="296"/>
      <c r="FM215" s="296"/>
      <c r="FN215" s="296"/>
      <c r="FO215" s="296"/>
      <c r="FP215" s="296"/>
      <c r="FQ215" s="296"/>
      <c r="FR215" s="296"/>
      <c r="FS215" s="296"/>
      <c r="FT215" s="296"/>
      <c r="FU215" s="296"/>
      <c r="FV215" s="296"/>
      <c r="FW215" s="296"/>
      <c r="FX215" s="296"/>
      <c r="FY215" s="296"/>
      <c r="FZ215" s="296"/>
      <c r="GA215" s="296"/>
      <c r="GB215" s="296"/>
      <c r="GC215" s="296"/>
      <c r="GD215" s="296"/>
      <c r="GE215" s="296"/>
      <c r="GF215" s="296"/>
      <c r="GG215" s="296"/>
      <c r="GH215" s="296"/>
      <c r="GI215" s="296"/>
      <c r="GJ215" s="296"/>
      <c r="GK215" s="296"/>
      <c r="GL215" s="296"/>
      <c r="GM215" s="296"/>
      <c r="GN215" s="296"/>
      <c r="GO215" s="205"/>
      <c r="GP215" s="87"/>
      <c r="GQ215" s="87"/>
    </row>
    <row r="216" spans="9:199" ht="2.25" customHeight="1" x14ac:dyDescent="0.15">
      <c r="I216" s="131"/>
      <c r="J216" s="131"/>
      <c r="K216" s="131"/>
      <c r="L216" s="136"/>
      <c r="M216" s="136"/>
      <c r="N216" s="138"/>
      <c r="O216" s="294">
        <f>入力シート!A178</f>
        <v>0</v>
      </c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295"/>
      <c r="AG216" s="295"/>
      <c r="AH216" s="295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5"/>
      <c r="AS216" s="295"/>
      <c r="AT216" s="295"/>
      <c r="AU216" s="295"/>
      <c r="AV216" s="295"/>
      <c r="AW216" s="295"/>
      <c r="AX216" s="295"/>
      <c r="AY216" s="295"/>
      <c r="AZ216" s="295"/>
      <c r="BA216" s="295"/>
      <c r="BB216" s="295"/>
      <c r="BC216" s="295"/>
      <c r="BD216" s="295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5"/>
      <c r="BO216" s="295"/>
      <c r="BP216" s="295"/>
      <c r="BQ216" s="295"/>
      <c r="BR216" s="295"/>
      <c r="BS216" s="295"/>
      <c r="BT216" s="295"/>
      <c r="BU216" s="295"/>
      <c r="BV216" s="295"/>
      <c r="BW216" s="295"/>
      <c r="BX216" s="295"/>
      <c r="BY216" s="295"/>
      <c r="BZ216" s="295"/>
      <c r="CA216" s="295"/>
      <c r="CB216" s="295"/>
      <c r="CC216" s="295"/>
      <c r="CD216" s="295"/>
      <c r="CE216" s="295"/>
      <c r="CF216" s="295"/>
      <c r="CG216" s="295"/>
      <c r="CH216" s="295"/>
      <c r="CI216" s="295"/>
      <c r="CJ216" s="295"/>
      <c r="CK216" s="295"/>
      <c r="CL216" s="295"/>
      <c r="CM216" s="295"/>
      <c r="CN216" s="295"/>
      <c r="CO216" s="295"/>
      <c r="CP216" s="295"/>
      <c r="CQ216" s="295"/>
      <c r="CR216" s="295"/>
      <c r="CS216" s="295"/>
      <c r="CT216" s="295"/>
      <c r="CU216" s="295"/>
      <c r="CV216" s="295"/>
      <c r="CW216" s="295"/>
      <c r="CX216" s="295"/>
      <c r="CY216" s="295"/>
      <c r="CZ216" s="295"/>
      <c r="DA216" s="295"/>
      <c r="DB216" s="295"/>
      <c r="DC216" s="295"/>
      <c r="DD216" s="295"/>
      <c r="DE216" s="295"/>
      <c r="DF216" s="295"/>
      <c r="DG216" s="295"/>
      <c r="DH216" s="295"/>
      <c r="DI216" s="295"/>
      <c r="DJ216" s="295"/>
      <c r="DK216" s="295"/>
      <c r="DL216" s="295"/>
      <c r="DM216" s="295"/>
      <c r="DN216" s="295"/>
      <c r="DO216" s="295"/>
      <c r="DP216" s="295"/>
      <c r="DQ216" s="295"/>
      <c r="DR216" s="295"/>
      <c r="DS216" s="295"/>
      <c r="DT216" s="295"/>
      <c r="DU216" s="295"/>
      <c r="DV216" s="295"/>
      <c r="DW216" s="295"/>
      <c r="DX216" s="295"/>
      <c r="DY216" s="295"/>
      <c r="DZ216" s="295"/>
      <c r="EA216" s="295"/>
      <c r="EB216" s="295"/>
      <c r="EC216" s="295"/>
      <c r="ED216" s="295"/>
      <c r="EE216" s="295"/>
      <c r="EF216" s="295"/>
      <c r="EG216" s="295"/>
      <c r="EH216" s="295"/>
      <c r="EI216" s="295"/>
      <c r="EJ216" s="295"/>
      <c r="EK216" s="295"/>
      <c r="EL216" s="295"/>
      <c r="EM216" s="295"/>
      <c r="EN216" s="295"/>
      <c r="EO216" s="295"/>
      <c r="EP216" s="295"/>
      <c r="EQ216" s="295"/>
      <c r="ER216" s="295"/>
      <c r="ES216" s="295"/>
      <c r="ET216" s="295"/>
      <c r="EU216" s="295"/>
      <c r="EV216" s="295"/>
      <c r="EW216" s="295"/>
      <c r="EX216" s="295"/>
      <c r="EY216" s="295"/>
      <c r="EZ216" s="295"/>
      <c r="FA216" s="295"/>
      <c r="FB216" s="295"/>
      <c r="FC216" s="295"/>
      <c r="FD216" s="295"/>
      <c r="FE216" s="295"/>
      <c r="FF216" s="295"/>
      <c r="FG216" s="295"/>
      <c r="FH216" s="295"/>
      <c r="FI216" s="295"/>
      <c r="FJ216" s="295"/>
      <c r="FK216" s="295"/>
      <c r="FL216" s="295"/>
      <c r="FM216" s="295"/>
      <c r="FN216" s="295"/>
      <c r="FO216" s="295"/>
      <c r="FP216" s="295"/>
      <c r="FQ216" s="295"/>
      <c r="FR216" s="295"/>
      <c r="FS216" s="295"/>
      <c r="FT216" s="295"/>
      <c r="FU216" s="295"/>
      <c r="FV216" s="295"/>
      <c r="FW216" s="295"/>
      <c r="FX216" s="295"/>
      <c r="FY216" s="295"/>
      <c r="FZ216" s="295"/>
      <c r="GA216" s="295"/>
      <c r="GB216" s="295"/>
      <c r="GC216" s="295"/>
      <c r="GD216" s="295"/>
      <c r="GE216" s="295"/>
      <c r="GF216" s="295"/>
      <c r="GG216" s="295"/>
      <c r="GH216" s="295"/>
      <c r="GI216" s="295"/>
      <c r="GJ216" s="295"/>
      <c r="GK216" s="295"/>
      <c r="GL216" s="295"/>
      <c r="GM216" s="295"/>
      <c r="GN216" s="295"/>
      <c r="GO216" s="205"/>
      <c r="GP216" s="87"/>
      <c r="GQ216" s="87"/>
    </row>
    <row r="217" spans="9:199" ht="2.25" customHeight="1" x14ac:dyDescent="0.15">
      <c r="I217" s="131"/>
      <c r="J217" s="131"/>
      <c r="K217" s="131"/>
      <c r="L217" s="136"/>
      <c r="M217" s="136"/>
      <c r="N217" s="138"/>
      <c r="O217" s="296"/>
      <c r="P217" s="296"/>
      <c r="Q217" s="296"/>
      <c r="R217" s="296"/>
      <c r="S217" s="296"/>
      <c r="T217" s="296"/>
      <c r="U217" s="296"/>
      <c r="V217" s="296"/>
      <c r="W217" s="296"/>
      <c r="X217" s="296"/>
      <c r="Y217" s="296"/>
      <c r="Z217" s="296"/>
      <c r="AA217" s="296"/>
      <c r="AB217" s="296"/>
      <c r="AC217" s="296"/>
      <c r="AD217" s="296"/>
      <c r="AE217" s="296"/>
      <c r="AF217" s="296"/>
      <c r="AG217" s="296"/>
      <c r="AH217" s="296"/>
      <c r="AI217" s="296"/>
      <c r="AJ217" s="296"/>
      <c r="AK217" s="296"/>
      <c r="AL217" s="296"/>
      <c r="AM217" s="296"/>
      <c r="AN217" s="296"/>
      <c r="AO217" s="296"/>
      <c r="AP217" s="296"/>
      <c r="AQ217" s="296"/>
      <c r="AR217" s="296"/>
      <c r="AS217" s="296"/>
      <c r="AT217" s="296"/>
      <c r="AU217" s="296"/>
      <c r="AV217" s="296"/>
      <c r="AW217" s="296"/>
      <c r="AX217" s="296"/>
      <c r="AY217" s="296"/>
      <c r="AZ217" s="296"/>
      <c r="BA217" s="296"/>
      <c r="BB217" s="296"/>
      <c r="BC217" s="296"/>
      <c r="BD217" s="296"/>
      <c r="BE217" s="296"/>
      <c r="BF217" s="296"/>
      <c r="BG217" s="296"/>
      <c r="BH217" s="296"/>
      <c r="BI217" s="296"/>
      <c r="BJ217" s="296"/>
      <c r="BK217" s="296"/>
      <c r="BL217" s="296"/>
      <c r="BM217" s="296"/>
      <c r="BN217" s="296"/>
      <c r="BO217" s="296"/>
      <c r="BP217" s="296"/>
      <c r="BQ217" s="296"/>
      <c r="BR217" s="296"/>
      <c r="BS217" s="296"/>
      <c r="BT217" s="296"/>
      <c r="BU217" s="296"/>
      <c r="BV217" s="296"/>
      <c r="BW217" s="296"/>
      <c r="BX217" s="296"/>
      <c r="BY217" s="296"/>
      <c r="BZ217" s="296"/>
      <c r="CA217" s="296"/>
      <c r="CB217" s="296"/>
      <c r="CC217" s="296"/>
      <c r="CD217" s="296"/>
      <c r="CE217" s="296"/>
      <c r="CF217" s="296"/>
      <c r="CG217" s="296"/>
      <c r="CH217" s="296"/>
      <c r="CI217" s="296"/>
      <c r="CJ217" s="296"/>
      <c r="CK217" s="296"/>
      <c r="CL217" s="296"/>
      <c r="CM217" s="296"/>
      <c r="CN217" s="296"/>
      <c r="CO217" s="296"/>
      <c r="CP217" s="296"/>
      <c r="CQ217" s="296"/>
      <c r="CR217" s="296"/>
      <c r="CS217" s="296"/>
      <c r="CT217" s="296"/>
      <c r="CU217" s="296"/>
      <c r="CV217" s="296"/>
      <c r="CW217" s="296"/>
      <c r="CX217" s="296"/>
      <c r="CY217" s="296"/>
      <c r="CZ217" s="296"/>
      <c r="DA217" s="296"/>
      <c r="DB217" s="296"/>
      <c r="DC217" s="296"/>
      <c r="DD217" s="296"/>
      <c r="DE217" s="296"/>
      <c r="DF217" s="296"/>
      <c r="DG217" s="296"/>
      <c r="DH217" s="296"/>
      <c r="DI217" s="296"/>
      <c r="DJ217" s="296"/>
      <c r="DK217" s="296"/>
      <c r="DL217" s="296"/>
      <c r="DM217" s="296"/>
      <c r="DN217" s="296"/>
      <c r="DO217" s="296"/>
      <c r="DP217" s="296"/>
      <c r="DQ217" s="296"/>
      <c r="DR217" s="296"/>
      <c r="DS217" s="296"/>
      <c r="DT217" s="296"/>
      <c r="DU217" s="296"/>
      <c r="DV217" s="296"/>
      <c r="DW217" s="296"/>
      <c r="DX217" s="296"/>
      <c r="DY217" s="296"/>
      <c r="DZ217" s="296"/>
      <c r="EA217" s="296"/>
      <c r="EB217" s="296"/>
      <c r="EC217" s="296"/>
      <c r="ED217" s="296"/>
      <c r="EE217" s="296"/>
      <c r="EF217" s="296"/>
      <c r="EG217" s="296"/>
      <c r="EH217" s="296"/>
      <c r="EI217" s="296"/>
      <c r="EJ217" s="296"/>
      <c r="EK217" s="296"/>
      <c r="EL217" s="296"/>
      <c r="EM217" s="296"/>
      <c r="EN217" s="296"/>
      <c r="EO217" s="296"/>
      <c r="EP217" s="296"/>
      <c r="EQ217" s="296"/>
      <c r="ER217" s="296"/>
      <c r="ES217" s="296"/>
      <c r="ET217" s="296"/>
      <c r="EU217" s="296"/>
      <c r="EV217" s="296"/>
      <c r="EW217" s="296"/>
      <c r="EX217" s="296"/>
      <c r="EY217" s="296"/>
      <c r="EZ217" s="296"/>
      <c r="FA217" s="296"/>
      <c r="FB217" s="296"/>
      <c r="FC217" s="296"/>
      <c r="FD217" s="296"/>
      <c r="FE217" s="296"/>
      <c r="FF217" s="296"/>
      <c r="FG217" s="296"/>
      <c r="FH217" s="296"/>
      <c r="FI217" s="296"/>
      <c r="FJ217" s="296"/>
      <c r="FK217" s="296"/>
      <c r="FL217" s="296"/>
      <c r="FM217" s="296"/>
      <c r="FN217" s="296"/>
      <c r="FO217" s="296"/>
      <c r="FP217" s="296"/>
      <c r="FQ217" s="296"/>
      <c r="FR217" s="296"/>
      <c r="FS217" s="296"/>
      <c r="FT217" s="296"/>
      <c r="FU217" s="296"/>
      <c r="FV217" s="296"/>
      <c r="FW217" s="296"/>
      <c r="FX217" s="296"/>
      <c r="FY217" s="296"/>
      <c r="FZ217" s="296"/>
      <c r="GA217" s="296"/>
      <c r="GB217" s="296"/>
      <c r="GC217" s="296"/>
      <c r="GD217" s="296"/>
      <c r="GE217" s="296"/>
      <c r="GF217" s="296"/>
      <c r="GG217" s="296"/>
      <c r="GH217" s="296"/>
      <c r="GI217" s="296"/>
      <c r="GJ217" s="296"/>
      <c r="GK217" s="296"/>
      <c r="GL217" s="296"/>
      <c r="GM217" s="296"/>
      <c r="GN217" s="296"/>
      <c r="GO217" s="205"/>
      <c r="GP217" s="87"/>
      <c r="GQ217" s="87"/>
    </row>
    <row r="218" spans="9:199" ht="2.25" customHeight="1" x14ac:dyDescent="0.15">
      <c r="I218" s="131"/>
      <c r="J218" s="131"/>
      <c r="K218" s="131"/>
      <c r="L218" s="136"/>
      <c r="M218" s="136"/>
      <c r="N218" s="138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  <c r="CR218" s="296"/>
      <c r="CS218" s="296"/>
      <c r="CT218" s="296"/>
      <c r="CU218" s="296"/>
      <c r="CV218" s="296"/>
      <c r="CW218" s="296"/>
      <c r="CX218" s="296"/>
      <c r="CY218" s="296"/>
      <c r="CZ218" s="296"/>
      <c r="DA218" s="296"/>
      <c r="DB218" s="296"/>
      <c r="DC218" s="296"/>
      <c r="DD218" s="296"/>
      <c r="DE218" s="296"/>
      <c r="DF218" s="296"/>
      <c r="DG218" s="296"/>
      <c r="DH218" s="296"/>
      <c r="DI218" s="296"/>
      <c r="DJ218" s="296"/>
      <c r="DK218" s="296"/>
      <c r="DL218" s="296"/>
      <c r="DM218" s="296"/>
      <c r="DN218" s="296"/>
      <c r="DO218" s="296"/>
      <c r="DP218" s="296"/>
      <c r="DQ218" s="296"/>
      <c r="DR218" s="296"/>
      <c r="DS218" s="296"/>
      <c r="DT218" s="296"/>
      <c r="DU218" s="296"/>
      <c r="DV218" s="296"/>
      <c r="DW218" s="296"/>
      <c r="DX218" s="296"/>
      <c r="DY218" s="296"/>
      <c r="DZ218" s="296"/>
      <c r="EA218" s="296"/>
      <c r="EB218" s="296"/>
      <c r="EC218" s="296"/>
      <c r="ED218" s="296"/>
      <c r="EE218" s="296"/>
      <c r="EF218" s="296"/>
      <c r="EG218" s="296"/>
      <c r="EH218" s="296"/>
      <c r="EI218" s="296"/>
      <c r="EJ218" s="296"/>
      <c r="EK218" s="296"/>
      <c r="EL218" s="296"/>
      <c r="EM218" s="296"/>
      <c r="EN218" s="296"/>
      <c r="EO218" s="296"/>
      <c r="EP218" s="296"/>
      <c r="EQ218" s="296"/>
      <c r="ER218" s="296"/>
      <c r="ES218" s="296"/>
      <c r="ET218" s="296"/>
      <c r="EU218" s="296"/>
      <c r="EV218" s="296"/>
      <c r="EW218" s="296"/>
      <c r="EX218" s="296"/>
      <c r="EY218" s="296"/>
      <c r="EZ218" s="296"/>
      <c r="FA218" s="296"/>
      <c r="FB218" s="296"/>
      <c r="FC218" s="296"/>
      <c r="FD218" s="296"/>
      <c r="FE218" s="296"/>
      <c r="FF218" s="296"/>
      <c r="FG218" s="296"/>
      <c r="FH218" s="296"/>
      <c r="FI218" s="296"/>
      <c r="FJ218" s="296"/>
      <c r="FK218" s="296"/>
      <c r="FL218" s="296"/>
      <c r="FM218" s="296"/>
      <c r="FN218" s="296"/>
      <c r="FO218" s="296"/>
      <c r="FP218" s="296"/>
      <c r="FQ218" s="296"/>
      <c r="FR218" s="296"/>
      <c r="FS218" s="296"/>
      <c r="FT218" s="296"/>
      <c r="FU218" s="296"/>
      <c r="FV218" s="296"/>
      <c r="FW218" s="296"/>
      <c r="FX218" s="296"/>
      <c r="FY218" s="296"/>
      <c r="FZ218" s="296"/>
      <c r="GA218" s="296"/>
      <c r="GB218" s="296"/>
      <c r="GC218" s="296"/>
      <c r="GD218" s="296"/>
      <c r="GE218" s="296"/>
      <c r="GF218" s="296"/>
      <c r="GG218" s="296"/>
      <c r="GH218" s="296"/>
      <c r="GI218" s="296"/>
      <c r="GJ218" s="296"/>
      <c r="GK218" s="296"/>
      <c r="GL218" s="296"/>
      <c r="GM218" s="296"/>
      <c r="GN218" s="296"/>
      <c r="GO218" s="205"/>
      <c r="GP218" s="87"/>
      <c r="GQ218" s="87"/>
    </row>
    <row r="219" spans="9:199" ht="2.25" customHeight="1" x14ac:dyDescent="0.15">
      <c r="I219" s="131"/>
      <c r="J219" s="131"/>
      <c r="K219" s="131"/>
      <c r="L219" s="136"/>
      <c r="M219" s="136"/>
      <c r="N219" s="138"/>
      <c r="O219" s="296"/>
      <c r="P219" s="296"/>
      <c r="Q219" s="296"/>
      <c r="R219" s="296"/>
      <c r="S219" s="296"/>
      <c r="T219" s="296"/>
      <c r="U219" s="296"/>
      <c r="V219" s="296"/>
      <c r="W219" s="296"/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6"/>
      <c r="BR219" s="296"/>
      <c r="BS219" s="296"/>
      <c r="BT219" s="296"/>
      <c r="BU219" s="296"/>
      <c r="BV219" s="296"/>
      <c r="BW219" s="296"/>
      <c r="BX219" s="296"/>
      <c r="BY219" s="296"/>
      <c r="BZ219" s="296"/>
      <c r="CA219" s="296"/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6"/>
      <c r="CL219" s="296"/>
      <c r="CM219" s="296"/>
      <c r="CN219" s="296"/>
      <c r="CO219" s="296"/>
      <c r="CP219" s="296"/>
      <c r="CQ219" s="296"/>
      <c r="CR219" s="296"/>
      <c r="CS219" s="296"/>
      <c r="CT219" s="296"/>
      <c r="CU219" s="296"/>
      <c r="CV219" s="296"/>
      <c r="CW219" s="296"/>
      <c r="CX219" s="296"/>
      <c r="CY219" s="296"/>
      <c r="CZ219" s="296"/>
      <c r="DA219" s="296"/>
      <c r="DB219" s="296"/>
      <c r="DC219" s="296"/>
      <c r="DD219" s="296"/>
      <c r="DE219" s="296"/>
      <c r="DF219" s="296"/>
      <c r="DG219" s="296"/>
      <c r="DH219" s="296"/>
      <c r="DI219" s="296"/>
      <c r="DJ219" s="296"/>
      <c r="DK219" s="296"/>
      <c r="DL219" s="296"/>
      <c r="DM219" s="296"/>
      <c r="DN219" s="296"/>
      <c r="DO219" s="296"/>
      <c r="DP219" s="296"/>
      <c r="DQ219" s="296"/>
      <c r="DR219" s="296"/>
      <c r="DS219" s="296"/>
      <c r="DT219" s="296"/>
      <c r="DU219" s="296"/>
      <c r="DV219" s="296"/>
      <c r="DW219" s="296"/>
      <c r="DX219" s="296"/>
      <c r="DY219" s="296"/>
      <c r="DZ219" s="296"/>
      <c r="EA219" s="296"/>
      <c r="EB219" s="296"/>
      <c r="EC219" s="296"/>
      <c r="ED219" s="296"/>
      <c r="EE219" s="296"/>
      <c r="EF219" s="296"/>
      <c r="EG219" s="296"/>
      <c r="EH219" s="296"/>
      <c r="EI219" s="296"/>
      <c r="EJ219" s="296"/>
      <c r="EK219" s="296"/>
      <c r="EL219" s="296"/>
      <c r="EM219" s="296"/>
      <c r="EN219" s="296"/>
      <c r="EO219" s="296"/>
      <c r="EP219" s="296"/>
      <c r="EQ219" s="296"/>
      <c r="ER219" s="296"/>
      <c r="ES219" s="296"/>
      <c r="ET219" s="296"/>
      <c r="EU219" s="296"/>
      <c r="EV219" s="296"/>
      <c r="EW219" s="296"/>
      <c r="EX219" s="296"/>
      <c r="EY219" s="296"/>
      <c r="EZ219" s="296"/>
      <c r="FA219" s="296"/>
      <c r="FB219" s="296"/>
      <c r="FC219" s="296"/>
      <c r="FD219" s="296"/>
      <c r="FE219" s="296"/>
      <c r="FF219" s="296"/>
      <c r="FG219" s="296"/>
      <c r="FH219" s="296"/>
      <c r="FI219" s="296"/>
      <c r="FJ219" s="296"/>
      <c r="FK219" s="296"/>
      <c r="FL219" s="296"/>
      <c r="FM219" s="296"/>
      <c r="FN219" s="296"/>
      <c r="FO219" s="296"/>
      <c r="FP219" s="296"/>
      <c r="FQ219" s="296"/>
      <c r="FR219" s="296"/>
      <c r="FS219" s="296"/>
      <c r="FT219" s="296"/>
      <c r="FU219" s="296"/>
      <c r="FV219" s="296"/>
      <c r="FW219" s="296"/>
      <c r="FX219" s="296"/>
      <c r="FY219" s="296"/>
      <c r="FZ219" s="296"/>
      <c r="GA219" s="296"/>
      <c r="GB219" s="296"/>
      <c r="GC219" s="296"/>
      <c r="GD219" s="296"/>
      <c r="GE219" s="296"/>
      <c r="GF219" s="296"/>
      <c r="GG219" s="296"/>
      <c r="GH219" s="296"/>
      <c r="GI219" s="296"/>
      <c r="GJ219" s="296"/>
      <c r="GK219" s="296"/>
      <c r="GL219" s="296"/>
      <c r="GM219" s="296"/>
      <c r="GN219" s="296"/>
      <c r="GO219" s="205"/>
      <c r="GP219" s="87"/>
      <c r="GQ219" s="87"/>
    </row>
    <row r="220" spans="9:199" ht="2.25" customHeight="1" x14ac:dyDescent="0.15">
      <c r="I220" s="131"/>
      <c r="J220" s="131"/>
      <c r="K220" s="131"/>
      <c r="L220" s="136"/>
      <c r="M220" s="136"/>
      <c r="N220" s="138"/>
      <c r="O220" s="296"/>
      <c r="P220" s="296"/>
      <c r="Q220" s="296"/>
      <c r="R220" s="296"/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96"/>
      <c r="AE220" s="296"/>
      <c r="AF220" s="296"/>
      <c r="AG220" s="296"/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96"/>
      <c r="AT220" s="296"/>
      <c r="AU220" s="296"/>
      <c r="AV220" s="296"/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96"/>
      <c r="BI220" s="296"/>
      <c r="BJ220" s="296"/>
      <c r="BK220" s="296"/>
      <c r="BL220" s="296"/>
      <c r="BM220" s="296"/>
      <c r="BN220" s="296"/>
      <c r="BO220" s="296"/>
      <c r="BP220" s="296"/>
      <c r="BQ220" s="296"/>
      <c r="BR220" s="296"/>
      <c r="BS220" s="296"/>
      <c r="BT220" s="296"/>
      <c r="BU220" s="296"/>
      <c r="BV220" s="296"/>
      <c r="BW220" s="296"/>
      <c r="BX220" s="296"/>
      <c r="BY220" s="296"/>
      <c r="BZ220" s="296"/>
      <c r="CA220" s="296"/>
      <c r="CB220" s="296"/>
      <c r="CC220" s="296"/>
      <c r="CD220" s="296"/>
      <c r="CE220" s="296"/>
      <c r="CF220" s="296"/>
      <c r="CG220" s="296"/>
      <c r="CH220" s="296"/>
      <c r="CI220" s="296"/>
      <c r="CJ220" s="296"/>
      <c r="CK220" s="296"/>
      <c r="CL220" s="296"/>
      <c r="CM220" s="296"/>
      <c r="CN220" s="296"/>
      <c r="CO220" s="296"/>
      <c r="CP220" s="296"/>
      <c r="CQ220" s="296"/>
      <c r="CR220" s="296"/>
      <c r="CS220" s="296"/>
      <c r="CT220" s="296"/>
      <c r="CU220" s="296"/>
      <c r="CV220" s="296"/>
      <c r="CW220" s="296"/>
      <c r="CX220" s="296"/>
      <c r="CY220" s="296"/>
      <c r="CZ220" s="296"/>
      <c r="DA220" s="296"/>
      <c r="DB220" s="296"/>
      <c r="DC220" s="296"/>
      <c r="DD220" s="296"/>
      <c r="DE220" s="296"/>
      <c r="DF220" s="296"/>
      <c r="DG220" s="296"/>
      <c r="DH220" s="296"/>
      <c r="DI220" s="296"/>
      <c r="DJ220" s="296"/>
      <c r="DK220" s="296"/>
      <c r="DL220" s="296"/>
      <c r="DM220" s="296"/>
      <c r="DN220" s="296"/>
      <c r="DO220" s="296"/>
      <c r="DP220" s="296"/>
      <c r="DQ220" s="296"/>
      <c r="DR220" s="296"/>
      <c r="DS220" s="296"/>
      <c r="DT220" s="296"/>
      <c r="DU220" s="296"/>
      <c r="DV220" s="296"/>
      <c r="DW220" s="296"/>
      <c r="DX220" s="296"/>
      <c r="DY220" s="296"/>
      <c r="DZ220" s="296"/>
      <c r="EA220" s="296"/>
      <c r="EB220" s="296"/>
      <c r="EC220" s="296"/>
      <c r="ED220" s="296"/>
      <c r="EE220" s="296"/>
      <c r="EF220" s="296"/>
      <c r="EG220" s="296"/>
      <c r="EH220" s="296"/>
      <c r="EI220" s="296"/>
      <c r="EJ220" s="296"/>
      <c r="EK220" s="296"/>
      <c r="EL220" s="296"/>
      <c r="EM220" s="296"/>
      <c r="EN220" s="296"/>
      <c r="EO220" s="296"/>
      <c r="EP220" s="296"/>
      <c r="EQ220" s="296"/>
      <c r="ER220" s="296"/>
      <c r="ES220" s="296"/>
      <c r="ET220" s="296"/>
      <c r="EU220" s="296"/>
      <c r="EV220" s="296"/>
      <c r="EW220" s="296"/>
      <c r="EX220" s="296"/>
      <c r="EY220" s="296"/>
      <c r="EZ220" s="296"/>
      <c r="FA220" s="296"/>
      <c r="FB220" s="296"/>
      <c r="FC220" s="296"/>
      <c r="FD220" s="296"/>
      <c r="FE220" s="296"/>
      <c r="FF220" s="296"/>
      <c r="FG220" s="296"/>
      <c r="FH220" s="296"/>
      <c r="FI220" s="296"/>
      <c r="FJ220" s="296"/>
      <c r="FK220" s="296"/>
      <c r="FL220" s="296"/>
      <c r="FM220" s="296"/>
      <c r="FN220" s="296"/>
      <c r="FO220" s="296"/>
      <c r="FP220" s="296"/>
      <c r="FQ220" s="296"/>
      <c r="FR220" s="296"/>
      <c r="FS220" s="296"/>
      <c r="FT220" s="296"/>
      <c r="FU220" s="296"/>
      <c r="FV220" s="296"/>
      <c r="FW220" s="296"/>
      <c r="FX220" s="296"/>
      <c r="FY220" s="296"/>
      <c r="FZ220" s="296"/>
      <c r="GA220" s="296"/>
      <c r="GB220" s="296"/>
      <c r="GC220" s="296"/>
      <c r="GD220" s="296"/>
      <c r="GE220" s="296"/>
      <c r="GF220" s="296"/>
      <c r="GG220" s="296"/>
      <c r="GH220" s="296"/>
      <c r="GI220" s="296"/>
      <c r="GJ220" s="296"/>
      <c r="GK220" s="296"/>
      <c r="GL220" s="296"/>
      <c r="GM220" s="296"/>
      <c r="GN220" s="296"/>
      <c r="GO220" s="205"/>
      <c r="GP220" s="87"/>
      <c r="GQ220" s="87"/>
    </row>
    <row r="221" spans="9:199" ht="2.25" customHeight="1" x14ac:dyDescent="0.15">
      <c r="I221" s="131"/>
      <c r="J221" s="131"/>
      <c r="K221" s="131"/>
      <c r="L221" s="136"/>
      <c r="M221" s="136"/>
      <c r="N221" s="138"/>
      <c r="O221" s="296"/>
      <c r="P221" s="296"/>
      <c r="Q221" s="296"/>
      <c r="R221" s="296"/>
      <c r="S221" s="296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296"/>
      <c r="AD221" s="296"/>
      <c r="AE221" s="296"/>
      <c r="AF221" s="296"/>
      <c r="AG221" s="296"/>
      <c r="AH221" s="296"/>
      <c r="AI221" s="296"/>
      <c r="AJ221" s="296"/>
      <c r="AK221" s="296"/>
      <c r="AL221" s="296"/>
      <c r="AM221" s="296"/>
      <c r="AN221" s="296"/>
      <c r="AO221" s="296"/>
      <c r="AP221" s="296"/>
      <c r="AQ221" s="296"/>
      <c r="AR221" s="296"/>
      <c r="AS221" s="296"/>
      <c r="AT221" s="296"/>
      <c r="AU221" s="296"/>
      <c r="AV221" s="296"/>
      <c r="AW221" s="296"/>
      <c r="AX221" s="296"/>
      <c r="AY221" s="296"/>
      <c r="AZ221" s="296"/>
      <c r="BA221" s="296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6"/>
      <c r="BO221" s="296"/>
      <c r="BP221" s="296"/>
      <c r="BQ221" s="296"/>
      <c r="BR221" s="296"/>
      <c r="BS221" s="296"/>
      <c r="BT221" s="296"/>
      <c r="BU221" s="296"/>
      <c r="BV221" s="296"/>
      <c r="BW221" s="296"/>
      <c r="BX221" s="296"/>
      <c r="BY221" s="296"/>
      <c r="BZ221" s="296"/>
      <c r="CA221" s="296"/>
      <c r="CB221" s="296"/>
      <c r="CC221" s="296"/>
      <c r="CD221" s="296"/>
      <c r="CE221" s="296"/>
      <c r="CF221" s="296"/>
      <c r="CG221" s="296"/>
      <c r="CH221" s="296"/>
      <c r="CI221" s="296"/>
      <c r="CJ221" s="296"/>
      <c r="CK221" s="296"/>
      <c r="CL221" s="296"/>
      <c r="CM221" s="296"/>
      <c r="CN221" s="296"/>
      <c r="CO221" s="296"/>
      <c r="CP221" s="296"/>
      <c r="CQ221" s="296"/>
      <c r="CR221" s="296"/>
      <c r="CS221" s="296"/>
      <c r="CT221" s="296"/>
      <c r="CU221" s="296"/>
      <c r="CV221" s="296"/>
      <c r="CW221" s="296"/>
      <c r="CX221" s="296"/>
      <c r="CY221" s="296"/>
      <c r="CZ221" s="296"/>
      <c r="DA221" s="296"/>
      <c r="DB221" s="296"/>
      <c r="DC221" s="296"/>
      <c r="DD221" s="296"/>
      <c r="DE221" s="296"/>
      <c r="DF221" s="296"/>
      <c r="DG221" s="296"/>
      <c r="DH221" s="296"/>
      <c r="DI221" s="296"/>
      <c r="DJ221" s="296"/>
      <c r="DK221" s="296"/>
      <c r="DL221" s="296"/>
      <c r="DM221" s="296"/>
      <c r="DN221" s="296"/>
      <c r="DO221" s="296"/>
      <c r="DP221" s="296"/>
      <c r="DQ221" s="296"/>
      <c r="DR221" s="296"/>
      <c r="DS221" s="296"/>
      <c r="DT221" s="296"/>
      <c r="DU221" s="296"/>
      <c r="DV221" s="296"/>
      <c r="DW221" s="296"/>
      <c r="DX221" s="296"/>
      <c r="DY221" s="296"/>
      <c r="DZ221" s="296"/>
      <c r="EA221" s="296"/>
      <c r="EB221" s="296"/>
      <c r="EC221" s="296"/>
      <c r="ED221" s="296"/>
      <c r="EE221" s="296"/>
      <c r="EF221" s="296"/>
      <c r="EG221" s="296"/>
      <c r="EH221" s="296"/>
      <c r="EI221" s="296"/>
      <c r="EJ221" s="296"/>
      <c r="EK221" s="296"/>
      <c r="EL221" s="296"/>
      <c r="EM221" s="296"/>
      <c r="EN221" s="296"/>
      <c r="EO221" s="296"/>
      <c r="EP221" s="296"/>
      <c r="EQ221" s="296"/>
      <c r="ER221" s="296"/>
      <c r="ES221" s="296"/>
      <c r="ET221" s="296"/>
      <c r="EU221" s="296"/>
      <c r="EV221" s="296"/>
      <c r="EW221" s="296"/>
      <c r="EX221" s="296"/>
      <c r="EY221" s="296"/>
      <c r="EZ221" s="296"/>
      <c r="FA221" s="296"/>
      <c r="FB221" s="296"/>
      <c r="FC221" s="296"/>
      <c r="FD221" s="296"/>
      <c r="FE221" s="296"/>
      <c r="FF221" s="296"/>
      <c r="FG221" s="296"/>
      <c r="FH221" s="296"/>
      <c r="FI221" s="296"/>
      <c r="FJ221" s="296"/>
      <c r="FK221" s="296"/>
      <c r="FL221" s="296"/>
      <c r="FM221" s="296"/>
      <c r="FN221" s="296"/>
      <c r="FO221" s="296"/>
      <c r="FP221" s="296"/>
      <c r="FQ221" s="296"/>
      <c r="FR221" s="296"/>
      <c r="FS221" s="296"/>
      <c r="FT221" s="296"/>
      <c r="FU221" s="296"/>
      <c r="FV221" s="296"/>
      <c r="FW221" s="296"/>
      <c r="FX221" s="296"/>
      <c r="FY221" s="296"/>
      <c r="FZ221" s="296"/>
      <c r="GA221" s="296"/>
      <c r="GB221" s="296"/>
      <c r="GC221" s="296"/>
      <c r="GD221" s="296"/>
      <c r="GE221" s="296"/>
      <c r="GF221" s="296"/>
      <c r="GG221" s="296"/>
      <c r="GH221" s="296"/>
      <c r="GI221" s="296"/>
      <c r="GJ221" s="296"/>
      <c r="GK221" s="296"/>
      <c r="GL221" s="296"/>
      <c r="GM221" s="296"/>
      <c r="GN221" s="296"/>
      <c r="GO221" s="205"/>
      <c r="GP221" s="87"/>
      <c r="GQ221" s="87"/>
    </row>
    <row r="222" spans="9:199" ht="2.25" customHeight="1" x14ac:dyDescent="0.15">
      <c r="I222" s="131"/>
      <c r="J222" s="131"/>
      <c r="K222" s="131"/>
      <c r="L222" s="136"/>
      <c r="M222" s="136"/>
      <c r="N222" s="138"/>
      <c r="O222" s="296"/>
      <c r="P222" s="296"/>
      <c r="Q222" s="296"/>
      <c r="R222" s="296"/>
      <c r="S222" s="296"/>
      <c r="T222" s="296"/>
      <c r="U222" s="296"/>
      <c r="V222" s="296"/>
      <c r="W222" s="296"/>
      <c r="X222" s="296"/>
      <c r="Y222" s="296"/>
      <c r="Z222" s="296"/>
      <c r="AA222" s="296"/>
      <c r="AB222" s="296"/>
      <c r="AC222" s="296"/>
      <c r="AD222" s="296"/>
      <c r="AE222" s="296"/>
      <c r="AF222" s="296"/>
      <c r="AG222" s="296"/>
      <c r="AH222" s="296"/>
      <c r="AI222" s="296"/>
      <c r="AJ222" s="296"/>
      <c r="AK222" s="296"/>
      <c r="AL222" s="296"/>
      <c r="AM222" s="296"/>
      <c r="AN222" s="296"/>
      <c r="AO222" s="296"/>
      <c r="AP222" s="296"/>
      <c r="AQ222" s="296"/>
      <c r="AR222" s="296"/>
      <c r="AS222" s="296"/>
      <c r="AT222" s="296"/>
      <c r="AU222" s="296"/>
      <c r="AV222" s="296"/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96"/>
      <c r="BI222" s="296"/>
      <c r="BJ222" s="296"/>
      <c r="BK222" s="296"/>
      <c r="BL222" s="296"/>
      <c r="BM222" s="296"/>
      <c r="BN222" s="296"/>
      <c r="BO222" s="296"/>
      <c r="BP222" s="296"/>
      <c r="BQ222" s="296"/>
      <c r="BR222" s="296"/>
      <c r="BS222" s="296"/>
      <c r="BT222" s="296"/>
      <c r="BU222" s="296"/>
      <c r="BV222" s="296"/>
      <c r="BW222" s="296"/>
      <c r="BX222" s="296"/>
      <c r="BY222" s="296"/>
      <c r="BZ222" s="296"/>
      <c r="CA222" s="296"/>
      <c r="CB222" s="296"/>
      <c r="CC222" s="296"/>
      <c r="CD222" s="296"/>
      <c r="CE222" s="296"/>
      <c r="CF222" s="296"/>
      <c r="CG222" s="296"/>
      <c r="CH222" s="296"/>
      <c r="CI222" s="296"/>
      <c r="CJ222" s="296"/>
      <c r="CK222" s="296"/>
      <c r="CL222" s="296"/>
      <c r="CM222" s="296"/>
      <c r="CN222" s="296"/>
      <c r="CO222" s="296"/>
      <c r="CP222" s="296"/>
      <c r="CQ222" s="296"/>
      <c r="CR222" s="296"/>
      <c r="CS222" s="296"/>
      <c r="CT222" s="296"/>
      <c r="CU222" s="296"/>
      <c r="CV222" s="296"/>
      <c r="CW222" s="296"/>
      <c r="CX222" s="296"/>
      <c r="CY222" s="296"/>
      <c r="CZ222" s="296"/>
      <c r="DA222" s="296"/>
      <c r="DB222" s="296"/>
      <c r="DC222" s="296"/>
      <c r="DD222" s="296"/>
      <c r="DE222" s="296"/>
      <c r="DF222" s="296"/>
      <c r="DG222" s="296"/>
      <c r="DH222" s="296"/>
      <c r="DI222" s="296"/>
      <c r="DJ222" s="296"/>
      <c r="DK222" s="296"/>
      <c r="DL222" s="296"/>
      <c r="DM222" s="296"/>
      <c r="DN222" s="296"/>
      <c r="DO222" s="296"/>
      <c r="DP222" s="296"/>
      <c r="DQ222" s="296"/>
      <c r="DR222" s="296"/>
      <c r="DS222" s="296"/>
      <c r="DT222" s="296"/>
      <c r="DU222" s="296"/>
      <c r="DV222" s="296"/>
      <c r="DW222" s="296"/>
      <c r="DX222" s="296"/>
      <c r="DY222" s="296"/>
      <c r="DZ222" s="296"/>
      <c r="EA222" s="296"/>
      <c r="EB222" s="296"/>
      <c r="EC222" s="296"/>
      <c r="ED222" s="296"/>
      <c r="EE222" s="296"/>
      <c r="EF222" s="296"/>
      <c r="EG222" s="296"/>
      <c r="EH222" s="296"/>
      <c r="EI222" s="296"/>
      <c r="EJ222" s="296"/>
      <c r="EK222" s="296"/>
      <c r="EL222" s="296"/>
      <c r="EM222" s="296"/>
      <c r="EN222" s="296"/>
      <c r="EO222" s="296"/>
      <c r="EP222" s="296"/>
      <c r="EQ222" s="296"/>
      <c r="ER222" s="296"/>
      <c r="ES222" s="296"/>
      <c r="ET222" s="296"/>
      <c r="EU222" s="296"/>
      <c r="EV222" s="296"/>
      <c r="EW222" s="296"/>
      <c r="EX222" s="296"/>
      <c r="EY222" s="296"/>
      <c r="EZ222" s="296"/>
      <c r="FA222" s="296"/>
      <c r="FB222" s="296"/>
      <c r="FC222" s="296"/>
      <c r="FD222" s="296"/>
      <c r="FE222" s="296"/>
      <c r="FF222" s="296"/>
      <c r="FG222" s="296"/>
      <c r="FH222" s="296"/>
      <c r="FI222" s="296"/>
      <c r="FJ222" s="296"/>
      <c r="FK222" s="296"/>
      <c r="FL222" s="296"/>
      <c r="FM222" s="296"/>
      <c r="FN222" s="296"/>
      <c r="FO222" s="296"/>
      <c r="FP222" s="296"/>
      <c r="FQ222" s="296"/>
      <c r="FR222" s="296"/>
      <c r="FS222" s="296"/>
      <c r="FT222" s="296"/>
      <c r="FU222" s="296"/>
      <c r="FV222" s="296"/>
      <c r="FW222" s="296"/>
      <c r="FX222" s="296"/>
      <c r="FY222" s="296"/>
      <c r="FZ222" s="296"/>
      <c r="GA222" s="296"/>
      <c r="GB222" s="296"/>
      <c r="GC222" s="296"/>
      <c r="GD222" s="296"/>
      <c r="GE222" s="296"/>
      <c r="GF222" s="296"/>
      <c r="GG222" s="296"/>
      <c r="GH222" s="296"/>
      <c r="GI222" s="296"/>
      <c r="GJ222" s="296"/>
      <c r="GK222" s="296"/>
      <c r="GL222" s="296"/>
      <c r="GM222" s="296"/>
      <c r="GN222" s="296"/>
      <c r="GO222" s="205"/>
      <c r="GP222" s="87"/>
      <c r="GQ222" s="87"/>
    </row>
    <row r="223" spans="9:199" ht="2.25" customHeight="1" x14ac:dyDescent="0.15">
      <c r="I223" s="131"/>
      <c r="J223" s="131"/>
      <c r="K223" s="131"/>
      <c r="L223" s="136"/>
      <c r="M223" s="136"/>
      <c r="N223" s="138"/>
      <c r="O223" s="296"/>
      <c r="P223" s="296"/>
      <c r="Q223" s="296"/>
      <c r="R223" s="296"/>
      <c r="S223" s="296"/>
      <c r="T223" s="296"/>
      <c r="U223" s="296"/>
      <c r="V223" s="296"/>
      <c r="W223" s="296"/>
      <c r="X223" s="296"/>
      <c r="Y223" s="296"/>
      <c r="Z223" s="296"/>
      <c r="AA223" s="296"/>
      <c r="AB223" s="296"/>
      <c r="AC223" s="296"/>
      <c r="AD223" s="296"/>
      <c r="AE223" s="296"/>
      <c r="AF223" s="296"/>
      <c r="AG223" s="296"/>
      <c r="AH223" s="296"/>
      <c r="AI223" s="296"/>
      <c r="AJ223" s="296"/>
      <c r="AK223" s="296"/>
      <c r="AL223" s="296"/>
      <c r="AM223" s="296"/>
      <c r="AN223" s="296"/>
      <c r="AO223" s="296"/>
      <c r="AP223" s="296"/>
      <c r="AQ223" s="296"/>
      <c r="AR223" s="296"/>
      <c r="AS223" s="296"/>
      <c r="AT223" s="296"/>
      <c r="AU223" s="296"/>
      <c r="AV223" s="296"/>
      <c r="AW223" s="296"/>
      <c r="AX223" s="296"/>
      <c r="AY223" s="296"/>
      <c r="AZ223" s="296"/>
      <c r="BA223" s="296"/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6"/>
      <c r="BR223" s="296"/>
      <c r="BS223" s="296"/>
      <c r="BT223" s="296"/>
      <c r="BU223" s="296"/>
      <c r="BV223" s="296"/>
      <c r="BW223" s="296"/>
      <c r="BX223" s="296"/>
      <c r="BY223" s="296"/>
      <c r="BZ223" s="296"/>
      <c r="CA223" s="296"/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6"/>
      <c r="CL223" s="296"/>
      <c r="CM223" s="296"/>
      <c r="CN223" s="296"/>
      <c r="CO223" s="296"/>
      <c r="CP223" s="296"/>
      <c r="CQ223" s="296"/>
      <c r="CR223" s="296"/>
      <c r="CS223" s="296"/>
      <c r="CT223" s="296"/>
      <c r="CU223" s="296"/>
      <c r="CV223" s="296"/>
      <c r="CW223" s="296"/>
      <c r="CX223" s="296"/>
      <c r="CY223" s="296"/>
      <c r="CZ223" s="296"/>
      <c r="DA223" s="296"/>
      <c r="DB223" s="296"/>
      <c r="DC223" s="296"/>
      <c r="DD223" s="296"/>
      <c r="DE223" s="296"/>
      <c r="DF223" s="296"/>
      <c r="DG223" s="296"/>
      <c r="DH223" s="296"/>
      <c r="DI223" s="296"/>
      <c r="DJ223" s="296"/>
      <c r="DK223" s="296"/>
      <c r="DL223" s="296"/>
      <c r="DM223" s="296"/>
      <c r="DN223" s="296"/>
      <c r="DO223" s="296"/>
      <c r="DP223" s="296"/>
      <c r="DQ223" s="296"/>
      <c r="DR223" s="296"/>
      <c r="DS223" s="296"/>
      <c r="DT223" s="296"/>
      <c r="DU223" s="296"/>
      <c r="DV223" s="296"/>
      <c r="DW223" s="296"/>
      <c r="DX223" s="296"/>
      <c r="DY223" s="296"/>
      <c r="DZ223" s="296"/>
      <c r="EA223" s="296"/>
      <c r="EB223" s="296"/>
      <c r="EC223" s="296"/>
      <c r="ED223" s="296"/>
      <c r="EE223" s="296"/>
      <c r="EF223" s="296"/>
      <c r="EG223" s="296"/>
      <c r="EH223" s="296"/>
      <c r="EI223" s="296"/>
      <c r="EJ223" s="296"/>
      <c r="EK223" s="296"/>
      <c r="EL223" s="296"/>
      <c r="EM223" s="296"/>
      <c r="EN223" s="296"/>
      <c r="EO223" s="296"/>
      <c r="EP223" s="296"/>
      <c r="EQ223" s="296"/>
      <c r="ER223" s="296"/>
      <c r="ES223" s="296"/>
      <c r="ET223" s="296"/>
      <c r="EU223" s="296"/>
      <c r="EV223" s="296"/>
      <c r="EW223" s="296"/>
      <c r="EX223" s="296"/>
      <c r="EY223" s="296"/>
      <c r="EZ223" s="296"/>
      <c r="FA223" s="296"/>
      <c r="FB223" s="296"/>
      <c r="FC223" s="296"/>
      <c r="FD223" s="296"/>
      <c r="FE223" s="296"/>
      <c r="FF223" s="296"/>
      <c r="FG223" s="296"/>
      <c r="FH223" s="296"/>
      <c r="FI223" s="296"/>
      <c r="FJ223" s="296"/>
      <c r="FK223" s="296"/>
      <c r="FL223" s="296"/>
      <c r="FM223" s="296"/>
      <c r="FN223" s="296"/>
      <c r="FO223" s="296"/>
      <c r="FP223" s="296"/>
      <c r="FQ223" s="296"/>
      <c r="FR223" s="296"/>
      <c r="FS223" s="296"/>
      <c r="FT223" s="296"/>
      <c r="FU223" s="296"/>
      <c r="FV223" s="296"/>
      <c r="FW223" s="296"/>
      <c r="FX223" s="296"/>
      <c r="FY223" s="296"/>
      <c r="FZ223" s="296"/>
      <c r="GA223" s="296"/>
      <c r="GB223" s="296"/>
      <c r="GC223" s="296"/>
      <c r="GD223" s="296"/>
      <c r="GE223" s="296"/>
      <c r="GF223" s="296"/>
      <c r="GG223" s="296"/>
      <c r="GH223" s="296"/>
      <c r="GI223" s="296"/>
      <c r="GJ223" s="296"/>
      <c r="GK223" s="296"/>
      <c r="GL223" s="296"/>
      <c r="GM223" s="296"/>
      <c r="GN223" s="296"/>
      <c r="GO223" s="205"/>
      <c r="GP223" s="87"/>
      <c r="GQ223" s="87"/>
    </row>
    <row r="224" spans="9:199" ht="2.25" customHeight="1" x14ac:dyDescent="0.15">
      <c r="I224" s="131"/>
      <c r="J224" s="131"/>
      <c r="K224" s="131"/>
      <c r="L224" s="136"/>
      <c r="M224" s="136"/>
      <c r="N224" s="138"/>
      <c r="O224" s="294">
        <f>入力シート!A179</f>
        <v>0</v>
      </c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295"/>
      <c r="AG224" s="295"/>
      <c r="AH224" s="295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5"/>
      <c r="AS224" s="295"/>
      <c r="AT224" s="295"/>
      <c r="AU224" s="295"/>
      <c r="AV224" s="295"/>
      <c r="AW224" s="295"/>
      <c r="AX224" s="295"/>
      <c r="AY224" s="295"/>
      <c r="AZ224" s="295"/>
      <c r="BA224" s="295"/>
      <c r="BB224" s="295"/>
      <c r="BC224" s="295"/>
      <c r="BD224" s="295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5"/>
      <c r="BO224" s="295"/>
      <c r="BP224" s="295"/>
      <c r="BQ224" s="295"/>
      <c r="BR224" s="295"/>
      <c r="BS224" s="295"/>
      <c r="BT224" s="295"/>
      <c r="BU224" s="295"/>
      <c r="BV224" s="295"/>
      <c r="BW224" s="295"/>
      <c r="BX224" s="295"/>
      <c r="BY224" s="295"/>
      <c r="BZ224" s="295"/>
      <c r="CA224" s="295"/>
      <c r="CB224" s="295"/>
      <c r="CC224" s="295"/>
      <c r="CD224" s="295"/>
      <c r="CE224" s="295"/>
      <c r="CF224" s="295"/>
      <c r="CG224" s="295"/>
      <c r="CH224" s="295"/>
      <c r="CI224" s="295"/>
      <c r="CJ224" s="295"/>
      <c r="CK224" s="295"/>
      <c r="CL224" s="295"/>
      <c r="CM224" s="295"/>
      <c r="CN224" s="295"/>
      <c r="CO224" s="295"/>
      <c r="CP224" s="295"/>
      <c r="CQ224" s="295"/>
      <c r="CR224" s="295"/>
      <c r="CS224" s="295"/>
      <c r="CT224" s="295"/>
      <c r="CU224" s="295"/>
      <c r="CV224" s="295"/>
      <c r="CW224" s="295"/>
      <c r="CX224" s="295"/>
      <c r="CY224" s="295"/>
      <c r="CZ224" s="295"/>
      <c r="DA224" s="295"/>
      <c r="DB224" s="295"/>
      <c r="DC224" s="295"/>
      <c r="DD224" s="295"/>
      <c r="DE224" s="295"/>
      <c r="DF224" s="295"/>
      <c r="DG224" s="295"/>
      <c r="DH224" s="295"/>
      <c r="DI224" s="295"/>
      <c r="DJ224" s="295"/>
      <c r="DK224" s="295"/>
      <c r="DL224" s="295"/>
      <c r="DM224" s="295"/>
      <c r="DN224" s="295"/>
      <c r="DO224" s="295"/>
      <c r="DP224" s="295"/>
      <c r="DQ224" s="295"/>
      <c r="DR224" s="295"/>
      <c r="DS224" s="295"/>
      <c r="DT224" s="295"/>
      <c r="DU224" s="295"/>
      <c r="DV224" s="295"/>
      <c r="DW224" s="295"/>
      <c r="DX224" s="295"/>
      <c r="DY224" s="295"/>
      <c r="DZ224" s="295"/>
      <c r="EA224" s="295"/>
      <c r="EB224" s="295"/>
      <c r="EC224" s="295"/>
      <c r="ED224" s="295"/>
      <c r="EE224" s="295"/>
      <c r="EF224" s="295"/>
      <c r="EG224" s="295"/>
      <c r="EH224" s="295"/>
      <c r="EI224" s="295"/>
      <c r="EJ224" s="295"/>
      <c r="EK224" s="295"/>
      <c r="EL224" s="295"/>
      <c r="EM224" s="295"/>
      <c r="EN224" s="295"/>
      <c r="EO224" s="295"/>
      <c r="EP224" s="295"/>
      <c r="EQ224" s="295"/>
      <c r="ER224" s="295"/>
      <c r="ES224" s="295"/>
      <c r="ET224" s="295"/>
      <c r="EU224" s="295"/>
      <c r="EV224" s="295"/>
      <c r="EW224" s="295"/>
      <c r="EX224" s="295"/>
      <c r="EY224" s="295"/>
      <c r="EZ224" s="295"/>
      <c r="FA224" s="295"/>
      <c r="FB224" s="295"/>
      <c r="FC224" s="295"/>
      <c r="FD224" s="295"/>
      <c r="FE224" s="295"/>
      <c r="FF224" s="295"/>
      <c r="FG224" s="295"/>
      <c r="FH224" s="295"/>
      <c r="FI224" s="295"/>
      <c r="FJ224" s="295"/>
      <c r="FK224" s="295"/>
      <c r="FL224" s="295"/>
      <c r="FM224" s="295"/>
      <c r="FN224" s="295"/>
      <c r="FO224" s="295"/>
      <c r="FP224" s="295"/>
      <c r="FQ224" s="295"/>
      <c r="FR224" s="295"/>
      <c r="FS224" s="295"/>
      <c r="FT224" s="295"/>
      <c r="FU224" s="295"/>
      <c r="FV224" s="295"/>
      <c r="FW224" s="295"/>
      <c r="FX224" s="295"/>
      <c r="FY224" s="295"/>
      <c r="FZ224" s="295"/>
      <c r="GA224" s="295"/>
      <c r="GB224" s="295"/>
      <c r="GC224" s="295"/>
      <c r="GD224" s="295"/>
      <c r="GE224" s="295"/>
      <c r="GF224" s="295"/>
      <c r="GG224" s="295"/>
      <c r="GH224" s="295"/>
      <c r="GI224" s="295"/>
      <c r="GJ224" s="295"/>
      <c r="GK224" s="295"/>
      <c r="GL224" s="295"/>
      <c r="GM224" s="295"/>
      <c r="GN224" s="295"/>
      <c r="GO224" s="205"/>
      <c r="GP224" s="87"/>
      <c r="GQ224" s="87"/>
    </row>
    <row r="225" spans="9:199" ht="2.25" customHeight="1" x14ac:dyDescent="0.15">
      <c r="I225" s="131"/>
      <c r="J225" s="131"/>
      <c r="K225" s="131"/>
      <c r="L225" s="136"/>
      <c r="M225" s="136"/>
      <c r="N225" s="138"/>
      <c r="O225" s="296"/>
      <c r="P225" s="296"/>
      <c r="Q225" s="296"/>
      <c r="R225" s="296"/>
      <c r="S225" s="296"/>
      <c r="T225" s="296"/>
      <c r="U225" s="296"/>
      <c r="V225" s="296"/>
      <c r="W225" s="296"/>
      <c r="X225" s="296"/>
      <c r="Y225" s="296"/>
      <c r="Z225" s="296"/>
      <c r="AA225" s="296"/>
      <c r="AB225" s="296"/>
      <c r="AC225" s="296"/>
      <c r="AD225" s="296"/>
      <c r="AE225" s="296"/>
      <c r="AF225" s="296"/>
      <c r="AG225" s="296"/>
      <c r="AH225" s="296"/>
      <c r="AI225" s="296"/>
      <c r="AJ225" s="296"/>
      <c r="AK225" s="296"/>
      <c r="AL225" s="296"/>
      <c r="AM225" s="296"/>
      <c r="AN225" s="296"/>
      <c r="AO225" s="296"/>
      <c r="AP225" s="296"/>
      <c r="AQ225" s="296"/>
      <c r="AR225" s="296"/>
      <c r="AS225" s="296"/>
      <c r="AT225" s="296"/>
      <c r="AU225" s="296"/>
      <c r="AV225" s="296"/>
      <c r="AW225" s="296"/>
      <c r="AX225" s="296"/>
      <c r="AY225" s="296"/>
      <c r="AZ225" s="296"/>
      <c r="BA225" s="296"/>
      <c r="BB225" s="296"/>
      <c r="BC225" s="296"/>
      <c r="BD225" s="296"/>
      <c r="BE225" s="296"/>
      <c r="BF225" s="296"/>
      <c r="BG225" s="296"/>
      <c r="BH225" s="296"/>
      <c r="BI225" s="296"/>
      <c r="BJ225" s="296"/>
      <c r="BK225" s="296"/>
      <c r="BL225" s="296"/>
      <c r="BM225" s="296"/>
      <c r="BN225" s="296"/>
      <c r="BO225" s="296"/>
      <c r="BP225" s="296"/>
      <c r="BQ225" s="296"/>
      <c r="BR225" s="296"/>
      <c r="BS225" s="296"/>
      <c r="BT225" s="296"/>
      <c r="BU225" s="296"/>
      <c r="BV225" s="296"/>
      <c r="BW225" s="296"/>
      <c r="BX225" s="296"/>
      <c r="BY225" s="296"/>
      <c r="BZ225" s="296"/>
      <c r="CA225" s="296"/>
      <c r="CB225" s="296"/>
      <c r="CC225" s="296"/>
      <c r="CD225" s="296"/>
      <c r="CE225" s="296"/>
      <c r="CF225" s="296"/>
      <c r="CG225" s="296"/>
      <c r="CH225" s="296"/>
      <c r="CI225" s="296"/>
      <c r="CJ225" s="296"/>
      <c r="CK225" s="296"/>
      <c r="CL225" s="296"/>
      <c r="CM225" s="296"/>
      <c r="CN225" s="296"/>
      <c r="CO225" s="296"/>
      <c r="CP225" s="296"/>
      <c r="CQ225" s="296"/>
      <c r="CR225" s="296"/>
      <c r="CS225" s="296"/>
      <c r="CT225" s="296"/>
      <c r="CU225" s="296"/>
      <c r="CV225" s="296"/>
      <c r="CW225" s="296"/>
      <c r="CX225" s="296"/>
      <c r="CY225" s="296"/>
      <c r="CZ225" s="296"/>
      <c r="DA225" s="296"/>
      <c r="DB225" s="296"/>
      <c r="DC225" s="296"/>
      <c r="DD225" s="296"/>
      <c r="DE225" s="296"/>
      <c r="DF225" s="296"/>
      <c r="DG225" s="296"/>
      <c r="DH225" s="296"/>
      <c r="DI225" s="296"/>
      <c r="DJ225" s="296"/>
      <c r="DK225" s="296"/>
      <c r="DL225" s="296"/>
      <c r="DM225" s="296"/>
      <c r="DN225" s="296"/>
      <c r="DO225" s="296"/>
      <c r="DP225" s="296"/>
      <c r="DQ225" s="296"/>
      <c r="DR225" s="296"/>
      <c r="DS225" s="296"/>
      <c r="DT225" s="296"/>
      <c r="DU225" s="296"/>
      <c r="DV225" s="296"/>
      <c r="DW225" s="296"/>
      <c r="DX225" s="296"/>
      <c r="DY225" s="296"/>
      <c r="DZ225" s="296"/>
      <c r="EA225" s="296"/>
      <c r="EB225" s="296"/>
      <c r="EC225" s="296"/>
      <c r="ED225" s="296"/>
      <c r="EE225" s="296"/>
      <c r="EF225" s="296"/>
      <c r="EG225" s="296"/>
      <c r="EH225" s="296"/>
      <c r="EI225" s="296"/>
      <c r="EJ225" s="296"/>
      <c r="EK225" s="296"/>
      <c r="EL225" s="296"/>
      <c r="EM225" s="296"/>
      <c r="EN225" s="296"/>
      <c r="EO225" s="296"/>
      <c r="EP225" s="296"/>
      <c r="EQ225" s="296"/>
      <c r="ER225" s="296"/>
      <c r="ES225" s="296"/>
      <c r="ET225" s="296"/>
      <c r="EU225" s="296"/>
      <c r="EV225" s="296"/>
      <c r="EW225" s="296"/>
      <c r="EX225" s="296"/>
      <c r="EY225" s="296"/>
      <c r="EZ225" s="296"/>
      <c r="FA225" s="296"/>
      <c r="FB225" s="296"/>
      <c r="FC225" s="296"/>
      <c r="FD225" s="296"/>
      <c r="FE225" s="296"/>
      <c r="FF225" s="296"/>
      <c r="FG225" s="296"/>
      <c r="FH225" s="296"/>
      <c r="FI225" s="296"/>
      <c r="FJ225" s="296"/>
      <c r="FK225" s="296"/>
      <c r="FL225" s="296"/>
      <c r="FM225" s="296"/>
      <c r="FN225" s="296"/>
      <c r="FO225" s="296"/>
      <c r="FP225" s="296"/>
      <c r="FQ225" s="296"/>
      <c r="FR225" s="296"/>
      <c r="FS225" s="296"/>
      <c r="FT225" s="296"/>
      <c r="FU225" s="296"/>
      <c r="FV225" s="296"/>
      <c r="FW225" s="296"/>
      <c r="FX225" s="296"/>
      <c r="FY225" s="296"/>
      <c r="FZ225" s="296"/>
      <c r="GA225" s="296"/>
      <c r="GB225" s="296"/>
      <c r="GC225" s="296"/>
      <c r="GD225" s="296"/>
      <c r="GE225" s="296"/>
      <c r="GF225" s="296"/>
      <c r="GG225" s="296"/>
      <c r="GH225" s="296"/>
      <c r="GI225" s="296"/>
      <c r="GJ225" s="296"/>
      <c r="GK225" s="296"/>
      <c r="GL225" s="296"/>
      <c r="GM225" s="296"/>
      <c r="GN225" s="296"/>
      <c r="GO225" s="205"/>
      <c r="GP225" s="87"/>
      <c r="GQ225" s="87"/>
    </row>
    <row r="226" spans="9:199" ht="2.25" customHeight="1" x14ac:dyDescent="0.15">
      <c r="I226" s="131"/>
      <c r="J226" s="131"/>
      <c r="K226" s="131"/>
      <c r="L226" s="136"/>
      <c r="M226" s="136"/>
      <c r="N226" s="138"/>
      <c r="O226" s="296"/>
      <c r="P226" s="296"/>
      <c r="Q226" s="296"/>
      <c r="R226" s="296"/>
      <c r="S226" s="296"/>
      <c r="T226" s="296"/>
      <c r="U226" s="296"/>
      <c r="V226" s="296"/>
      <c r="W226" s="296"/>
      <c r="X226" s="296"/>
      <c r="Y226" s="296"/>
      <c r="Z226" s="296"/>
      <c r="AA226" s="296"/>
      <c r="AB226" s="296"/>
      <c r="AC226" s="296"/>
      <c r="AD226" s="296"/>
      <c r="AE226" s="296"/>
      <c r="AF226" s="296"/>
      <c r="AG226" s="296"/>
      <c r="AH226" s="296"/>
      <c r="AI226" s="296"/>
      <c r="AJ226" s="296"/>
      <c r="AK226" s="296"/>
      <c r="AL226" s="296"/>
      <c r="AM226" s="296"/>
      <c r="AN226" s="296"/>
      <c r="AO226" s="296"/>
      <c r="AP226" s="296"/>
      <c r="AQ226" s="296"/>
      <c r="AR226" s="296"/>
      <c r="AS226" s="296"/>
      <c r="AT226" s="296"/>
      <c r="AU226" s="296"/>
      <c r="AV226" s="296"/>
      <c r="AW226" s="296"/>
      <c r="AX226" s="296"/>
      <c r="AY226" s="296"/>
      <c r="AZ226" s="296"/>
      <c r="BA226" s="296"/>
      <c r="BB226" s="296"/>
      <c r="BC226" s="296"/>
      <c r="BD226" s="296"/>
      <c r="BE226" s="296"/>
      <c r="BF226" s="296"/>
      <c r="BG226" s="296"/>
      <c r="BH226" s="296"/>
      <c r="BI226" s="296"/>
      <c r="BJ226" s="296"/>
      <c r="BK226" s="296"/>
      <c r="BL226" s="296"/>
      <c r="BM226" s="296"/>
      <c r="BN226" s="296"/>
      <c r="BO226" s="296"/>
      <c r="BP226" s="296"/>
      <c r="BQ226" s="296"/>
      <c r="BR226" s="296"/>
      <c r="BS226" s="296"/>
      <c r="BT226" s="296"/>
      <c r="BU226" s="296"/>
      <c r="BV226" s="296"/>
      <c r="BW226" s="296"/>
      <c r="BX226" s="296"/>
      <c r="BY226" s="296"/>
      <c r="BZ226" s="296"/>
      <c r="CA226" s="296"/>
      <c r="CB226" s="296"/>
      <c r="CC226" s="296"/>
      <c r="CD226" s="296"/>
      <c r="CE226" s="296"/>
      <c r="CF226" s="296"/>
      <c r="CG226" s="296"/>
      <c r="CH226" s="296"/>
      <c r="CI226" s="296"/>
      <c r="CJ226" s="296"/>
      <c r="CK226" s="296"/>
      <c r="CL226" s="296"/>
      <c r="CM226" s="296"/>
      <c r="CN226" s="296"/>
      <c r="CO226" s="296"/>
      <c r="CP226" s="296"/>
      <c r="CQ226" s="296"/>
      <c r="CR226" s="296"/>
      <c r="CS226" s="296"/>
      <c r="CT226" s="296"/>
      <c r="CU226" s="296"/>
      <c r="CV226" s="296"/>
      <c r="CW226" s="296"/>
      <c r="CX226" s="296"/>
      <c r="CY226" s="296"/>
      <c r="CZ226" s="296"/>
      <c r="DA226" s="296"/>
      <c r="DB226" s="296"/>
      <c r="DC226" s="296"/>
      <c r="DD226" s="296"/>
      <c r="DE226" s="296"/>
      <c r="DF226" s="296"/>
      <c r="DG226" s="296"/>
      <c r="DH226" s="296"/>
      <c r="DI226" s="296"/>
      <c r="DJ226" s="296"/>
      <c r="DK226" s="296"/>
      <c r="DL226" s="296"/>
      <c r="DM226" s="296"/>
      <c r="DN226" s="296"/>
      <c r="DO226" s="296"/>
      <c r="DP226" s="296"/>
      <c r="DQ226" s="296"/>
      <c r="DR226" s="296"/>
      <c r="DS226" s="296"/>
      <c r="DT226" s="296"/>
      <c r="DU226" s="296"/>
      <c r="DV226" s="296"/>
      <c r="DW226" s="296"/>
      <c r="DX226" s="296"/>
      <c r="DY226" s="296"/>
      <c r="DZ226" s="296"/>
      <c r="EA226" s="296"/>
      <c r="EB226" s="296"/>
      <c r="EC226" s="296"/>
      <c r="ED226" s="296"/>
      <c r="EE226" s="296"/>
      <c r="EF226" s="296"/>
      <c r="EG226" s="296"/>
      <c r="EH226" s="296"/>
      <c r="EI226" s="296"/>
      <c r="EJ226" s="296"/>
      <c r="EK226" s="296"/>
      <c r="EL226" s="296"/>
      <c r="EM226" s="296"/>
      <c r="EN226" s="296"/>
      <c r="EO226" s="296"/>
      <c r="EP226" s="296"/>
      <c r="EQ226" s="296"/>
      <c r="ER226" s="296"/>
      <c r="ES226" s="296"/>
      <c r="ET226" s="296"/>
      <c r="EU226" s="296"/>
      <c r="EV226" s="296"/>
      <c r="EW226" s="296"/>
      <c r="EX226" s="296"/>
      <c r="EY226" s="296"/>
      <c r="EZ226" s="296"/>
      <c r="FA226" s="296"/>
      <c r="FB226" s="296"/>
      <c r="FC226" s="296"/>
      <c r="FD226" s="296"/>
      <c r="FE226" s="296"/>
      <c r="FF226" s="296"/>
      <c r="FG226" s="296"/>
      <c r="FH226" s="296"/>
      <c r="FI226" s="296"/>
      <c r="FJ226" s="296"/>
      <c r="FK226" s="296"/>
      <c r="FL226" s="296"/>
      <c r="FM226" s="296"/>
      <c r="FN226" s="296"/>
      <c r="FO226" s="296"/>
      <c r="FP226" s="296"/>
      <c r="FQ226" s="296"/>
      <c r="FR226" s="296"/>
      <c r="FS226" s="296"/>
      <c r="FT226" s="296"/>
      <c r="FU226" s="296"/>
      <c r="FV226" s="296"/>
      <c r="FW226" s="296"/>
      <c r="FX226" s="296"/>
      <c r="FY226" s="296"/>
      <c r="FZ226" s="296"/>
      <c r="GA226" s="296"/>
      <c r="GB226" s="296"/>
      <c r="GC226" s="296"/>
      <c r="GD226" s="296"/>
      <c r="GE226" s="296"/>
      <c r="GF226" s="296"/>
      <c r="GG226" s="296"/>
      <c r="GH226" s="296"/>
      <c r="GI226" s="296"/>
      <c r="GJ226" s="296"/>
      <c r="GK226" s="296"/>
      <c r="GL226" s="296"/>
      <c r="GM226" s="296"/>
      <c r="GN226" s="296"/>
      <c r="GO226" s="205"/>
      <c r="GP226" s="87"/>
      <c r="GQ226" s="87"/>
    </row>
    <row r="227" spans="9:199" ht="2.25" customHeight="1" x14ac:dyDescent="0.15">
      <c r="I227" s="131"/>
      <c r="J227" s="131"/>
      <c r="K227" s="131"/>
      <c r="L227" s="136"/>
      <c r="M227" s="136"/>
      <c r="N227" s="138"/>
      <c r="O227" s="296"/>
      <c r="P227" s="296"/>
      <c r="Q227" s="296"/>
      <c r="R227" s="296"/>
      <c r="S227" s="296"/>
      <c r="T227" s="296"/>
      <c r="U227" s="296"/>
      <c r="V227" s="296"/>
      <c r="W227" s="296"/>
      <c r="X227" s="296"/>
      <c r="Y227" s="296"/>
      <c r="Z227" s="296"/>
      <c r="AA227" s="296"/>
      <c r="AB227" s="296"/>
      <c r="AC227" s="296"/>
      <c r="AD227" s="296"/>
      <c r="AE227" s="296"/>
      <c r="AF227" s="296"/>
      <c r="AG227" s="296"/>
      <c r="AH227" s="296"/>
      <c r="AI227" s="296"/>
      <c r="AJ227" s="296"/>
      <c r="AK227" s="296"/>
      <c r="AL227" s="296"/>
      <c r="AM227" s="296"/>
      <c r="AN227" s="296"/>
      <c r="AO227" s="296"/>
      <c r="AP227" s="296"/>
      <c r="AQ227" s="296"/>
      <c r="AR227" s="296"/>
      <c r="AS227" s="296"/>
      <c r="AT227" s="296"/>
      <c r="AU227" s="296"/>
      <c r="AV227" s="296"/>
      <c r="AW227" s="296"/>
      <c r="AX227" s="296"/>
      <c r="AY227" s="296"/>
      <c r="AZ227" s="296"/>
      <c r="BA227" s="296"/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6"/>
      <c r="BR227" s="296"/>
      <c r="BS227" s="296"/>
      <c r="BT227" s="296"/>
      <c r="BU227" s="296"/>
      <c r="BV227" s="296"/>
      <c r="BW227" s="296"/>
      <c r="BX227" s="296"/>
      <c r="BY227" s="296"/>
      <c r="BZ227" s="296"/>
      <c r="CA227" s="296"/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6"/>
      <c r="CL227" s="296"/>
      <c r="CM227" s="296"/>
      <c r="CN227" s="296"/>
      <c r="CO227" s="296"/>
      <c r="CP227" s="296"/>
      <c r="CQ227" s="296"/>
      <c r="CR227" s="296"/>
      <c r="CS227" s="296"/>
      <c r="CT227" s="296"/>
      <c r="CU227" s="296"/>
      <c r="CV227" s="296"/>
      <c r="CW227" s="296"/>
      <c r="CX227" s="296"/>
      <c r="CY227" s="296"/>
      <c r="CZ227" s="296"/>
      <c r="DA227" s="296"/>
      <c r="DB227" s="296"/>
      <c r="DC227" s="296"/>
      <c r="DD227" s="296"/>
      <c r="DE227" s="296"/>
      <c r="DF227" s="296"/>
      <c r="DG227" s="296"/>
      <c r="DH227" s="296"/>
      <c r="DI227" s="296"/>
      <c r="DJ227" s="296"/>
      <c r="DK227" s="296"/>
      <c r="DL227" s="296"/>
      <c r="DM227" s="296"/>
      <c r="DN227" s="296"/>
      <c r="DO227" s="296"/>
      <c r="DP227" s="296"/>
      <c r="DQ227" s="296"/>
      <c r="DR227" s="296"/>
      <c r="DS227" s="296"/>
      <c r="DT227" s="296"/>
      <c r="DU227" s="296"/>
      <c r="DV227" s="296"/>
      <c r="DW227" s="296"/>
      <c r="DX227" s="296"/>
      <c r="DY227" s="296"/>
      <c r="DZ227" s="296"/>
      <c r="EA227" s="296"/>
      <c r="EB227" s="296"/>
      <c r="EC227" s="296"/>
      <c r="ED227" s="296"/>
      <c r="EE227" s="296"/>
      <c r="EF227" s="296"/>
      <c r="EG227" s="296"/>
      <c r="EH227" s="296"/>
      <c r="EI227" s="296"/>
      <c r="EJ227" s="296"/>
      <c r="EK227" s="296"/>
      <c r="EL227" s="296"/>
      <c r="EM227" s="296"/>
      <c r="EN227" s="296"/>
      <c r="EO227" s="296"/>
      <c r="EP227" s="296"/>
      <c r="EQ227" s="296"/>
      <c r="ER227" s="296"/>
      <c r="ES227" s="296"/>
      <c r="ET227" s="296"/>
      <c r="EU227" s="296"/>
      <c r="EV227" s="296"/>
      <c r="EW227" s="296"/>
      <c r="EX227" s="296"/>
      <c r="EY227" s="296"/>
      <c r="EZ227" s="296"/>
      <c r="FA227" s="296"/>
      <c r="FB227" s="296"/>
      <c r="FC227" s="296"/>
      <c r="FD227" s="296"/>
      <c r="FE227" s="296"/>
      <c r="FF227" s="296"/>
      <c r="FG227" s="296"/>
      <c r="FH227" s="296"/>
      <c r="FI227" s="296"/>
      <c r="FJ227" s="296"/>
      <c r="FK227" s="296"/>
      <c r="FL227" s="296"/>
      <c r="FM227" s="296"/>
      <c r="FN227" s="296"/>
      <c r="FO227" s="296"/>
      <c r="FP227" s="296"/>
      <c r="FQ227" s="296"/>
      <c r="FR227" s="296"/>
      <c r="FS227" s="296"/>
      <c r="FT227" s="296"/>
      <c r="FU227" s="296"/>
      <c r="FV227" s="296"/>
      <c r="FW227" s="296"/>
      <c r="FX227" s="296"/>
      <c r="FY227" s="296"/>
      <c r="FZ227" s="296"/>
      <c r="GA227" s="296"/>
      <c r="GB227" s="296"/>
      <c r="GC227" s="296"/>
      <c r="GD227" s="296"/>
      <c r="GE227" s="296"/>
      <c r="GF227" s="296"/>
      <c r="GG227" s="296"/>
      <c r="GH227" s="296"/>
      <c r="GI227" s="296"/>
      <c r="GJ227" s="296"/>
      <c r="GK227" s="296"/>
      <c r="GL227" s="296"/>
      <c r="GM227" s="296"/>
      <c r="GN227" s="296"/>
      <c r="GO227" s="205"/>
      <c r="GP227" s="87"/>
      <c r="GQ227" s="87"/>
    </row>
    <row r="228" spans="9:199" ht="2.25" customHeight="1" x14ac:dyDescent="0.15">
      <c r="I228" s="131"/>
      <c r="J228" s="131"/>
      <c r="K228" s="131"/>
      <c r="L228" s="136"/>
      <c r="M228" s="136"/>
      <c r="N228" s="138"/>
      <c r="O228" s="296"/>
      <c r="P228" s="296"/>
      <c r="Q228" s="296"/>
      <c r="R228" s="296"/>
      <c r="S228" s="296"/>
      <c r="T228" s="296"/>
      <c r="U228" s="296"/>
      <c r="V228" s="296"/>
      <c r="W228" s="296"/>
      <c r="X228" s="296"/>
      <c r="Y228" s="296"/>
      <c r="Z228" s="296"/>
      <c r="AA228" s="296"/>
      <c r="AB228" s="296"/>
      <c r="AC228" s="296"/>
      <c r="AD228" s="296"/>
      <c r="AE228" s="296"/>
      <c r="AF228" s="296"/>
      <c r="AG228" s="296"/>
      <c r="AH228" s="296"/>
      <c r="AI228" s="296"/>
      <c r="AJ228" s="296"/>
      <c r="AK228" s="296"/>
      <c r="AL228" s="296"/>
      <c r="AM228" s="296"/>
      <c r="AN228" s="296"/>
      <c r="AO228" s="296"/>
      <c r="AP228" s="296"/>
      <c r="AQ228" s="296"/>
      <c r="AR228" s="296"/>
      <c r="AS228" s="296"/>
      <c r="AT228" s="296"/>
      <c r="AU228" s="296"/>
      <c r="AV228" s="296"/>
      <c r="AW228" s="296"/>
      <c r="AX228" s="296"/>
      <c r="AY228" s="296"/>
      <c r="AZ228" s="296"/>
      <c r="BA228" s="296"/>
      <c r="BB228" s="296"/>
      <c r="BC228" s="296"/>
      <c r="BD228" s="296"/>
      <c r="BE228" s="296"/>
      <c r="BF228" s="296"/>
      <c r="BG228" s="296"/>
      <c r="BH228" s="296"/>
      <c r="BI228" s="296"/>
      <c r="BJ228" s="296"/>
      <c r="BK228" s="296"/>
      <c r="BL228" s="296"/>
      <c r="BM228" s="296"/>
      <c r="BN228" s="296"/>
      <c r="BO228" s="296"/>
      <c r="BP228" s="296"/>
      <c r="BQ228" s="296"/>
      <c r="BR228" s="296"/>
      <c r="BS228" s="296"/>
      <c r="BT228" s="296"/>
      <c r="BU228" s="296"/>
      <c r="BV228" s="296"/>
      <c r="BW228" s="296"/>
      <c r="BX228" s="296"/>
      <c r="BY228" s="296"/>
      <c r="BZ228" s="296"/>
      <c r="CA228" s="296"/>
      <c r="CB228" s="296"/>
      <c r="CC228" s="296"/>
      <c r="CD228" s="296"/>
      <c r="CE228" s="296"/>
      <c r="CF228" s="296"/>
      <c r="CG228" s="296"/>
      <c r="CH228" s="296"/>
      <c r="CI228" s="296"/>
      <c r="CJ228" s="296"/>
      <c r="CK228" s="296"/>
      <c r="CL228" s="296"/>
      <c r="CM228" s="296"/>
      <c r="CN228" s="296"/>
      <c r="CO228" s="296"/>
      <c r="CP228" s="296"/>
      <c r="CQ228" s="296"/>
      <c r="CR228" s="296"/>
      <c r="CS228" s="296"/>
      <c r="CT228" s="296"/>
      <c r="CU228" s="296"/>
      <c r="CV228" s="296"/>
      <c r="CW228" s="296"/>
      <c r="CX228" s="296"/>
      <c r="CY228" s="296"/>
      <c r="CZ228" s="296"/>
      <c r="DA228" s="296"/>
      <c r="DB228" s="296"/>
      <c r="DC228" s="296"/>
      <c r="DD228" s="296"/>
      <c r="DE228" s="296"/>
      <c r="DF228" s="296"/>
      <c r="DG228" s="296"/>
      <c r="DH228" s="296"/>
      <c r="DI228" s="296"/>
      <c r="DJ228" s="296"/>
      <c r="DK228" s="296"/>
      <c r="DL228" s="296"/>
      <c r="DM228" s="296"/>
      <c r="DN228" s="296"/>
      <c r="DO228" s="296"/>
      <c r="DP228" s="296"/>
      <c r="DQ228" s="296"/>
      <c r="DR228" s="296"/>
      <c r="DS228" s="296"/>
      <c r="DT228" s="296"/>
      <c r="DU228" s="296"/>
      <c r="DV228" s="296"/>
      <c r="DW228" s="296"/>
      <c r="DX228" s="296"/>
      <c r="DY228" s="296"/>
      <c r="DZ228" s="296"/>
      <c r="EA228" s="296"/>
      <c r="EB228" s="296"/>
      <c r="EC228" s="296"/>
      <c r="ED228" s="296"/>
      <c r="EE228" s="296"/>
      <c r="EF228" s="296"/>
      <c r="EG228" s="296"/>
      <c r="EH228" s="296"/>
      <c r="EI228" s="296"/>
      <c r="EJ228" s="296"/>
      <c r="EK228" s="296"/>
      <c r="EL228" s="296"/>
      <c r="EM228" s="296"/>
      <c r="EN228" s="296"/>
      <c r="EO228" s="296"/>
      <c r="EP228" s="296"/>
      <c r="EQ228" s="296"/>
      <c r="ER228" s="296"/>
      <c r="ES228" s="296"/>
      <c r="ET228" s="296"/>
      <c r="EU228" s="296"/>
      <c r="EV228" s="296"/>
      <c r="EW228" s="296"/>
      <c r="EX228" s="296"/>
      <c r="EY228" s="296"/>
      <c r="EZ228" s="296"/>
      <c r="FA228" s="296"/>
      <c r="FB228" s="296"/>
      <c r="FC228" s="296"/>
      <c r="FD228" s="296"/>
      <c r="FE228" s="296"/>
      <c r="FF228" s="296"/>
      <c r="FG228" s="296"/>
      <c r="FH228" s="296"/>
      <c r="FI228" s="296"/>
      <c r="FJ228" s="296"/>
      <c r="FK228" s="296"/>
      <c r="FL228" s="296"/>
      <c r="FM228" s="296"/>
      <c r="FN228" s="296"/>
      <c r="FO228" s="296"/>
      <c r="FP228" s="296"/>
      <c r="FQ228" s="296"/>
      <c r="FR228" s="296"/>
      <c r="FS228" s="296"/>
      <c r="FT228" s="296"/>
      <c r="FU228" s="296"/>
      <c r="FV228" s="296"/>
      <c r="FW228" s="296"/>
      <c r="FX228" s="296"/>
      <c r="FY228" s="296"/>
      <c r="FZ228" s="296"/>
      <c r="GA228" s="296"/>
      <c r="GB228" s="296"/>
      <c r="GC228" s="296"/>
      <c r="GD228" s="296"/>
      <c r="GE228" s="296"/>
      <c r="GF228" s="296"/>
      <c r="GG228" s="296"/>
      <c r="GH228" s="296"/>
      <c r="GI228" s="296"/>
      <c r="GJ228" s="296"/>
      <c r="GK228" s="296"/>
      <c r="GL228" s="296"/>
      <c r="GM228" s="296"/>
      <c r="GN228" s="296"/>
      <c r="GO228" s="205"/>
      <c r="GP228" s="87"/>
      <c r="GQ228" s="87"/>
    </row>
    <row r="229" spans="9:199" ht="2.25" customHeight="1" x14ac:dyDescent="0.15">
      <c r="I229" s="131"/>
      <c r="J229" s="131"/>
      <c r="K229" s="131"/>
      <c r="L229" s="136"/>
      <c r="M229" s="136"/>
      <c r="N229" s="138"/>
      <c r="O229" s="296"/>
      <c r="P229" s="296"/>
      <c r="Q229" s="296"/>
      <c r="R229" s="296"/>
      <c r="S229" s="296"/>
      <c r="T229" s="296"/>
      <c r="U229" s="296"/>
      <c r="V229" s="296"/>
      <c r="W229" s="296"/>
      <c r="X229" s="296"/>
      <c r="Y229" s="296"/>
      <c r="Z229" s="296"/>
      <c r="AA229" s="296"/>
      <c r="AB229" s="296"/>
      <c r="AC229" s="296"/>
      <c r="AD229" s="296"/>
      <c r="AE229" s="296"/>
      <c r="AF229" s="296"/>
      <c r="AG229" s="296"/>
      <c r="AH229" s="296"/>
      <c r="AI229" s="296"/>
      <c r="AJ229" s="296"/>
      <c r="AK229" s="296"/>
      <c r="AL229" s="296"/>
      <c r="AM229" s="296"/>
      <c r="AN229" s="296"/>
      <c r="AO229" s="296"/>
      <c r="AP229" s="296"/>
      <c r="AQ229" s="296"/>
      <c r="AR229" s="296"/>
      <c r="AS229" s="296"/>
      <c r="AT229" s="296"/>
      <c r="AU229" s="296"/>
      <c r="AV229" s="296"/>
      <c r="AW229" s="296"/>
      <c r="AX229" s="296"/>
      <c r="AY229" s="296"/>
      <c r="AZ229" s="296"/>
      <c r="BA229" s="296"/>
      <c r="BB229" s="296"/>
      <c r="BC229" s="296"/>
      <c r="BD229" s="296"/>
      <c r="BE229" s="296"/>
      <c r="BF229" s="296"/>
      <c r="BG229" s="296"/>
      <c r="BH229" s="296"/>
      <c r="BI229" s="296"/>
      <c r="BJ229" s="296"/>
      <c r="BK229" s="296"/>
      <c r="BL229" s="296"/>
      <c r="BM229" s="296"/>
      <c r="BN229" s="296"/>
      <c r="BO229" s="296"/>
      <c r="BP229" s="296"/>
      <c r="BQ229" s="296"/>
      <c r="BR229" s="296"/>
      <c r="BS229" s="296"/>
      <c r="BT229" s="296"/>
      <c r="BU229" s="296"/>
      <c r="BV229" s="296"/>
      <c r="BW229" s="296"/>
      <c r="BX229" s="296"/>
      <c r="BY229" s="296"/>
      <c r="BZ229" s="296"/>
      <c r="CA229" s="296"/>
      <c r="CB229" s="296"/>
      <c r="CC229" s="296"/>
      <c r="CD229" s="296"/>
      <c r="CE229" s="296"/>
      <c r="CF229" s="296"/>
      <c r="CG229" s="296"/>
      <c r="CH229" s="296"/>
      <c r="CI229" s="296"/>
      <c r="CJ229" s="296"/>
      <c r="CK229" s="296"/>
      <c r="CL229" s="296"/>
      <c r="CM229" s="296"/>
      <c r="CN229" s="296"/>
      <c r="CO229" s="296"/>
      <c r="CP229" s="296"/>
      <c r="CQ229" s="296"/>
      <c r="CR229" s="296"/>
      <c r="CS229" s="296"/>
      <c r="CT229" s="296"/>
      <c r="CU229" s="296"/>
      <c r="CV229" s="296"/>
      <c r="CW229" s="296"/>
      <c r="CX229" s="296"/>
      <c r="CY229" s="296"/>
      <c r="CZ229" s="296"/>
      <c r="DA229" s="296"/>
      <c r="DB229" s="296"/>
      <c r="DC229" s="296"/>
      <c r="DD229" s="296"/>
      <c r="DE229" s="296"/>
      <c r="DF229" s="296"/>
      <c r="DG229" s="296"/>
      <c r="DH229" s="296"/>
      <c r="DI229" s="296"/>
      <c r="DJ229" s="296"/>
      <c r="DK229" s="296"/>
      <c r="DL229" s="296"/>
      <c r="DM229" s="296"/>
      <c r="DN229" s="296"/>
      <c r="DO229" s="296"/>
      <c r="DP229" s="296"/>
      <c r="DQ229" s="296"/>
      <c r="DR229" s="296"/>
      <c r="DS229" s="296"/>
      <c r="DT229" s="296"/>
      <c r="DU229" s="296"/>
      <c r="DV229" s="296"/>
      <c r="DW229" s="296"/>
      <c r="DX229" s="296"/>
      <c r="DY229" s="296"/>
      <c r="DZ229" s="296"/>
      <c r="EA229" s="296"/>
      <c r="EB229" s="296"/>
      <c r="EC229" s="296"/>
      <c r="ED229" s="296"/>
      <c r="EE229" s="296"/>
      <c r="EF229" s="296"/>
      <c r="EG229" s="296"/>
      <c r="EH229" s="296"/>
      <c r="EI229" s="296"/>
      <c r="EJ229" s="296"/>
      <c r="EK229" s="296"/>
      <c r="EL229" s="296"/>
      <c r="EM229" s="296"/>
      <c r="EN229" s="296"/>
      <c r="EO229" s="296"/>
      <c r="EP229" s="296"/>
      <c r="EQ229" s="296"/>
      <c r="ER229" s="296"/>
      <c r="ES229" s="296"/>
      <c r="ET229" s="296"/>
      <c r="EU229" s="296"/>
      <c r="EV229" s="296"/>
      <c r="EW229" s="296"/>
      <c r="EX229" s="296"/>
      <c r="EY229" s="296"/>
      <c r="EZ229" s="296"/>
      <c r="FA229" s="296"/>
      <c r="FB229" s="296"/>
      <c r="FC229" s="296"/>
      <c r="FD229" s="296"/>
      <c r="FE229" s="296"/>
      <c r="FF229" s="296"/>
      <c r="FG229" s="296"/>
      <c r="FH229" s="296"/>
      <c r="FI229" s="296"/>
      <c r="FJ229" s="296"/>
      <c r="FK229" s="296"/>
      <c r="FL229" s="296"/>
      <c r="FM229" s="296"/>
      <c r="FN229" s="296"/>
      <c r="FO229" s="296"/>
      <c r="FP229" s="296"/>
      <c r="FQ229" s="296"/>
      <c r="FR229" s="296"/>
      <c r="FS229" s="296"/>
      <c r="FT229" s="296"/>
      <c r="FU229" s="296"/>
      <c r="FV229" s="296"/>
      <c r="FW229" s="296"/>
      <c r="FX229" s="296"/>
      <c r="FY229" s="296"/>
      <c r="FZ229" s="296"/>
      <c r="GA229" s="296"/>
      <c r="GB229" s="296"/>
      <c r="GC229" s="296"/>
      <c r="GD229" s="296"/>
      <c r="GE229" s="296"/>
      <c r="GF229" s="296"/>
      <c r="GG229" s="296"/>
      <c r="GH229" s="296"/>
      <c r="GI229" s="296"/>
      <c r="GJ229" s="296"/>
      <c r="GK229" s="296"/>
      <c r="GL229" s="296"/>
      <c r="GM229" s="296"/>
      <c r="GN229" s="296"/>
      <c r="GO229" s="205"/>
      <c r="GP229" s="87"/>
      <c r="GQ229" s="87"/>
    </row>
    <row r="230" spans="9:199" ht="2.25" customHeight="1" x14ac:dyDescent="0.15">
      <c r="I230" s="131"/>
      <c r="J230" s="131"/>
      <c r="K230" s="131"/>
      <c r="L230" s="136"/>
      <c r="M230" s="136"/>
      <c r="N230" s="138"/>
      <c r="O230" s="296"/>
      <c r="P230" s="296"/>
      <c r="Q230" s="296"/>
      <c r="R230" s="296"/>
      <c r="S230" s="296"/>
      <c r="T230" s="296"/>
      <c r="U230" s="296"/>
      <c r="V230" s="296"/>
      <c r="W230" s="296"/>
      <c r="X230" s="296"/>
      <c r="Y230" s="296"/>
      <c r="Z230" s="296"/>
      <c r="AA230" s="296"/>
      <c r="AB230" s="296"/>
      <c r="AC230" s="296"/>
      <c r="AD230" s="296"/>
      <c r="AE230" s="296"/>
      <c r="AF230" s="296"/>
      <c r="AG230" s="296"/>
      <c r="AH230" s="296"/>
      <c r="AI230" s="296"/>
      <c r="AJ230" s="296"/>
      <c r="AK230" s="296"/>
      <c r="AL230" s="296"/>
      <c r="AM230" s="296"/>
      <c r="AN230" s="296"/>
      <c r="AO230" s="296"/>
      <c r="AP230" s="296"/>
      <c r="AQ230" s="296"/>
      <c r="AR230" s="296"/>
      <c r="AS230" s="296"/>
      <c r="AT230" s="296"/>
      <c r="AU230" s="296"/>
      <c r="AV230" s="296"/>
      <c r="AW230" s="296"/>
      <c r="AX230" s="296"/>
      <c r="AY230" s="296"/>
      <c r="AZ230" s="296"/>
      <c r="BA230" s="296"/>
      <c r="BB230" s="296"/>
      <c r="BC230" s="296"/>
      <c r="BD230" s="296"/>
      <c r="BE230" s="296"/>
      <c r="BF230" s="296"/>
      <c r="BG230" s="296"/>
      <c r="BH230" s="296"/>
      <c r="BI230" s="296"/>
      <c r="BJ230" s="296"/>
      <c r="BK230" s="296"/>
      <c r="BL230" s="296"/>
      <c r="BM230" s="296"/>
      <c r="BN230" s="296"/>
      <c r="BO230" s="296"/>
      <c r="BP230" s="296"/>
      <c r="BQ230" s="296"/>
      <c r="BR230" s="296"/>
      <c r="BS230" s="296"/>
      <c r="BT230" s="296"/>
      <c r="BU230" s="296"/>
      <c r="BV230" s="296"/>
      <c r="BW230" s="296"/>
      <c r="BX230" s="296"/>
      <c r="BY230" s="296"/>
      <c r="BZ230" s="296"/>
      <c r="CA230" s="296"/>
      <c r="CB230" s="296"/>
      <c r="CC230" s="296"/>
      <c r="CD230" s="296"/>
      <c r="CE230" s="296"/>
      <c r="CF230" s="296"/>
      <c r="CG230" s="296"/>
      <c r="CH230" s="296"/>
      <c r="CI230" s="296"/>
      <c r="CJ230" s="296"/>
      <c r="CK230" s="296"/>
      <c r="CL230" s="296"/>
      <c r="CM230" s="296"/>
      <c r="CN230" s="296"/>
      <c r="CO230" s="296"/>
      <c r="CP230" s="296"/>
      <c r="CQ230" s="296"/>
      <c r="CR230" s="296"/>
      <c r="CS230" s="296"/>
      <c r="CT230" s="296"/>
      <c r="CU230" s="296"/>
      <c r="CV230" s="296"/>
      <c r="CW230" s="296"/>
      <c r="CX230" s="296"/>
      <c r="CY230" s="296"/>
      <c r="CZ230" s="296"/>
      <c r="DA230" s="296"/>
      <c r="DB230" s="296"/>
      <c r="DC230" s="296"/>
      <c r="DD230" s="296"/>
      <c r="DE230" s="296"/>
      <c r="DF230" s="296"/>
      <c r="DG230" s="296"/>
      <c r="DH230" s="296"/>
      <c r="DI230" s="296"/>
      <c r="DJ230" s="296"/>
      <c r="DK230" s="296"/>
      <c r="DL230" s="296"/>
      <c r="DM230" s="296"/>
      <c r="DN230" s="296"/>
      <c r="DO230" s="296"/>
      <c r="DP230" s="296"/>
      <c r="DQ230" s="296"/>
      <c r="DR230" s="296"/>
      <c r="DS230" s="296"/>
      <c r="DT230" s="296"/>
      <c r="DU230" s="296"/>
      <c r="DV230" s="296"/>
      <c r="DW230" s="296"/>
      <c r="DX230" s="296"/>
      <c r="DY230" s="296"/>
      <c r="DZ230" s="296"/>
      <c r="EA230" s="296"/>
      <c r="EB230" s="296"/>
      <c r="EC230" s="296"/>
      <c r="ED230" s="296"/>
      <c r="EE230" s="296"/>
      <c r="EF230" s="296"/>
      <c r="EG230" s="296"/>
      <c r="EH230" s="296"/>
      <c r="EI230" s="296"/>
      <c r="EJ230" s="296"/>
      <c r="EK230" s="296"/>
      <c r="EL230" s="296"/>
      <c r="EM230" s="296"/>
      <c r="EN230" s="296"/>
      <c r="EO230" s="296"/>
      <c r="EP230" s="296"/>
      <c r="EQ230" s="296"/>
      <c r="ER230" s="296"/>
      <c r="ES230" s="296"/>
      <c r="ET230" s="296"/>
      <c r="EU230" s="296"/>
      <c r="EV230" s="296"/>
      <c r="EW230" s="296"/>
      <c r="EX230" s="296"/>
      <c r="EY230" s="296"/>
      <c r="EZ230" s="296"/>
      <c r="FA230" s="296"/>
      <c r="FB230" s="296"/>
      <c r="FC230" s="296"/>
      <c r="FD230" s="296"/>
      <c r="FE230" s="296"/>
      <c r="FF230" s="296"/>
      <c r="FG230" s="296"/>
      <c r="FH230" s="296"/>
      <c r="FI230" s="296"/>
      <c r="FJ230" s="296"/>
      <c r="FK230" s="296"/>
      <c r="FL230" s="296"/>
      <c r="FM230" s="296"/>
      <c r="FN230" s="296"/>
      <c r="FO230" s="296"/>
      <c r="FP230" s="296"/>
      <c r="FQ230" s="296"/>
      <c r="FR230" s="296"/>
      <c r="FS230" s="296"/>
      <c r="FT230" s="296"/>
      <c r="FU230" s="296"/>
      <c r="FV230" s="296"/>
      <c r="FW230" s="296"/>
      <c r="FX230" s="296"/>
      <c r="FY230" s="296"/>
      <c r="FZ230" s="296"/>
      <c r="GA230" s="296"/>
      <c r="GB230" s="296"/>
      <c r="GC230" s="296"/>
      <c r="GD230" s="296"/>
      <c r="GE230" s="296"/>
      <c r="GF230" s="296"/>
      <c r="GG230" s="296"/>
      <c r="GH230" s="296"/>
      <c r="GI230" s="296"/>
      <c r="GJ230" s="296"/>
      <c r="GK230" s="296"/>
      <c r="GL230" s="296"/>
      <c r="GM230" s="296"/>
      <c r="GN230" s="296"/>
      <c r="GO230" s="205"/>
      <c r="GP230" s="87"/>
      <c r="GQ230" s="87"/>
    </row>
    <row r="231" spans="9:199" ht="2.25" customHeight="1" x14ac:dyDescent="0.15">
      <c r="I231" s="131"/>
      <c r="J231" s="131"/>
      <c r="K231" s="131"/>
      <c r="L231" s="136"/>
      <c r="M231" s="136"/>
      <c r="N231" s="138"/>
      <c r="O231" s="296"/>
      <c r="P231" s="296"/>
      <c r="Q231" s="296"/>
      <c r="R231" s="296"/>
      <c r="S231" s="296"/>
      <c r="T231" s="296"/>
      <c r="U231" s="296"/>
      <c r="V231" s="296"/>
      <c r="W231" s="296"/>
      <c r="X231" s="296"/>
      <c r="Y231" s="296"/>
      <c r="Z231" s="296"/>
      <c r="AA231" s="296"/>
      <c r="AB231" s="296"/>
      <c r="AC231" s="296"/>
      <c r="AD231" s="296"/>
      <c r="AE231" s="296"/>
      <c r="AF231" s="296"/>
      <c r="AG231" s="296"/>
      <c r="AH231" s="296"/>
      <c r="AI231" s="296"/>
      <c r="AJ231" s="296"/>
      <c r="AK231" s="296"/>
      <c r="AL231" s="296"/>
      <c r="AM231" s="296"/>
      <c r="AN231" s="296"/>
      <c r="AO231" s="296"/>
      <c r="AP231" s="296"/>
      <c r="AQ231" s="296"/>
      <c r="AR231" s="296"/>
      <c r="AS231" s="296"/>
      <c r="AT231" s="296"/>
      <c r="AU231" s="296"/>
      <c r="AV231" s="296"/>
      <c r="AW231" s="296"/>
      <c r="AX231" s="296"/>
      <c r="AY231" s="296"/>
      <c r="AZ231" s="296"/>
      <c r="BA231" s="296"/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6"/>
      <c r="BR231" s="296"/>
      <c r="BS231" s="296"/>
      <c r="BT231" s="296"/>
      <c r="BU231" s="296"/>
      <c r="BV231" s="296"/>
      <c r="BW231" s="296"/>
      <c r="BX231" s="296"/>
      <c r="BY231" s="296"/>
      <c r="BZ231" s="296"/>
      <c r="CA231" s="296"/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6"/>
      <c r="CL231" s="296"/>
      <c r="CM231" s="296"/>
      <c r="CN231" s="296"/>
      <c r="CO231" s="296"/>
      <c r="CP231" s="296"/>
      <c r="CQ231" s="296"/>
      <c r="CR231" s="296"/>
      <c r="CS231" s="296"/>
      <c r="CT231" s="296"/>
      <c r="CU231" s="296"/>
      <c r="CV231" s="296"/>
      <c r="CW231" s="296"/>
      <c r="CX231" s="296"/>
      <c r="CY231" s="296"/>
      <c r="CZ231" s="296"/>
      <c r="DA231" s="296"/>
      <c r="DB231" s="296"/>
      <c r="DC231" s="296"/>
      <c r="DD231" s="296"/>
      <c r="DE231" s="296"/>
      <c r="DF231" s="296"/>
      <c r="DG231" s="296"/>
      <c r="DH231" s="296"/>
      <c r="DI231" s="296"/>
      <c r="DJ231" s="296"/>
      <c r="DK231" s="296"/>
      <c r="DL231" s="296"/>
      <c r="DM231" s="296"/>
      <c r="DN231" s="296"/>
      <c r="DO231" s="296"/>
      <c r="DP231" s="296"/>
      <c r="DQ231" s="296"/>
      <c r="DR231" s="296"/>
      <c r="DS231" s="296"/>
      <c r="DT231" s="296"/>
      <c r="DU231" s="296"/>
      <c r="DV231" s="296"/>
      <c r="DW231" s="296"/>
      <c r="DX231" s="296"/>
      <c r="DY231" s="296"/>
      <c r="DZ231" s="296"/>
      <c r="EA231" s="296"/>
      <c r="EB231" s="296"/>
      <c r="EC231" s="296"/>
      <c r="ED231" s="296"/>
      <c r="EE231" s="296"/>
      <c r="EF231" s="296"/>
      <c r="EG231" s="296"/>
      <c r="EH231" s="296"/>
      <c r="EI231" s="296"/>
      <c r="EJ231" s="296"/>
      <c r="EK231" s="296"/>
      <c r="EL231" s="296"/>
      <c r="EM231" s="296"/>
      <c r="EN231" s="296"/>
      <c r="EO231" s="296"/>
      <c r="EP231" s="296"/>
      <c r="EQ231" s="296"/>
      <c r="ER231" s="296"/>
      <c r="ES231" s="296"/>
      <c r="ET231" s="296"/>
      <c r="EU231" s="296"/>
      <c r="EV231" s="296"/>
      <c r="EW231" s="296"/>
      <c r="EX231" s="296"/>
      <c r="EY231" s="296"/>
      <c r="EZ231" s="296"/>
      <c r="FA231" s="296"/>
      <c r="FB231" s="296"/>
      <c r="FC231" s="296"/>
      <c r="FD231" s="296"/>
      <c r="FE231" s="296"/>
      <c r="FF231" s="296"/>
      <c r="FG231" s="296"/>
      <c r="FH231" s="296"/>
      <c r="FI231" s="296"/>
      <c r="FJ231" s="296"/>
      <c r="FK231" s="296"/>
      <c r="FL231" s="296"/>
      <c r="FM231" s="296"/>
      <c r="FN231" s="296"/>
      <c r="FO231" s="296"/>
      <c r="FP231" s="296"/>
      <c r="FQ231" s="296"/>
      <c r="FR231" s="296"/>
      <c r="FS231" s="296"/>
      <c r="FT231" s="296"/>
      <c r="FU231" s="296"/>
      <c r="FV231" s="296"/>
      <c r="FW231" s="296"/>
      <c r="FX231" s="296"/>
      <c r="FY231" s="296"/>
      <c r="FZ231" s="296"/>
      <c r="GA231" s="296"/>
      <c r="GB231" s="296"/>
      <c r="GC231" s="296"/>
      <c r="GD231" s="296"/>
      <c r="GE231" s="296"/>
      <c r="GF231" s="296"/>
      <c r="GG231" s="296"/>
      <c r="GH231" s="296"/>
      <c r="GI231" s="296"/>
      <c r="GJ231" s="296"/>
      <c r="GK231" s="296"/>
      <c r="GL231" s="296"/>
      <c r="GM231" s="296"/>
      <c r="GN231" s="296"/>
      <c r="GO231" s="205"/>
      <c r="GP231" s="87"/>
      <c r="GQ231" s="87"/>
    </row>
    <row r="232" spans="9:199" ht="2.25" customHeight="1" x14ac:dyDescent="0.15">
      <c r="I232" s="131"/>
      <c r="J232" s="131"/>
      <c r="K232" s="131"/>
      <c r="L232" s="136"/>
      <c r="M232" s="136"/>
      <c r="N232" s="138"/>
      <c r="O232" s="294">
        <f>入力シート!A180</f>
        <v>0</v>
      </c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295"/>
      <c r="AG232" s="295"/>
      <c r="AH232" s="295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5"/>
      <c r="AS232" s="295"/>
      <c r="AT232" s="295"/>
      <c r="AU232" s="295"/>
      <c r="AV232" s="295"/>
      <c r="AW232" s="295"/>
      <c r="AX232" s="295"/>
      <c r="AY232" s="295"/>
      <c r="AZ232" s="295"/>
      <c r="BA232" s="295"/>
      <c r="BB232" s="295"/>
      <c r="BC232" s="295"/>
      <c r="BD232" s="295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5"/>
      <c r="BO232" s="295"/>
      <c r="BP232" s="295"/>
      <c r="BQ232" s="295"/>
      <c r="BR232" s="295"/>
      <c r="BS232" s="295"/>
      <c r="BT232" s="295"/>
      <c r="BU232" s="295"/>
      <c r="BV232" s="295"/>
      <c r="BW232" s="295"/>
      <c r="BX232" s="295"/>
      <c r="BY232" s="295"/>
      <c r="BZ232" s="295"/>
      <c r="CA232" s="295"/>
      <c r="CB232" s="295"/>
      <c r="CC232" s="295"/>
      <c r="CD232" s="295"/>
      <c r="CE232" s="295"/>
      <c r="CF232" s="295"/>
      <c r="CG232" s="295"/>
      <c r="CH232" s="295"/>
      <c r="CI232" s="295"/>
      <c r="CJ232" s="295"/>
      <c r="CK232" s="295"/>
      <c r="CL232" s="295"/>
      <c r="CM232" s="295"/>
      <c r="CN232" s="295"/>
      <c r="CO232" s="295"/>
      <c r="CP232" s="295"/>
      <c r="CQ232" s="295"/>
      <c r="CR232" s="295"/>
      <c r="CS232" s="295"/>
      <c r="CT232" s="295"/>
      <c r="CU232" s="295"/>
      <c r="CV232" s="295"/>
      <c r="CW232" s="295"/>
      <c r="CX232" s="295"/>
      <c r="CY232" s="295"/>
      <c r="CZ232" s="295"/>
      <c r="DA232" s="295"/>
      <c r="DB232" s="295"/>
      <c r="DC232" s="295"/>
      <c r="DD232" s="295"/>
      <c r="DE232" s="295"/>
      <c r="DF232" s="295"/>
      <c r="DG232" s="295"/>
      <c r="DH232" s="295"/>
      <c r="DI232" s="295"/>
      <c r="DJ232" s="295"/>
      <c r="DK232" s="295"/>
      <c r="DL232" s="295"/>
      <c r="DM232" s="295"/>
      <c r="DN232" s="295"/>
      <c r="DO232" s="295"/>
      <c r="DP232" s="295"/>
      <c r="DQ232" s="295"/>
      <c r="DR232" s="295"/>
      <c r="DS232" s="295"/>
      <c r="DT232" s="295"/>
      <c r="DU232" s="295"/>
      <c r="DV232" s="295"/>
      <c r="DW232" s="295"/>
      <c r="DX232" s="295"/>
      <c r="DY232" s="295"/>
      <c r="DZ232" s="295"/>
      <c r="EA232" s="295"/>
      <c r="EB232" s="295"/>
      <c r="EC232" s="295"/>
      <c r="ED232" s="295"/>
      <c r="EE232" s="295"/>
      <c r="EF232" s="295"/>
      <c r="EG232" s="295"/>
      <c r="EH232" s="295"/>
      <c r="EI232" s="295"/>
      <c r="EJ232" s="295"/>
      <c r="EK232" s="295"/>
      <c r="EL232" s="295"/>
      <c r="EM232" s="295"/>
      <c r="EN232" s="295"/>
      <c r="EO232" s="295"/>
      <c r="EP232" s="295"/>
      <c r="EQ232" s="295"/>
      <c r="ER232" s="295"/>
      <c r="ES232" s="295"/>
      <c r="ET232" s="295"/>
      <c r="EU232" s="295"/>
      <c r="EV232" s="295"/>
      <c r="EW232" s="295"/>
      <c r="EX232" s="295"/>
      <c r="EY232" s="295"/>
      <c r="EZ232" s="295"/>
      <c r="FA232" s="295"/>
      <c r="FB232" s="295"/>
      <c r="FC232" s="295"/>
      <c r="FD232" s="295"/>
      <c r="FE232" s="295"/>
      <c r="FF232" s="295"/>
      <c r="FG232" s="295"/>
      <c r="FH232" s="295"/>
      <c r="FI232" s="295"/>
      <c r="FJ232" s="295"/>
      <c r="FK232" s="295"/>
      <c r="FL232" s="295"/>
      <c r="FM232" s="295"/>
      <c r="FN232" s="295"/>
      <c r="FO232" s="295"/>
      <c r="FP232" s="295"/>
      <c r="FQ232" s="295"/>
      <c r="FR232" s="295"/>
      <c r="FS232" s="295"/>
      <c r="FT232" s="295"/>
      <c r="FU232" s="295"/>
      <c r="FV232" s="295"/>
      <c r="FW232" s="295"/>
      <c r="FX232" s="295"/>
      <c r="FY232" s="295"/>
      <c r="FZ232" s="295"/>
      <c r="GA232" s="295"/>
      <c r="GB232" s="295"/>
      <c r="GC232" s="295"/>
      <c r="GD232" s="295"/>
      <c r="GE232" s="295"/>
      <c r="GF232" s="295"/>
      <c r="GG232" s="295"/>
      <c r="GH232" s="295"/>
      <c r="GI232" s="295"/>
      <c r="GJ232" s="295"/>
      <c r="GK232" s="295"/>
      <c r="GL232" s="295"/>
      <c r="GM232" s="295"/>
      <c r="GN232" s="295"/>
      <c r="GO232" s="205"/>
      <c r="GP232" s="87"/>
      <c r="GQ232" s="87"/>
    </row>
    <row r="233" spans="9:199" ht="2.25" customHeight="1" x14ac:dyDescent="0.15">
      <c r="I233" s="131"/>
      <c r="J233" s="131"/>
      <c r="K233" s="131"/>
      <c r="L233" s="136"/>
      <c r="M233" s="136"/>
      <c r="N233" s="138"/>
      <c r="O233" s="296"/>
      <c r="P233" s="296"/>
      <c r="Q233" s="296"/>
      <c r="R233" s="296"/>
      <c r="S233" s="296"/>
      <c r="T233" s="296"/>
      <c r="U233" s="296"/>
      <c r="V233" s="296"/>
      <c r="W233" s="296"/>
      <c r="X233" s="296"/>
      <c r="Y233" s="296"/>
      <c r="Z233" s="296"/>
      <c r="AA233" s="296"/>
      <c r="AB233" s="296"/>
      <c r="AC233" s="296"/>
      <c r="AD233" s="296"/>
      <c r="AE233" s="296"/>
      <c r="AF233" s="296"/>
      <c r="AG233" s="296"/>
      <c r="AH233" s="296"/>
      <c r="AI233" s="296"/>
      <c r="AJ233" s="296"/>
      <c r="AK233" s="296"/>
      <c r="AL233" s="296"/>
      <c r="AM233" s="296"/>
      <c r="AN233" s="296"/>
      <c r="AO233" s="296"/>
      <c r="AP233" s="296"/>
      <c r="AQ233" s="296"/>
      <c r="AR233" s="296"/>
      <c r="AS233" s="296"/>
      <c r="AT233" s="296"/>
      <c r="AU233" s="296"/>
      <c r="AV233" s="296"/>
      <c r="AW233" s="296"/>
      <c r="AX233" s="296"/>
      <c r="AY233" s="296"/>
      <c r="AZ233" s="296"/>
      <c r="BA233" s="296"/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6"/>
      <c r="BR233" s="296"/>
      <c r="BS233" s="296"/>
      <c r="BT233" s="296"/>
      <c r="BU233" s="296"/>
      <c r="BV233" s="296"/>
      <c r="BW233" s="296"/>
      <c r="BX233" s="296"/>
      <c r="BY233" s="296"/>
      <c r="BZ233" s="296"/>
      <c r="CA233" s="296"/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6"/>
      <c r="CL233" s="296"/>
      <c r="CM233" s="296"/>
      <c r="CN233" s="296"/>
      <c r="CO233" s="296"/>
      <c r="CP233" s="296"/>
      <c r="CQ233" s="296"/>
      <c r="CR233" s="296"/>
      <c r="CS233" s="296"/>
      <c r="CT233" s="296"/>
      <c r="CU233" s="296"/>
      <c r="CV233" s="296"/>
      <c r="CW233" s="296"/>
      <c r="CX233" s="296"/>
      <c r="CY233" s="296"/>
      <c r="CZ233" s="296"/>
      <c r="DA233" s="296"/>
      <c r="DB233" s="296"/>
      <c r="DC233" s="296"/>
      <c r="DD233" s="296"/>
      <c r="DE233" s="296"/>
      <c r="DF233" s="296"/>
      <c r="DG233" s="296"/>
      <c r="DH233" s="296"/>
      <c r="DI233" s="296"/>
      <c r="DJ233" s="296"/>
      <c r="DK233" s="296"/>
      <c r="DL233" s="296"/>
      <c r="DM233" s="296"/>
      <c r="DN233" s="296"/>
      <c r="DO233" s="296"/>
      <c r="DP233" s="296"/>
      <c r="DQ233" s="296"/>
      <c r="DR233" s="296"/>
      <c r="DS233" s="296"/>
      <c r="DT233" s="296"/>
      <c r="DU233" s="296"/>
      <c r="DV233" s="296"/>
      <c r="DW233" s="296"/>
      <c r="DX233" s="296"/>
      <c r="DY233" s="296"/>
      <c r="DZ233" s="296"/>
      <c r="EA233" s="296"/>
      <c r="EB233" s="296"/>
      <c r="EC233" s="296"/>
      <c r="ED233" s="296"/>
      <c r="EE233" s="296"/>
      <c r="EF233" s="296"/>
      <c r="EG233" s="296"/>
      <c r="EH233" s="296"/>
      <c r="EI233" s="296"/>
      <c r="EJ233" s="296"/>
      <c r="EK233" s="296"/>
      <c r="EL233" s="296"/>
      <c r="EM233" s="296"/>
      <c r="EN233" s="296"/>
      <c r="EO233" s="296"/>
      <c r="EP233" s="296"/>
      <c r="EQ233" s="296"/>
      <c r="ER233" s="296"/>
      <c r="ES233" s="296"/>
      <c r="ET233" s="296"/>
      <c r="EU233" s="296"/>
      <c r="EV233" s="296"/>
      <c r="EW233" s="296"/>
      <c r="EX233" s="296"/>
      <c r="EY233" s="296"/>
      <c r="EZ233" s="296"/>
      <c r="FA233" s="296"/>
      <c r="FB233" s="296"/>
      <c r="FC233" s="296"/>
      <c r="FD233" s="296"/>
      <c r="FE233" s="296"/>
      <c r="FF233" s="296"/>
      <c r="FG233" s="296"/>
      <c r="FH233" s="296"/>
      <c r="FI233" s="296"/>
      <c r="FJ233" s="296"/>
      <c r="FK233" s="296"/>
      <c r="FL233" s="296"/>
      <c r="FM233" s="296"/>
      <c r="FN233" s="296"/>
      <c r="FO233" s="296"/>
      <c r="FP233" s="296"/>
      <c r="FQ233" s="296"/>
      <c r="FR233" s="296"/>
      <c r="FS233" s="296"/>
      <c r="FT233" s="296"/>
      <c r="FU233" s="296"/>
      <c r="FV233" s="296"/>
      <c r="FW233" s="296"/>
      <c r="FX233" s="296"/>
      <c r="FY233" s="296"/>
      <c r="FZ233" s="296"/>
      <c r="GA233" s="296"/>
      <c r="GB233" s="296"/>
      <c r="GC233" s="296"/>
      <c r="GD233" s="296"/>
      <c r="GE233" s="296"/>
      <c r="GF233" s="296"/>
      <c r="GG233" s="296"/>
      <c r="GH233" s="296"/>
      <c r="GI233" s="296"/>
      <c r="GJ233" s="296"/>
      <c r="GK233" s="296"/>
      <c r="GL233" s="296"/>
      <c r="GM233" s="296"/>
      <c r="GN233" s="296"/>
      <c r="GO233" s="205"/>
      <c r="GP233" s="87"/>
      <c r="GQ233" s="87"/>
    </row>
    <row r="234" spans="9:199" ht="2.25" customHeight="1" x14ac:dyDescent="0.15">
      <c r="I234" s="131"/>
      <c r="J234" s="131"/>
      <c r="K234" s="131"/>
      <c r="L234" s="136"/>
      <c r="M234" s="136"/>
      <c r="N234" s="138"/>
      <c r="O234" s="296"/>
      <c r="P234" s="296"/>
      <c r="Q234" s="296"/>
      <c r="R234" s="296"/>
      <c r="S234" s="296"/>
      <c r="T234" s="296"/>
      <c r="U234" s="296"/>
      <c r="V234" s="296"/>
      <c r="W234" s="296"/>
      <c r="X234" s="296"/>
      <c r="Y234" s="296"/>
      <c r="Z234" s="296"/>
      <c r="AA234" s="296"/>
      <c r="AB234" s="296"/>
      <c r="AC234" s="296"/>
      <c r="AD234" s="296"/>
      <c r="AE234" s="296"/>
      <c r="AF234" s="296"/>
      <c r="AG234" s="296"/>
      <c r="AH234" s="296"/>
      <c r="AI234" s="296"/>
      <c r="AJ234" s="296"/>
      <c r="AK234" s="296"/>
      <c r="AL234" s="296"/>
      <c r="AM234" s="296"/>
      <c r="AN234" s="296"/>
      <c r="AO234" s="296"/>
      <c r="AP234" s="296"/>
      <c r="AQ234" s="296"/>
      <c r="AR234" s="296"/>
      <c r="AS234" s="296"/>
      <c r="AT234" s="296"/>
      <c r="AU234" s="296"/>
      <c r="AV234" s="296"/>
      <c r="AW234" s="296"/>
      <c r="AX234" s="296"/>
      <c r="AY234" s="296"/>
      <c r="AZ234" s="296"/>
      <c r="BA234" s="296"/>
      <c r="BB234" s="296"/>
      <c r="BC234" s="296"/>
      <c r="BD234" s="296"/>
      <c r="BE234" s="296"/>
      <c r="BF234" s="296"/>
      <c r="BG234" s="296"/>
      <c r="BH234" s="296"/>
      <c r="BI234" s="296"/>
      <c r="BJ234" s="296"/>
      <c r="BK234" s="296"/>
      <c r="BL234" s="296"/>
      <c r="BM234" s="296"/>
      <c r="BN234" s="296"/>
      <c r="BO234" s="296"/>
      <c r="BP234" s="296"/>
      <c r="BQ234" s="296"/>
      <c r="BR234" s="296"/>
      <c r="BS234" s="296"/>
      <c r="BT234" s="296"/>
      <c r="BU234" s="296"/>
      <c r="BV234" s="296"/>
      <c r="BW234" s="296"/>
      <c r="BX234" s="296"/>
      <c r="BY234" s="296"/>
      <c r="BZ234" s="296"/>
      <c r="CA234" s="296"/>
      <c r="CB234" s="296"/>
      <c r="CC234" s="296"/>
      <c r="CD234" s="296"/>
      <c r="CE234" s="296"/>
      <c r="CF234" s="296"/>
      <c r="CG234" s="296"/>
      <c r="CH234" s="296"/>
      <c r="CI234" s="296"/>
      <c r="CJ234" s="296"/>
      <c r="CK234" s="296"/>
      <c r="CL234" s="296"/>
      <c r="CM234" s="296"/>
      <c r="CN234" s="296"/>
      <c r="CO234" s="296"/>
      <c r="CP234" s="296"/>
      <c r="CQ234" s="296"/>
      <c r="CR234" s="296"/>
      <c r="CS234" s="296"/>
      <c r="CT234" s="296"/>
      <c r="CU234" s="296"/>
      <c r="CV234" s="296"/>
      <c r="CW234" s="296"/>
      <c r="CX234" s="296"/>
      <c r="CY234" s="296"/>
      <c r="CZ234" s="296"/>
      <c r="DA234" s="296"/>
      <c r="DB234" s="296"/>
      <c r="DC234" s="296"/>
      <c r="DD234" s="296"/>
      <c r="DE234" s="296"/>
      <c r="DF234" s="296"/>
      <c r="DG234" s="296"/>
      <c r="DH234" s="296"/>
      <c r="DI234" s="296"/>
      <c r="DJ234" s="296"/>
      <c r="DK234" s="296"/>
      <c r="DL234" s="296"/>
      <c r="DM234" s="296"/>
      <c r="DN234" s="296"/>
      <c r="DO234" s="296"/>
      <c r="DP234" s="296"/>
      <c r="DQ234" s="296"/>
      <c r="DR234" s="296"/>
      <c r="DS234" s="296"/>
      <c r="DT234" s="296"/>
      <c r="DU234" s="296"/>
      <c r="DV234" s="296"/>
      <c r="DW234" s="296"/>
      <c r="DX234" s="296"/>
      <c r="DY234" s="296"/>
      <c r="DZ234" s="296"/>
      <c r="EA234" s="296"/>
      <c r="EB234" s="296"/>
      <c r="EC234" s="296"/>
      <c r="ED234" s="296"/>
      <c r="EE234" s="296"/>
      <c r="EF234" s="296"/>
      <c r="EG234" s="296"/>
      <c r="EH234" s="296"/>
      <c r="EI234" s="296"/>
      <c r="EJ234" s="296"/>
      <c r="EK234" s="296"/>
      <c r="EL234" s="296"/>
      <c r="EM234" s="296"/>
      <c r="EN234" s="296"/>
      <c r="EO234" s="296"/>
      <c r="EP234" s="296"/>
      <c r="EQ234" s="296"/>
      <c r="ER234" s="296"/>
      <c r="ES234" s="296"/>
      <c r="ET234" s="296"/>
      <c r="EU234" s="296"/>
      <c r="EV234" s="296"/>
      <c r="EW234" s="296"/>
      <c r="EX234" s="296"/>
      <c r="EY234" s="296"/>
      <c r="EZ234" s="296"/>
      <c r="FA234" s="296"/>
      <c r="FB234" s="296"/>
      <c r="FC234" s="296"/>
      <c r="FD234" s="296"/>
      <c r="FE234" s="296"/>
      <c r="FF234" s="296"/>
      <c r="FG234" s="296"/>
      <c r="FH234" s="296"/>
      <c r="FI234" s="296"/>
      <c r="FJ234" s="296"/>
      <c r="FK234" s="296"/>
      <c r="FL234" s="296"/>
      <c r="FM234" s="296"/>
      <c r="FN234" s="296"/>
      <c r="FO234" s="296"/>
      <c r="FP234" s="296"/>
      <c r="FQ234" s="296"/>
      <c r="FR234" s="296"/>
      <c r="FS234" s="296"/>
      <c r="FT234" s="296"/>
      <c r="FU234" s="296"/>
      <c r="FV234" s="296"/>
      <c r="FW234" s="296"/>
      <c r="FX234" s="296"/>
      <c r="FY234" s="296"/>
      <c r="FZ234" s="296"/>
      <c r="GA234" s="296"/>
      <c r="GB234" s="296"/>
      <c r="GC234" s="296"/>
      <c r="GD234" s="296"/>
      <c r="GE234" s="296"/>
      <c r="GF234" s="296"/>
      <c r="GG234" s="296"/>
      <c r="GH234" s="296"/>
      <c r="GI234" s="296"/>
      <c r="GJ234" s="296"/>
      <c r="GK234" s="296"/>
      <c r="GL234" s="296"/>
      <c r="GM234" s="296"/>
      <c r="GN234" s="296"/>
      <c r="GO234" s="205"/>
      <c r="GP234" s="87"/>
      <c r="GQ234" s="87"/>
    </row>
    <row r="235" spans="9:199" ht="2.25" customHeight="1" x14ac:dyDescent="0.15">
      <c r="I235" s="131"/>
      <c r="J235" s="131"/>
      <c r="K235" s="131"/>
      <c r="L235" s="136"/>
      <c r="M235" s="136"/>
      <c r="N235" s="138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6"/>
      <c r="AD235" s="296"/>
      <c r="AE235" s="296"/>
      <c r="AF235" s="296"/>
      <c r="AG235" s="296"/>
      <c r="AH235" s="296"/>
      <c r="AI235" s="296"/>
      <c r="AJ235" s="296"/>
      <c r="AK235" s="296"/>
      <c r="AL235" s="296"/>
      <c r="AM235" s="296"/>
      <c r="AN235" s="296"/>
      <c r="AO235" s="296"/>
      <c r="AP235" s="296"/>
      <c r="AQ235" s="296"/>
      <c r="AR235" s="296"/>
      <c r="AS235" s="296"/>
      <c r="AT235" s="296"/>
      <c r="AU235" s="296"/>
      <c r="AV235" s="296"/>
      <c r="AW235" s="296"/>
      <c r="AX235" s="296"/>
      <c r="AY235" s="296"/>
      <c r="AZ235" s="296"/>
      <c r="BA235" s="296"/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296"/>
      <c r="BM235" s="296"/>
      <c r="BN235" s="296"/>
      <c r="BO235" s="296"/>
      <c r="BP235" s="296"/>
      <c r="BQ235" s="296"/>
      <c r="BR235" s="296"/>
      <c r="BS235" s="296"/>
      <c r="BT235" s="296"/>
      <c r="BU235" s="296"/>
      <c r="BV235" s="296"/>
      <c r="BW235" s="296"/>
      <c r="BX235" s="296"/>
      <c r="BY235" s="296"/>
      <c r="BZ235" s="296"/>
      <c r="CA235" s="296"/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6"/>
      <c r="CL235" s="296"/>
      <c r="CM235" s="296"/>
      <c r="CN235" s="296"/>
      <c r="CO235" s="296"/>
      <c r="CP235" s="296"/>
      <c r="CQ235" s="296"/>
      <c r="CR235" s="296"/>
      <c r="CS235" s="296"/>
      <c r="CT235" s="296"/>
      <c r="CU235" s="296"/>
      <c r="CV235" s="296"/>
      <c r="CW235" s="296"/>
      <c r="CX235" s="296"/>
      <c r="CY235" s="296"/>
      <c r="CZ235" s="296"/>
      <c r="DA235" s="296"/>
      <c r="DB235" s="296"/>
      <c r="DC235" s="296"/>
      <c r="DD235" s="296"/>
      <c r="DE235" s="296"/>
      <c r="DF235" s="296"/>
      <c r="DG235" s="296"/>
      <c r="DH235" s="296"/>
      <c r="DI235" s="296"/>
      <c r="DJ235" s="296"/>
      <c r="DK235" s="296"/>
      <c r="DL235" s="296"/>
      <c r="DM235" s="296"/>
      <c r="DN235" s="296"/>
      <c r="DO235" s="296"/>
      <c r="DP235" s="296"/>
      <c r="DQ235" s="296"/>
      <c r="DR235" s="296"/>
      <c r="DS235" s="296"/>
      <c r="DT235" s="296"/>
      <c r="DU235" s="296"/>
      <c r="DV235" s="296"/>
      <c r="DW235" s="296"/>
      <c r="DX235" s="296"/>
      <c r="DY235" s="296"/>
      <c r="DZ235" s="296"/>
      <c r="EA235" s="296"/>
      <c r="EB235" s="296"/>
      <c r="EC235" s="296"/>
      <c r="ED235" s="296"/>
      <c r="EE235" s="296"/>
      <c r="EF235" s="296"/>
      <c r="EG235" s="296"/>
      <c r="EH235" s="296"/>
      <c r="EI235" s="296"/>
      <c r="EJ235" s="296"/>
      <c r="EK235" s="296"/>
      <c r="EL235" s="296"/>
      <c r="EM235" s="296"/>
      <c r="EN235" s="296"/>
      <c r="EO235" s="296"/>
      <c r="EP235" s="296"/>
      <c r="EQ235" s="296"/>
      <c r="ER235" s="296"/>
      <c r="ES235" s="296"/>
      <c r="ET235" s="296"/>
      <c r="EU235" s="296"/>
      <c r="EV235" s="296"/>
      <c r="EW235" s="296"/>
      <c r="EX235" s="296"/>
      <c r="EY235" s="296"/>
      <c r="EZ235" s="296"/>
      <c r="FA235" s="296"/>
      <c r="FB235" s="296"/>
      <c r="FC235" s="296"/>
      <c r="FD235" s="296"/>
      <c r="FE235" s="296"/>
      <c r="FF235" s="296"/>
      <c r="FG235" s="296"/>
      <c r="FH235" s="296"/>
      <c r="FI235" s="296"/>
      <c r="FJ235" s="296"/>
      <c r="FK235" s="296"/>
      <c r="FL235" s="296"/>
      <c r="FM235" s="296"/>
      <c r="FN235" s="296"/>
      <c r="FO235" s="296"/>
      <c r="FP235" s="296"/>
      <c r="FQ235" s="296"/>
      <c r="FR235" s="296"/>
      <c r="FS235" s="296"/>
      <c r="FT235" s="296"/>
      <c r="FU235" s="296"/>
      <c r="FV235" s="296"/>
      <c r="FW235" s="296"/>
      <c r="FX235" s="296"/>
      <c r="FY235" s="296"/>
      <c r="FZ235" s="296"/>
      <c r="GA235" s="296"/>
      <c r="GB235" s="296"/>
      <c r="GC235" s="296"/>
      <c r="GD235" s="296"/>
      <c r="GE235" s="296"/>
      <c r="GF235" s="296"/>
      <c r="GG235" s="296"/>
      <c r="GH235" s="296"/>
      <c r="GI235" s="296"/>
      <c r="GJ235" s="296"/>
      <c r="GK235" s="296"/>
      <c r="GL235" s="296"/>
      <c r="GM235" s="296"/>
      <c r="GN235" s="296"/>
      <c r="GO235" s="205"/>
      <c r="GP235" s="87"/>
      <c r="GQ235" s="87"/>
    </row>
    <row r="236" spans="9:199" ht="2.25" customHeight="1" x14ac:dyDescent="0.15">
      <c r="I236" s="131"/>
      <c r="J236" s="131"/>
      <c r="K236" s="131"/>
      <c r="L236" s="136"/>
      <c r="M236" s="136"/>
      <c r="N236" s="138"/>
      <c r="O236" s="296"/>
      <c r="P236" s="296"/>
      <c r="Q236" s="296"/>
      <c r="R236" s="296"/>
      <c r="S236" s="296"/>
      <c r="T236" s="296"/>
      <c r="U236" s="296"/>
      <c r="V236" s="296"/>
      <c r="W236" s="296"/>
      <c r="X236" s="296"/>
      <c r="Y236" s="296"/>
      <c r="Z236" s="296"/>
      <c r="AA236" s="296"/>
      <c r="AB236" s="296"/>
      <c r="AC236" s="296"/>
      <c r="AD236" s="296"/>
      <c r="AE236" s="296"/>
      <c r="AF236" s="296"/>
      <c r="AG236" s="296"/>
      <c r="AH236" s="296"/>
      <c r="AI236" s="296"/>
      <c r="AJ236" s="296"/>
      <c r="AK236" s="296"/>
      <c r="AL236" s="296"/>
      <c r="AM236" s="296"/>
      <c r="AN236" s="296"/>
      <c r="AO236" s="296"/>
      <c r="AP236" s="296"/>
      <c r="AQ236" s="296"/>
      <c r="AR236" s="296"/>
      <c r="AS236" s="296"/>
      <c r="AT236" s="296"/>
      <c r="AU236" s="296"/>
      <c r="AV236" s="296"/>
      <c r="AW236" s="296"/>
      <c r="AX236" s="296"/>
      <c r="AY236" s="296"/>
      <c r="AZ236" s="296"/>
      <c r="BA236" s="296"/>
      <c r="BB236" s="296"/>
      <c r="BC236" s="296"/>
      <c r="BD236" s="296"/>
      <c r="BE236" s="296"/>
      <c r="BF236" s="296"/>
      <c r="BG236" s="296"/>
      <c r="BH236" s="296"/>
      <c r="BI236" s="296"/>
      <c r="BJ236" s="296"/>
      <c r="BK236" s="296"/>
      <c r="BL236" s="296"/>
      <c r="BM236" s="296"/>
      <c r="BN236" s="296"/>
      <c r="BO236" s="296"/>
      <c r="BP236" s="296"/>
      <c r="BQ236" s="296"/>
      <c r="BR236" s="296"/>
      <c r="BS236" s="296"/>
      <c r="BT236" s="296"/>
      <c r="BU236" s="296"/>
      <c r="BV236" s="296"/>
      <c r="BW236" s="296"/>
      <c r="BX236" s="296"/>
      <c r="BY236" s="296"/>
      <c r="BZ236" s="296"/>
      <c r="CA236" s="296"/>
      <c r="CB236" s="296"/>
      <c r="CC236" s="296"/>
      <c r="CD236" s="296"/>
      <c r="CE236" s="296"/>
      <c r="CF236" s="296"/>
      <c r="CG236" s="296"/>
      <c r="CH236" s="296"/>
      <c r="CI236" s="296"/>
      <c r="CJ236" s="296"/>
      <c r="CK236" s="296"/>
      <c r="CL236" s="296"/>
      <c r="CM236" s="296"/>
      <c r="CN236" s="296"/>
      <c r="CO236" s="296"/>
      <c r="CP236" s="296"/>
      <c r="CQ236" s="296"/>
      <c r="CR236" s="296"/>
      <c r="CS236" s="296"/>
      <c r="CT236" s="296"/>
      <c r="CU236" s="296"/>
      <c r="CV236" s="296"/>
      <c r="CW236" s="296"/>
      <c r="CX236" s="296"/>
      <c r="CY236" s="296"/>
      <c r="CZ236" s="296"/>
      <c r="DA236" s="296"/>
      <c r="DB236" s="296"/>
      <c r="DC236" s="296"/>
      <c r="DD236" s="296"/>
      <c r="DE236" s="296"/>
      <c r="DF236" s="296"/>
      <c r="DG236" s="296"/>
      <c r="DH236" s="296"/>
      <c r="DI236" s="296"/>
      <c r="DJ236" s="296"/>
      <c r="DK236" s="296"/>
      <c r="DL236" s="296"/>
      <c r="DM236" s="296"/>
      <c r="DN236" s="296"/>
      <c r="DO236" s="296"/>
      <c r="DP236" s="296"/>
      <c r="DQ236" s="296"/>
      <c r="DR236" s="296"/>
      <c r="DS236" s="296"/>
      <c r="DT236" s="296"/>
      <c r="DU236" s="296"/>
      <c r="DV236" s="296"/>
      <c r="DW236" s="296"/>
      <c r="DX236" s="296"/>
      <c r="DY236" s="296"/>
      <c r="DZ236" s="296"/>
      <c r="EA236" s="296"/>
      <c r="EB236" s="296"/>
      <c r="EC236" s="296"/>
      <c r="ED236" s="296"/>
      <c r="EE236" s="296"/>
      <c r="EF236" s="296"/>
      <c r="EG236" s="296"/>
      <c r="EH236" s="296"/>
      <c r="EI236" s="296"/>
      <c r="EJ236" s="296"/>
      <c r="EK236" s="296"/>
      <c r="EL236" s="296"/>
      <c r="EM236" s="296"/>
      <c r="EN236" s="296"/>
      <c r="EO236" s="296"/>
      <c r="EP236" s="296"/>
      <c r="EQ236" s="296"/>
      <c r="ER236" s="296"/>
      <c r="ES236" s="296"/>
      <c r="ET236" s="296"/>
      <c r="EU236" s="296"/>
      <c r="EV236" s="296"/>
      <c r="EW236" s="296"/>
      <c r="EX236" s="296"/>
      <c r="EY236" s="296"/>
      <c r="EZ236" s="296"/>
      <c r="FA236" s="296"/>
      <c r="FB236" s="296"/>
      <c r="FC236" s="296"/>
      <c r="FD236" s="296"/>
      <c r="FE236" s="296"/>
      <c r="FF236" s="296"/>
      <c r="FG236" s="296"/>
      <c r="FH236" s="296"/>
      <c r="FI236" s="296"/>
      <c r="FJ236" s="296"/>
      <c r="FK236" s="296"/>
      <c r="FL236" s="296"/>
      <c r="FM236" s="296"/>
      <c r="FN236" s="296"/>
      <c r="FO236" s="296"/>
      <c r="FP236" s="296"/>
      <c r="FQ236" s="296"/>
      <c r="FR236" s="296"/>
      <c r="FS236" s="296"/>
      <c r="FT236" s="296"/>
      <c r="FU236" s="296"/>
      <c r="FV236" s="296"/>
      <c r="FW236" s="296"/>
      <c r="FX236" s="296"/>
      <c r="FY236" s="296"/>
      <c r="FZ236" s="296"/>
      <c r="GA236" s="296"/>
      <c r="GB236" s="296"/>
      <c r="GC236" s="296"/>
      <c r="GD236" s="296"/>
      <c r="GE236" s="296"/>
      <c r="GF236" s="296"/>
      <c r="GG236" s="296"/>
      <c r="GH236" s="296"/>
      <c r="GI236" s="296"/>
      <c r="GJ236" s="296"/>
      <c r="GK236" s="296"/>
      <c r="GL236" s="296"/>
      <c r="GM236" s="296"/>
      <c r="GN236" s="296"/>
      <c r="GO236" s="205"/>
      <c r="GP236" s="87"/>
      <c r="GQ236" s="87"/>
    </row>
    <row r="237" spans="9:199" ht="2.25" customHeight="1" x14ac:dyDescent="0.15">
      <c r="I237" s="131"/>
      <c r="J237" s="131"/>
      <c r="K237" s="131"/>
      <c r="L237" s="136"/>
      <c r="M237" s="136"/>
      <c r="N237" s="138"/>
      <c r="O237" s="296"/>
      <c r="P237" s="296"/>
      <c r="Q237" s="296"/>
      <c r="R237" s="296"/>
      <c r="S237" s="296"/>
      <c r="T237" s="296"/>
      <c r="U237" s="296"/>
      <c r="V237" s="296"/>
      <c r="W237" s="296"/>
      <c r="X237" s="296"/>
      <c r="Y237" s="296"/>
      <c r="Z237" s="296"/>
      <c r="AA237" s="296"/>
      <c r="AB237" s="296"/>
      <c r="AC237" s="296"/>
      <c r="AD237" s="296"/>
      <c r="AE237" s="296"/>
      <c r="AF237" s="296"/>
      <c r="AG237" s="296"/>
      <c r="AH237" s="296"/>
      <c r="AI237" s="296"/>
      <c r="AJ237" s="296"/>
      <c r="AK237" s="296"/>
      <c r="AL237" s="296"/>
      <c r="AM237" s="296"/>
      <c r="AN237" s="296"/>
      <c r="AO237" s="296"/>
      <c r="AP237" s="296"/>
      <c r="AQ237" s="296"/>
      <c r="AR237" s="296"/>
      <c r="AS237" s="296"/>
      <c r="AT237" s="296"/>
      <c r="AU237" s="296"/>
      <c r="AV237" s="296"/>
      <c r="AW237" s="296"/>
      <c r="AX237" s="296"/>
      <c r="AY237" s="296"/>
      <c r="AZ237" s="296"/>
      <c r="BA237" s="296"/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296"/>
      <c r="BM237" s="296"/>
      <c r="BN237" s="296"/>
      <c r="BO237" s="296"/>
      <c r="BP237" s="296"/>
      <c r="BQ237" s="296"/>
      <c r="BR237" s="296"/>
      <c r="BS237" s="296"/>
      <c r="BT237" s="296"/>
      <c r="BU237" s="296"/>
      <c r="BV237" s="296"/>
      <c r="BW237" s="296"/>
      <c r="BX237" s="296"/>
      <c r="BY237" s="296"/>
      <c r="BZ237" s="296"/>
      <c r="CA237" s="296"/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6"/>
      <c r="CL237" s="296"/>
      <c r="CM237" s="296"/>
      <c r="CN237" s="296"/>
      <c r="CO237" s="296"/>
      <c r="CP237" s="296"/>
      <c r="CQ237" s="296"/>
      <c r="CR237" s="296"/>
      <c r="CS237" s="296"/>
      <c r="CT237" s="296"/>
      <c r="CU237" s="296"/>
      <c r="CV237" s="296"/>
      <c r="CW237" s="296"/>
      <c r="CX237" s="296"/>
      <c r="CY237" s="296"/>
      <c r="CZ237" s="296"/>
      <c r="DA237" s="296"/>
      <c r="DB237" s="296"/>
      <c r="DC237" s="296"/>
      <c r="DD237" s="296"/>
      <c r="DE237" s="296"/>
      <c r="DF237" s="296"/>
      <c r="DG237" s="296"/>
      <c r="DH237" s="296"/>
      <c r="DI237" s="296"/>
      <c r="DJ237" s="296"/>
      <c r="DK237" s="296"/>
      <c r="DL237" s="296"/>
      <c r="DM237" s="296"/>
      <c r="DN237" s="296"/>
      <c r="DO237" s="296"/>
      <c r="DP237" s="296"/>
      <c r="DQ237" s="296"/>
      <c r="DR237" s="296"/>
      <c r="DS237" s="296"/>
      <c r="DT237" s="296"/>
      <c r="DU237" s="296"/>
      <c r="DV237" s="296"/>
      <c r="DW237" s="296"/>
      <c r="DX237" s="296"/>
      <c r="DY237" s="296"/>
      <c r="DZ237" s="296"/>
      <c r="EA237" s="296"/>
      <c r="EB237" s="296"/>
      <c r="EC237" s="296"/>
      <c r="ED237" s="296"/>
      <c r="EE237" s="296"/>
      <c r="EF237" s="296"/>
      <c r="EG237" s="296"/>
      <c r="EH237" s="296"/>
      <c r="EI237" s="296"/>
      <c r="EJ237" s="296"/>
      <c r="EK237" s="296"/>
      <c r="EL237" s="296"/>
      <c r="EM237" s="296"/>
      <c r="EN237" s="296"/>
      <c r="EO237" s="296"/>
      <c r="EP237" s="296"/>
      <c r="EQ237" s="296"/>
      <c r="ER237" s="296"/>
      <c r="ES237" s="296"/>
      <c r="ET237" s="296"/>
      <c r="EU237" s="296"/>
      <c r="EV237" s="296"/>
      <c r="EW237" s="296"/>
      <c r="EX237" s="296"/>
      <c r="EY237" s="296"/>
      <c r="EZ237" s="296"/>
      <c r="FA237" s="296"/>
      <c r="FB237" s="296"/>
      <c r="FC237" s="296"/>
      <c r="FD237" s="296"/>
      <c r="FE237" s="296"/>
      <c r="FF237" s="296"/>
      <c r="FG237" s="296"/>
      <c r="FH237" s="296"/>
      <c r="FI237" s="296"/>
      <c r="FJ237" s="296"/>
      <c r="FK237" s="296"/>
      <c r="FL237" s="296"/>
      <c r="FM237" s="296"/>
      <c r="FN237" s="296"/>
      <c r="FO237" s="296"/>
      <c r="FP237" s="296"/>
      <c r="FQ237" s="296"/>
      <c r="FR237" s="296"/>
      <c r="FS237" s="296"/>
      <c r="FT237" s="296"/>
      <c r="FU237" s="296"/>
      <c r="FV237" s="296"/>
      <c r="FW237" s="296"/>
      <c r="FX237" s="296"/>
      <c r="FY237" s="296"/>
      <c r="FZ237" s="296"/>
      <c r="GA237" s="296"/>
      <c r="GB237" s="296"/>
      <c r="GC237" s="296"/>
      <c r="GD237" s="296"/>
      <c r="GE237" s="296"/>
      <c r="GF237" s="296"/>
      <c r="GG237" s="296"/>
      <c r="GH237" s="296"/>
      <c r="GI237" s="296"/>
      <c r="GJ237" s="296"/>
      <c r="GK237" s="296"/>
      <c r="GL237" s="296"/>
      <c r="GM237" s="296"/>
      <c r="GN237" s="296"/>
      <c r="GO237" s="205"/>
      <c r="GP237" s="87"/>
      <c r="GQ237" s="87"/>
    </row>
    <row r="238" spans="9:199" ht="2.25" customHeight="1" x14ac:dyDescent="0.15">
      <c r="I238" s="131"/>
      <c r="J238" s="131"/>
      <c r="K238" s="131"/>
      <c r="L238" s="136"/>
      <c r="M238" s="136"/>
      <c r="N238" s="138"/>
      <c r="O238" s="296"/>
      <c r="P238" s="296"/>
      <c r="Q238" s="296"/>
      <c r="R238" s="296"/>
      <c r="S238" s="296"/>
      <c r="T238" s="296"/>
      <c r="U238" s="296"/>
      <c r="V238" s="296"/>
      <c r="W238" s="296"/>
      <c r="X238" s="296"/>
      <c r="Y238" s="296"/>
      <c r="Z238" s="296"/>
      <c r="AA238" s="296"/>
      <c r="AB238" s="296"/>
      <c r="AC238" s="296"/>
      <c r="AD238" s="296"/>
      <c r="AE238" s="296"/>
      <c r="AF238" s="296"/>
      <c r="AG238" s="296"/>
      <c r="AH238" s="296"/>
      <c r="AI238" s="296"/>
      <c r="AJ238" s="296"/>
      <c r="AK238" s="296"/>
      <c r="AL238" s="296"/>
      <c r="AM238" s="296"/>
      <c r="AN238" s="296"/>
      <c r="AO238" s="296"/>
      <c r="AP238" s="296"/>
      <c r="AQ238" s="296"/>
      <c r="AR238" s="296"/>
      <c r="AS238" s="296"/>
      <c r="AT238" s="296"/>
      <c r="AU238" s="296"/>
      <c r="AV238" s="296"/>
      <c r="AW238" s="296"/>
      <c r="AX238" s="296"/>
      <c r="AY238" s="296"/>
      <c r="AZ238" s="296"/>
      <c r="BA238" s="296"/>
      <c r="BB238" s="296"/>
      <c r="BC238" s="296"/>
      <c r="BD238" s="296"/>
      <c r="BE238" s="296"/>
      <c r="BF238" s="296"/>
      <c r="BG238" s="296"/>
      <c r="BH238" s="296"/>
      <c r="BI238" s="296"/>
      <c r="BJ238" s="296"/>
      <c r="BK238" s="296"/>
      <c r="BL238" s="296"/>
      <c r="BM238" s="296"/>
      <c r="BN238" s="296"/>
      <c r="BO238" s="296"/>
      <c r="BP238" s="296"/>
      <c r="BQ238" s="296"/>
      <c r="BR238" s="296"/>
      <c r="BS238" s="296"/>
      <c r="BT238" s="296"/>
      <c r="BU238" s="296"/>
      <c r="BV238" s="296"/>
      <c r="BW238" s="296"/>
      <c r="BX238" s="296"/>
      <c r="BY238" s="296"/>
      <c r="BZ238" s="296"/>
      <c r="CA238" s="296"/>
      <c r="CB238" s="296"/>
      <c r="CC238" s="296"/>
      <c r="CD238" s="296"/>
      <c r="CE238" s="296"/>
      <c r="CF238" s="296"/>
      <c r="CG238" s="296"/>
      <c r="CH238" s="296"/>
      <c r="CI238" s="296"/>
      <c r="CJ238" s="296"/>
      <c r="CK238" s="296"/>
      <c r="CL238" s="296"/>
      <c r="CM238" s="296"/>
      <c r="CN238" s="296"/>
      <c r="CO238" s="296"/>
      <c r="CP238" s="296"/>
      <c r="CQ238" s="296"/>
      <c r="CR238" s="296"/>
      <c r="CS238" s="296"/>
      <c r="CT238" s="296"/>
      <c r="CU238" s="296"/>
      <c r="CV238" s="296"/>
      <c r="CW238" s="296"/>
      <c r="CX238" s="296"/>
      <c r="CY238" s="296"/>
      <c r="CZ238" s="296"/>
      <c r="DA238" s="296"/>
      <c r="DB238" s="296"/>
      <c r="DC238" s="296"/>
      <c r="DD238" s="296"/>
      <c r="DE238" s="296"/>
      <c r="DF238" s="296"/>
      <c r="DG238" s="296"/>
      <c r="DH238" s="296"/>
      <c r="DI238" s="296"/>
      <c r="DJ238" s="296"/>
      <c r="DK238" s="296"/>
      <c r="DL238" s="296"/>
      <c r="DM238" s="296"/>
      <c r="DN238" s="296"/>
      <c r="DO238" s="296"/>
      <c r="DP238" s="296"/>
      <c r="DQ238" s="296"/>
      <c r="DR238" s="296"/>
      <c r="DS238" s="296"/>
      <c r="DT238" s="296"/>
      <c r="DU238" s="296"/>
      <c r="DV238" s="296"/>
      <c r="DW238" s="296"/>
      <c r="DX238" s="296"/>
      <c r="DY238" s="296"/>
      <c r="DZ238" s="296"/>
      <c r="EA238" s="296"/>
      <c r="EB238" s="296"/>
      <c r="EC238" s="296"/>
      <c r="ED238" s="296"/>
      <c r="EE238" s="296"/>
      <c r="EF238" s="296"/>
      <c r="EG238" s="296"/>
      <c r="EH238" s="296"/>
      <c r="EI238" s="296"/>
      <c r="EJ238" s="296"/>
      <c r="EK238" s="296"/>
      <c r="EL238" s="296"/>
      <c r="EM238" s="296"/>
      <c r="EN238" s="296"/>
      <c r="EO238" s="296"/>
      <c r="EP238" s="296"/>
      <c r="EQ238" s="296"/>
      <c r="ER238" s="296"/>
      <c r="ES238" s="296"/>
      <c r="ET238" s="296"/>
      <c r="EU238" s="296"/>
      <c r="EV238" s="296"/>
      <c r="EW238" s="296"/>
      <c r="EX238" s="296"/>
      <c r="EY238" s="296"/>
      <c r="EZ238" s="296"/>
      <c r="FA238" s="296"/>
      <c r="FB238" s="296"/>
      <c r="FC238" s="296"/>
      <c r="FD238" s="296"/>
      <c r="FE238" s="296"/>
      <c r="FF238" s="296"/>
      <c r="FG238" s="296"/>
      <c r="FH238" s="296"/>
      <c r="FI238" s="296"/>
      <c r="FJ238" s="296"/>
      <c r="FK238" s="296"/>
      <c r="FL238" s="296"/>
      <c r="FM238" s="296"/>
      <c r="FN238" s="296"/>
      <c r="FO238" s="296"/>
      <c r="FP238" s="296"/>
      <c r="FQ238" s="296"/>
      <c r="FR238" s="296"/>
      <c r="FS238" s="296"/>
      <c r="FT238" s="296"/>
      <c r="FU238" s="296"/>
      <c r="FV238" s="296"/>
      <c r="FW238" s="296"/>
      <c r="FX238" s="296"/>
      <c r="FY238" s="296"/>
      <c r="FZ238" s="296"/>
      <c r="GA238" s="296"/>
      <c r="GB238" s="296"/>
      <c r="GC238" s="296"/>
      <c r="GD238" s="296"/>
      <c r="GE238" s="296"/>
      <c r="GF238" s="296"/>
      <c r="GG238" s="296"/>
      <c r="GH238" s="296"/>
      <c r="GI238" s="296"/>
      <c r="GJ238" s="296"/>
      <c r="GK238" s="296"/>
      <c r="GL238" s="296"/>
      <c r="GM238" s="296"/>
      <c r="GN238" s="296"/>
      <c r="GO238" s="205"/>
      <c r="GP238" s="87"/>
      <c r="GQ238" s="87"/>
    </row>
    <row r="239" spans="9:199" ht="2.25" customHeight="1" x14ac:dyDescent="0.15">
      <c r="I239" s="131"/>
      <c r="J239" s="131"/>
      <c r="K239" s="131"/>
      <c r="L239" s="136"/>
      <c r="M239" s="136"/>
      <c r="N239" s="138"/>
      <c r="O239" s="296"/>
      <c r="P239" s="296"/>
      <c r="Q239" s="296"/>
      <c r="R239" s="296"/>
      <c r="S239" s="296"/>
      <c r="T239" s="296"/>
      <c r="U239" s="296"/>
      <c r="V239" s="296"/>
      <c r="W239" s="296"/>
      <c r="X239" s="296"/>
      <c r="Y239" s="296"/>
      <c r="Z239" s="296"/>
      <c r="AA239" s="296"/>
      <c r="AB239" s="296"/>
      <c r="AC239" s="296"/>
      <c r="AD239" s="296"/>
      <c r="AE239" s="296"/>
      <c r="AF239" s="296"/>
      <c r="AG239" s="296"/>
      <c r="AH239" s="296"/>
      <c r="AI239" s="296"/>
      <c r="AJ239" s="296"/>
      <c r="AK239" s="296"/>
      <c r="AL239" s="296"/>
      <c r="AM239" s="296"/>
      <c r="AN239" s="296"/>
      <c r="AO239" s="296"/>
      <c r="AP239" s="296"/>
      <c r="AQ239" s="296"/>
      <c r="AR239" s="296"/>
      <c r="AS239" s="296"/>
      <c r="AT239" s="296"/>
      <c r="AU239" s="296"/>
      <c r="AV239" s="296"/>
      <c r="AW239" s="296"/>
      <c r="AX239" s="296"/>
      <c r="AY239" s="296"/>
      <c r="AZ239" s="296"/>
      <c r="BA239" s="296"/>
      <c r="BB239" s="296"/>
      <c r="BC239" s="296"/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296"/>
      <c r="BN239" s="296"/>
      <c r="BO239" s="296"/>
      <c r="BP239" s="296"/>
      <c r="BQ239" s="296"/>
      <c r="BR239" s="296"/>
      <c r="BS239" s="296"/>
      <c r="BT239" s="296"/>
      <c r="BU239" s="296"/>
      <c r="BV239" s="296"/>
      <c r="BW239" s="296"/>
      <c r="BX239" s="296"/>
      <c r="BY239" s="296"/>
      <c r="BZ239" s="296"/>
      <c r="CA239" s="296"/>
      <c r="CB239" s="296"/>
      <c r="CC239" s="296"/>
      <c r="CD239" s="296"/>
      <c r="CE239" s="296"/>
      <c r="CF239" s="296"/>
      <c r="CG239" s="296"/>
      <c r="CH239" s="296"/>
      <c r="CI239" s="296"/>
      <c r="CJ239" s="296"/>
      <c r="CK239" s="296"/>
      <c r="CL239" s="296"/>
      <c r="CM239" s="296"/>
      <c r="CN239" s="296"/>
      <c r="CO239" s="296"/>
      <c r="CP239" s="296"/>
      <c r="CQ239" s="296"/>
      <c r="CR239" s="296"/>
      <c r="CS239" s="296"/>
      <c r="CT239" s="296"/>
      <c r="CU239" s="296"/>
      <c r="CV239" s="296"/>
      <c r="CW239" s="296"/>
      <c r="CX239" s="296"/>
      <c r="CY239" s="296"/>
      <c r="CZ239" s="296"/>
      <c r="DA239" s="296"/>
      <c r="DB239" s="296"/>
      <c r="DC239" s="296"/>
      <c r="DD239" s="296"/>
      <c r="DE239" s="296"/>
      <c r="DF239" s="296"/>
      <c r="DG239" s="296"/>
      <c r="DH239" s="296"/>
      <c r="DI239" s="296"/>
      <c r="DJ239" s="296"/>
      <c r="DK239" s="296"/>
      <c r="DL239" s="296"/>
      <c r="DM239" s="296"/>
      <c r="DN239" s="296"/>
      <c r="DO239" s="296"/>
      <c r="DP239" s="296"/>
      <c r="DQ239" s="296"/>
      <c r="DR239" s="296"/>
      <c r="DS239" s="296"/>
      <c r="DT239" s="296"/>
      <c r="DU239" s="296"/>
      <c r="DV239" s="296"/>
      <c r="DW239" s="296"/>
      <c r="DX239" s="296"/>
      <c r="DY239" s="296"/>
      <c r="DZ239" s="296"/>
      <c r="EA239" s="296"/>
      <c r="EB239" s="296"/>
      <c r="EC239" s="296"/>
      <c r="ED239" s="296"/>
      <c r="EE239" s="296"/>
      <c r="EF239" s="296"/>
      <c r="EG239" s="296"/>
      <c r="EH239" s="296"/>
      <c r="EI239" s="296"/>
      <c r="EJ239" s="296"/>
      <c r="EK239" s="296"/>
      <c r="EL239" s="296"/>
      <c r="EM239" s="296"/>
      <c r="EN239" s="296"/>
      <c r="EO239" s="296"/>
      <c r="EP239" s="296"/>
      <c r="EQ239" s="296"/>
      <c r="ER239" s="296"/>
      <c r="ES239" s="296"/>
      <c r="ET239" s="296"/>
      <c r="EU239" s="296"/>
      <c r="EV239" s="296"/>
      <c r="EW239" s="296"/>
      <c r="EX239" s="296"/>
      <c r="EY239" s="296"/>
      <c r="EZ239" s="296"/>
      <c r="FA239" s="296"/>
      <c r="FB239" s="296"/>
      <c r="FC239" s="296"/>
      <c r="FD239" s="296"/>
      <c r="FE239" s="296"/>
      <c r="FF239" s="296"/>
      <c r="FG239" s="296"/>
      <c r="FH239" s="296"/>
      <c r="FI239" s="296"/>
      <c r="FJ239" s="296"/>
      <c r="FK239" s="296"/>
      <c r="FL239" s="296"/>
      <c r="FM239" s="296"/>
      <c r="FN239" s="296"/>
      <c r="FO239" s="296"/>
      <c r="FP239" s="296"/>
      <c r="FQ239" s="296"/>
      <c r="FR239" s="296"/>
      <c r="FS239" s="296"/>
      <c r="FT239" s="296"/>
      <c r="FU239" s="296"/>
      <c r="FV239" s="296"/>
      <c r="FW239" s="296"/>
      <c r="FX239" s="296"/>
      <c r="FY239" s="296"/>
      <c r="FZ239" s="296"/>
      <c r="GA239" s="296"/>
      <c r="GB239" s="296"/>
      <c r="GC239" s="296"/>
      <c r="GD239" s="296"/>
      <c r="GE239" s="296"/>
      <c r="GF239" s="296"/>
      <c r="GG239" s="296"/>
      <c r="GH239" s="296"/>
      <c r="GI239" s="296"/>
      <c r="GJ239" s="296"/>
      <c r="GK239" s="296"/>
      <c r="GL239" s="296"/>
      <c r="GM239" s="296"/>
      <c r="GN239" s="296"/>
      <c r="GO239" s="205"/>
      <c r="GP239" s="87"/>
      <c r="GQ239" s="87"/>
    </row>
    <row r="240" spans="9:199" ht="2.25" customHeight="1" x14ac:dyDescent="0.15">
      <c r="I240" s="131"/>
      <c r="J240" s="131"/>
      <c r="K240" s="131"/>
      <c r="L240" s="136"/>
      <c r="M240" s="136"/>
      <c r="N240" s="138"/>
      <c r="O240" s="294">
        <f>入力シート!A181</f>
        <v>0</v>
      </c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  <c r="AD240" s="295"/>
      <c r="AE240" s="295"/>
      <c r="AF240" s="295"/>
      <c r="AG240" s="295"/>
      <c r="AH240" s="295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5"/>
      <c r="AS240" s="295"/>
      <c r="AT240" s="295"/>
      <c r="AU240" s="295"/>
      <c r="AV240" s="295"/>
      <c r="AW240" s="295"/>
      <c r="AX240" s="295"/>
      <c r="AY240" s="295"/>
      <c r="AZ240" s="295"/>
      <c r="BA240" s="295"/>
      <c r="BB240" s="295"/>
      <c r="BC240" s="295"/>
      <c r="BD240" s="295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5"/>
      <c r="BO240" s="295"/>
      <c r="BP240" s="295"/>
      <c r="BQ240" s="295"/>
      <c r="BR240" s="295"/>
      <c r="BS240" s="295"/>
      <c r="BT240" s="295"/>
      <c r="BU240" s="295"/>
      <c r="BV240" s="295"/>
      <c r="BW240" s="295"/>
      <c r="BX240" s="295"/>
      <c r="BY240" s="295"/>
      <c r="BZ240" s="295"/>
      <c r="CA240" s="295"/>
      <c r="CB240" s="295"/>
      <c r="CC240" s="295"/>
      <c r="CD240" s="295"/>
      <c r="CE240" s="295"/>
      <c r="CF240" s="295"/>
      <c r="CG240" s="295"/>
      <c r="CH240" s="295"/>
      <c r="CI240" s="295"/>
      <c r="CJ240" s="295"/>
      <c r="CK240" s="295"/>
      <c r="CL240" s="295"/>
      <c r="CM240" s="295"/>
      <c r="CN240" s="295"/>
      <c r="CO240" s="295"/>
      <c r="CP240" s="295"/>
      <c r="CQ240" s="295"/>
      <c r="CR240" s="295"/>
      <c r="CS240" s="295"/>
      <c r="CT240" s="295"/>
      <c r="CU240" s="295"/>
      <c r="CV240" s="295"/>
      <c r="CW240" s="295"/>
      <c r="CX240" s="295"/>
      <c r="CY240" s="295"/>
      <c r="CZ240" s="295"/>
      <c r="DA240" s="295"/>
      <c r="DB240" s="295"/>
      <c r="DC240" s="295"/>
      <c r="DD240" s="295"/>
      <c r="DE240" s="295"/>
      <c r="DF240" s="295"/>
      <c r="DG240" s="295"/>
      <c r="DH240" s="295"/>
      <c r="DI240" s="295"/>
      <c r="DJ240" s="295"/>
      <c r="DK240" s="295"/>
      <c r="DL240" s="295"/>
      <c r="DM240" s="295"/>
      <c r="DN240" s="295"/>
      <c r="DO240" s="295"/>
      <c r="DP240" s="295"/>
      <c r="DQ240" s="295"/>
      <c r="DR240" s="295"/>
      <c r="DS240" s="295"/>
      <c r="DT240" s="295"/>
      <c r="DU240" s="295"/>
      <c r="DV240" s="295"/>
      <c r="DW240" s="295"/>
      <c r="DX240" s="295"/>
      <c r="DY240" s="295"/>
      <c r="DZ240" s="295"/>
      <c r="EA240" s="295"/>
      <c r="EB240" s="295"/>
      <c r="EC240" s="295"/>
      <c r="ED240" s="295"/>
      <c r="EE240" s="295"/>
      <c r="EF240" s="295"/>
      <c r="EG240" s="295"/>
      <c r="EH240" s="295"/>
      <c r="EI240" s="295"/>
      <c r="EJ240" s="295"/>
      <c r="EK240" s="295"/>
      <c r="EL240" s="295"/>
      <c r="EM240" s="295"/>
      <c r="EN240" s="295"/>
      <c r="EO240" s="295"/>
      <c r="EP240" s="295"/>
      <c r="EQ240" s="295"/>
      <c r="ER240" s="295"/>
      <c r="ES240" s="295"/>
      <c r="ET240" s="295"/>
      <c r="EU240" s="295"/>
      <c r="EV240" s="295"/>
      <c r="EW240" s="295"/>
      <c r="EX240" s="295"/>
      <c r="EY240" s="295"/>
      <c r="EZ240" s="295"/>
      <c r="FA240" s="295"/>
      <c r="FB240" s="295"/>
      <c r="FC240" s="295"/>
      <c r="FD240" s="295"/>
      <c r="FE240" s="295"/>
      <c r="FF240" s="295"/>
      <c r="FG240" s="295"/>
      <c r="FH240" s="295"/>
      <c r="FI240" s="295"/>
      <c r="FJ240" s="295"/>
      <c r="FK240" s="295"/>
      <c r="FL240" s="295"/>
      <c r="FM240" s="295"/>
      <c r="FN240" s="295"/>
      <c r="FO240" s="295"/>
      <c r="FP240" s="295"/>
      <c r="FQ240" s="295"/>
      <c r="FR240" s="295"/>
      <c r="FS240" s="295"/>
      <c r="FT240" s="295"/>
      <c r="FU240" s="295"/>
      <c r="FV240" s="295"/>
      <c r="FW240" s="295"/>
      <c r="FX240" s="295"/>
      <c r="FY240" s="295"/>
      <c r="FZ240" s="295"/>
      <c r="GA240" s="295"/>
      <c r="GB240" s="295"/>
      <c r="GC240" s="295"/>
      <c r="GD240" s="295"/>
      <c r="GE240" s="295"/>
      <c r="GF240" s="295"/>
      <c r="GG240" s="295"/>
      <c r="GH240" s="295"/>
      <c r="GI240" s="295"/>
      <c r="GJ240" s="295"/>
      <c r="GK240" s="295"/>
      <c r="GL240" s="295"/>
      <c r="GM240" s="295"/>
      <c r="GN240" s="295"/>
      <c r="GO240" s="205"/>
      <c r="GP240" s="87"/>
      <c r="GQ240" s="87"/>
    </row>
    <row r="241" spans="9:199" ht="2.25" customHeight="1" x14ac:dyDescent="0.15">
      <c r="I241" s="131"/>
      <c r="J241" s="131"/>
      <c r="K241" s="131"/>
      <c r="L241" s="136"/>
      <c r="M241" s="136"/>
      <c r="N241" s="138"/>
      <c r="O241" s="296"/>
      <c r="P241" s="296"/>
      <c r="Q241" s="296"/>
      <c r="R241" s="296"/>
      <c r="S241" s="296"/>
      <c r="T241" s="296"/>
      <c r="U241" s="296"/>
      <c r="V241" s="296"/>
      <c r="W241" s="296"/>
      <c r="X241" s="296"/>
      <c r="Y241" s="296"/>
      <c r="Z241" s="296"/>
      <c r="AA241" s="296"/>
      <c r="AB241" s="296"/>
      <c r="AC241" s="296"/>
      <c r="AD241" s="296"/>
      <c r="AE241" s="296"/>
      <c r="AF241" s="296"/>
      <c r="AG241" s="296"/>
      <c r="AH241" s="296"/>
      <c r="AI241" s="296"/>
      <c r="AJ241" s="296"/>
      <c r="AK241" s="296"/>
      <c r="AL241" s="296"/>
      <c r="AM241" s="296"/>
      <c r="AN241" s="296"/>
      <c r="AO241" s="296"/>
      <c r="AP241" s="296"/>
      <c r="AQ241" s="296"/>
      <c r="AR241" s="296"/>
      <c r="AS241" s="296"/>
      <c r="AT241" s="296"/>
      <c r="AU241" s="296"/>
      <c r="AV241" s="296"/>
      <c r="AW241" s="296"/>
      <c r="AX241" s="296"/>
      <c r="AY241" s="296"/>
      <c r="AZ241" s="296"/>
      <c r="BA241" s="296"/>
      <c r="BB241" s="296"/>
      <c r="BC241" s="296"/>
      <c r="BD241" s="296"/>
      <c r="BE241" s="296"/>
      <c r="BF241" s="296"/>
      <c r="BG241" s="296"/>
      <c r="BH241" s="296"/>
      <c r="BI241" s="296"/>
      <c r="BJ241" s="296"/>
      <c r="BK241" s="296"/>
      <c r="BL241" s="296"/>
      <c r="BM241" s="296"/>
      <c r="BN241" s="296"/>
      <c r="BO241" s="296"/>
      <c r="BP241" s="296"/>
      <c r="BQ241" s="296"/>
      <c r="BR241" s="296"/>
      <c r="BS241" s="296"/>
      <c r="BT241" s="296"/>
      <c r="BU241" s="296"/>
      <c r="BV241" s="296"/>
      <c r="BW241" s="296"/>
      <c r="BX241" s="296"/>
      <c r="BY241" s="296"/>
      <c r="BZ241" s="296"/>
      <c r="CA241" s="296"/>
      <c r="CB241" s="296"/>
      <c r="CC241" s="296"/>
      <c r="CD241" s="296"/>
      <c r="CE241" s="296"/>
      <c r="CF241" s="296"/>
      <c r="CG241" s="296"/>
      <c r="CH241" s="296"/>
      <c r="CI241" s="296"/>
      <c r="CJ241" s="296"/>
      <c r="CK241" s="296"/>
      <c r="CL241" s="296"/>
      <c r="CM241" s="296"/>
      <c r="CN241" s="296"/>
      <c r="CO241" s="296"/>
      <c r="CP241" s="296"/>
      <c r="CQ241" s="296"/>
      <c r="CR241" s="296"/>
      <c r="CS241" s="296"/>
      <c r="CT241" s="296"/>
      <c r="CU241" s="296"/>
      <c r="CV241" s="296"/>
      <c r="CW241" s="296"/>
      <c r="CX241" s="296"/>
      <c r="CY241" s="296"/>
      <c r="CZ241" s="296"/>
      <c r="DA241" s="296"/>
      <c r="DB241" s="296"/>
      <c r="DC241" s="296"/>
      <c r="DD241" s="296"/>
      <c r="DE241" s="296"/>
      <c r="DF241" s="296"/>
      <c r="DG241" s="296"/>
      <c r="DH241" s="296"/>
      <c r="DI241" s="296"/>
      <c r="DJ241" s="296"/>
      <c r="DK241" s="296"/>
      <c r="DL241" s="296"/>
      <c r="DM241" s="296"/>
      <c r="DN241" s="296"/>
      <c r="DO241" s="296"/>
      <c r="DP241" s="296"/>
      <c r="DQ241" s="296"/>
      <c r="DR241" s="296"/>
      <c r="DS241" s="296"/>
      <c r="DT241" s="296"/>
      <c r="DU241" s="296"/>
      <c r="DV241" s="296"/>
      <c r="DW241" s="296"/>
      <c r="DX241" s="296"/>
      <c r="DY241" s="296"/>
      <c r="DZ241" s="296"/>
      <c r="EA241" s="296"/>
      <c r="EB241" s="296"/>
      <c r="EC241" s="296"/>
      <c r="ED241" s="296"/>
      <c r="EE241" s="296"/>
      <c r="EF241" s="296"/>
      <c r="EG241" s="296"/>
      <c r="EH241" s="296"/>
      <c r="EI241" s="296"/>
      <c r="EJ241" s="296"/>
      <c r="EK241" s="296"/>
      <c r="EL241" s="296"/>
      <c r="EM241" s="296"/>
      <c r="EN241" s="296"/>
      <c r="EO241" s="296"/>
      <c r="EP241" s="296"/>
      <c r="EQ241" s="296"/>
      <c r="ER241" s="296"/>
      <c r="ES241" s="296"/>
      <c r="ET241" s="296"/>
      <c r="EU241" s="296"/>
      <c r="EV241" s="296"/>
      <c r="EW241" s="296"/>
      <c r="EX241" s="296"/>
      <c r="EY241" s="296"/>
      <c r="EZ241" s="296"/>
      <c r="FA241" s="296"/>
      <c r="FB241" s="296"/>
      <c r="FC241" s="296"/>
      <c r="FD241" s="296"/>
      <c r="FE241" s="296"/>
      <c r="FF241" s="296"/>
      <c r="FG241" s="296"/>
      <c r="FH241" s="296"/>
      <c r="FI241" s="296"/>
      <c r="FJ241" s="296"/>
      <c r="FK241" s="296"/>
      <c r="FL241" s="296"/>
      <c r="FM241" s="296"/>
      <c r="FN241" s="296"/>
      <c r="FO241" s="296"/>
      <c r="FP241" s="296"/>
      <c r="FQ241" s="296"/>
      <c r="FR241" s="296"/>
      <c r="FS241" s="296"/>
      <c r="FT241" s="296"/>
      <c r="FU241" s="296"/>
      <c r="FV241" s="296"/>
      <c r="FW241" s="296"/>
      <c r="FX241" s="296"/>
      <c r="FY241" s="296"/>
      <c r="FZ241" s="296"/>
      <c r="GA241" s="296"/>
      <c r="GB241" s="296"/>
      <c r="GC241" s="296"/>
      <c r="GD241" s="296"/>
      <c r="GE241" s="296"/>
      <c r="GF241" s="296"/>
      <c r="GG241" s="296"/>
      <c r="GH241" s="296"/>
      <c r="GI241" s="296"/>
      <c r="GJ241" s="296"/>
      <c r="GK241" s="296"/>
      <c r="GL241" s="296"/>
      <c r="GM241" s="296"/>
      <c r="GN241" s="296"/>
      <c r="GO241" s="205"/>
      <c r="GP241" s="87"/>
      <c r="GQ241" s="87"/>
    </row>
    <row r="242" spans="9:199" ht="2.25" customHeight="1" x14ac:dyDescent="0.15">
      <c r="I242" s="131"/>
      <c r="J242" s="131"/>
      <c r="K242" s="131"/>
      <c r="L242" s="136"/>
      <c r="M242" s="136"/>
      <c r="N242" s="138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6"/>
      <c r="AD242" s="296"/>
      <c r="AE242" s="296"/>
      <c r="AF242" s="296"/>
      <c r="AG242" s="296"/>
      <c r="AH242" s="296"/>
      <c r="AI242" s="296"/>
      <c r="AJ242" s="296"/>
      <c r="AK242" s="296"/>
      <c r="AL242" s="296"/>
      <c r="AM242" s="296"/>
      <c r="AN242" s="296"/>
      <c r="AO242" s="296"/>
      <c r="AP242" s="296"/>
      <c r="AQ242" s="296"/>
      <c r="AR242" s="296"/>
      <c r="AS242" s="296"/>
      <c r="AT242" s="296"/>
      <c r="AU242" s="296"/>
      <c r="AV242" s="296"/>
      <c r="AW242" s="296"/>
      <c r="AX242" s="296"/>
      <c r="AY242" s="296"/>
      <c r="AZ242" s="296"/>
      <c r="BA242" s="296"/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6"/>
      <c r="BR242" s="296"/>
      <c r="BS242" s="296"/>
      <c r="BT242" s="296"/>
      <c r="BU242" s="296"/>
      <c r="BV242" s="296"/>
      <c r="BW242" s="296"/>
      <c r="BX242" s="296"/>
      <c r="BY242" s="296"/>
      <c r="BZ242" s="296"/>
      <c r="CA242" s="296"/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6"/>
      <c r="CL242" s="296"/>
      <c r="CM242" s="296"/>
      <c r="CN242" s="296"/>
      <c r="CO242" s="296"/>
      <c r="CP242" s="296"/>
      <c r="CQ242" s="296"/>
      <c r="CR242" s="296"/>
      <c r="CS242" s="296"/>
      <c r="CT242" s="296"/>
      <c r="CU242" s="296"/>
      <c r="CV242" s="296"/>
      <c r="CW242" s="296"/>
      <c r="CX242" s="296"/>
      <c r="CY242" s="296"/>
      <c r="CZ242" s="296"/>
      <c r="DA242" s="296"/>
      <c r="DB242" s="296"/>
      <c r="DC242" s="296"/>
      <c r="DD242" s="296"/>
      <c r="DE242" s="296"/>
      <c r="DF242" s="296"/>
      <c r="DG242" s="296"/>
      <c r="DH242" s="296"/>
      <c r="DI242" s="296"/>
      <c r="DJ242" s="296"/>
      <c r="DK242" s="296"/>
      <c r="DL242" s="296"/>
      <c r="DM242" s="296"/>
      <c r="DN242" s="296"/>
      <c r="DO242" s="296"/>
      <c r="DP242" s="296"/>
      <c r="DQ242" s="296"/>
      <c r="DR242" s="296"/>
      <c r="DS242" s="296"/>
      <c r="DT242" s="296"/>
      <c r="DU242" s="296"/>
      <c r="DV242" s="296"/>
      <c r="DW242" s="296"/>
      <c r="DX242" s="296"/>
      <c r="DY242" s="296"/>
      <c r="DZ242" s="296"/>
      <c r="EA242" s="296"/>
      <c r="EB242" s="296"/>
      <c r="EC242" s="296"/>
      <c r="ED242" s="296"/>
      <c r="EE242" s="296"/>
      <c r="EF242" s="296"/>
      <c r="EG242" s="296"/>
      <c r="EH242" s="296"/>
      <c r="EI242" s="296"/>
      <c r="EJ242" s="296"/>
      <c r="EK242" s="296"/>
      <c r="EL242" s="296"/>
      <c r="EM242" s="296"/>
      <c r="EN242" s="296"/>
      <c r="EO242" s="296"/>
      <c r="EP242" s="296"/>
      <c r="EQ242" s="296"/>
      <c r="ER242" s="296"/>
      <c r="ES242" s="296"/>
      <c r="ET242" s="296"/>
      <c r="EU242" s="296"/>
      <c r="EV242" s="296"/>
      <c r="EW242" s="296"/>
      <c r="EX242" s="296"/>
      <c r="EY242" s="296"/>
      <c r="EZ242" s="296"/>
      <c r="FA242" s="296"/>
      <c r="FB242" s="296"/>
      <c r="FC242" s="296"/>
      <c r="FD242" s="296"/>
      <c r="FE242" s="296"/>
      <c r="FF242" s="296"/>
      <c r="FG242" s="296"/>
      <c r="FH242" s="296"/>
      <c r="FI242" s="296"/>
      <c r="FJ242" s="296"/>
      <c r="FK242" s="296"/>
      <c r="FL242" s="296"/>
      <c r="FM242" s="296"/>
      <c r="FN242" s="296"/>
      <c r="FO242" s="296"/>
      <c r="FP242" s="296"/>
      <c r="FQ242" s="296"/>
      <c r="FR242" s="296"/>
      <c r="FS242" s="296"/>
      <c r="FT242" s="296"/>
      <c r="FU242" s="296"/>
      <c r="FV242" s="296"/>
      <c r="FW242" s="296"/>
      <c r="FX242" s="296"/>
      <c r="FY242" s="296"/>
      <c r="FZ242" s="296"/>
      <c r="GA242" s="296"/>
      <c r="GB242" s="296"/>
      <c r="GC242" s="296"/>
      <c r="GD242" s="296"/>
      <c r="GE242" s="296"/>
      <c r="GF242" s="296"/>
      <c r="GG242" s="296"/>
      <c r="GH242" s="296"/>
      <c r="GI242" s="296"/>
      <c r="GJ242" s="296"/>
      <c r="GK242" s="296"/>
      <c r="GL242" s="296"/>
      <c r="GM242" s="296"/>
      <c r="GN242" s="296"/>
      <c r="GO242" s="205"/>
      <c r="GP242" s="87"/>
      <c r="GQ242" s="87"/>
    </row>
    <row r="243" spans="9:199" ht="2.25" customHeight="1" x14ac:dyDescent="0.15">
      <c r="I243" s="131"/>
      <c r="J243" s="131"/>
      <c r="K243" s="131"/>
      <c r="L243" s="136"/>
      <c r="M243" s="136"/>
      <c r="N243" s="138"/>
      <c r="O243" s="296"/>
      <c r="P243" s="296"/>
      <c r="Q243" s="296"/>
      <c r="R243" s="296"/>
      <c r="S243" s="296"/>
      <c r="T243" s="296"/>
      <c r="U243" s="296"/>
      <c r="V243" s="296"/>
      <c r="W243" s="296"/>
      <c r="X243" s="296"/>
      <c r="Y243" s="296"/>
      <c r="Z243" s="296"/>
      <c r="AA243" s="296"/>
      <c r="AB243" s="296"/>
      <c r="AC243" s="296"/>
      <c r="AD243" s="296"/>
      <c r="AE243" s="296"/>
      <c r="AF243" s="296"/>
      <c r="AG243" s="296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6"/>
      <c r="AS243" s="296"/>
      <c r="AT243" s="296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296"/>
      <c r="BN243" s="296"/>
      <c r="BO243" s="296"/>
      <c r="BP243" s="296"/>
      <c r="BQ243" s="296"/>
      <c r="BR243" s="296"/>
      <c r="BS243" s="296"/>
      <c r="BT243" s="296"/>
      <c r="BU243" s="296"/>
      <c r="BV243" s="296"/>
      <c r="BW243" s="296"/>
      <c r="BX243" s="296"/>
      <c r="BY243" s="296"/>
      <c r="BZ243" s="296"/>
      <c r="CA243" s="296"/>
      <c r="CB243" s="296"/>
      <c r="CC243" s="296"/>
      <c r="CD243" s="296"/>
      <c r="CE243" s="296"/>
      <c r="CF243" s="296"/>
      <c r="CG243" s="296"/>
      <c r="CH243" s="296"/>
      <c r="CI243" s="296"/>
      <c r="CJ243" s="296"/>
      <c r="CK243" s="296"/>
      <c r="CL243" s="296"/>
      <c r="CM243" s="296"/>
      <c r="CN243" s="296"/>
      <c r="CO243" s="296"/>
      <c r="CP243" s="296"/>
      <c r="CQ243" s="296"/>
      <c r="CR243" s="296"/>
      <c r="CS243" s="296"/>
      <c r="CT243" s="296"/>
      <c r="CU243" s="296"/>
      <c r="CV243" s="296"/>
      <c r="CW243" s="296"/>
      <c r="CX243" s="296"/>
      <c r="CY243" s="296"/>
      <c r="CZ243" s="296"/>
      <c r="DA243" s="296"/>
      <c r="DB243" s="296"/>
      <c r="DC243" s="296"/>
      <c r="DD243" s="296"/>
      <c r="DE243" s="296"/>
      <c r="DF243" s="296"/>
      <c r="DG243" s="296"/>
      <c r="DH243" s="296"/>
      <c r="DI243" s="296"/>
      <c r="DJ243" s="296"/>
      <c r="DK243" s="296"/>
      <c r="DL243" s="296"/>
      <c r="DM243" s="296"/>
      <c r="DN243" s="296"/>
      <c r="DO243" s="296"/>
      <c r="DP243" s="296"/>
      <c r="DQ243" s="296"/>
      <c r="DR243" s="296"/>
      <c r="DS243" s="296"/>
      <c r="DT243" s="296"/>
      <c r="DU243" s="296"/>
      <c r="DV243" s="296"/>
      <c r="DW243" s="296"/>
      <c r="DX243" s="296"/>
      <c r="DY243" s="296"/>
      <c r="DZ243" s="296"/>
      <c r="EA243" s="296"/>
      <c r="EB243" s="296"/>
      <c r="EC243" s="296"/>
      <c r="ED243" s="296"/>
      <c r="EE243" s="296"/>
      <c r="EF243" s="296"/>
      <c r="EG243" s="296"/>
      <c r="EH243" s="296"/>
      <c r="EI243" s="296"/>
      <c r="EJ243" s="296"/>
      <c r="EK243" s="296"/>
      <c r="EL243" s="296"/>
      <c r="EM243" s="296"/>
      <c r="EN243" s="296"/>
      <c r="EO243" s="296"/>
      <c r="EP243" s="296"/>
      <c r="EQ243" s="296"/>
      <c r="ER243" s="296"/>
      <c r="ES243" s="296"/>
      <c r="ET243" s="296"/>
      <c r="EU243" s="296"/>
      <c r="EV243" s="296"/>
      <c r="EW243" s="296"/>
      <c r="EX243" s="296"/>
      <c r="EY243" s="296"/>
      <c r="EZ243" s="296"/>
      <c r="FA243" s="296"/>
      <c r="FB243" s="296"/>
      <c r="FC243" s="296"/>
      <c r="FD243" s="296"/>
      <c r="FE243" s="296"/>
      <c r="FF243" s="296"/>
      <c r="FG243" s="296"/>
      <c r="FH243" s="296"/>
      <c r="FI243" s="296"/>
      <c r="FJ243" s="296"/>
      <c r="FK243" s="296"/>
      <c r="FL243" s="296"/>
      <c r="FM243" s="296"/>
      <c r="FN243" s="296"/>
      <c r="FO243" s="296"/>
      <c r="FP243" s="296"/>
      <c r="FQ243" s="296"/>
      <c r="FR243" s="296"/>
      <c r="FS243" s="296"/>
      <c r="FT243" s="296"/>
      <c r="FU243" s="296"/>
      <c r="FV243" s="296"/>
      <c r="FW243" s="296"/>
      <c r="FX243" s="296"/>
      <c r="FY243" s="296"/>
      <c r="FZ243" s="296"/>
      <c r="GA243" s="296"/>
      <c r="GB243" s="296"/>
      <c r="GC243" s="296"/>
      <c r="GD243" s="296"/>
      <c r="GE243" s="296"/>
      <c r="GF243" s="296"/>
      <c r="GG243" s="296"/>
      <c r="GH243" s="296"/>
      <c r="GI243" s="296"/>
      <c r="GJ243" s="296"/>
      <c r="GK243" s="296"/>
      <c r="GL243" s="296"/>
      <c r="GM243" s="296"/>
      <c r="GN243" s="296"/>
      <c r="GO243" s="205"/>
      <c r="GP243" s="87"/>
      <c r="GQ243" s="87"/>
    </row>
    <row r="244" spans="9:199" ht="2.25" customHeight="1" x14ac:dyDescent="0.15">
      <c r="I244" s="131"/>
      <c r="J244" s="131"/>
      <c r="K244" s="131"/>
      <c r="L244" s="136"/>
      <c r="M244" s="136"/>
      <c r="N244" s="138"/>
      <c r="O244" s="296"/>
      <c r="P244" s="296"/>
      <c r="Q244" s="296"/>
      <c r="R244" s="296"/>
      <c r="S244" s="296"/>
      <c r="T244" s="296"/>
      <c r="U244" s="296"/>
      <c r="V244" s="296"/>
      <c r="W244" s="296"/>
      <c r="X244" s="296"/>
      <c r="Y244" s="296"/>
      <c r="Z244" s="296"/>
      <c r="AA244" s="296"/>
      <c r="AB244" s="296"/>
      <c r="AC244" s="296"/>
      <c r="AD244" s="296"/>
      <c r="AE244" s="296"/>
      <c r="AF244" s="296"/>
      <c r="AG244" s="296"/>
      <c r="AH244" s="296"/>
      <c r="AI244" s="296"/>
      <c r="AJ244" s="296"/>
      <c r="AK244" s="296"/>
      <c r="AL244" s="296"/>
      <c r="AM244" s="296"/>
      <c r="AN244" s="296"/>
      <c r="AO244" s="296"/>
      <c r="AP244" s="296"/>
      <c r="AQ244" s="296"/>
      <c r="AR244" s="296"/>
      <c r="AS244" s="296"/>
      <c r="AT244" s="296"/>
      <c r="AU244" s="296"/>
      <c r="AV244" s="296"/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6"/>
      <c r="BR244" s="296"/>
      <c r="BS244" s="296"/>
      <c r="BT244" s="296"/>
      <c r="BU244" s="296"/>
      <c r="BV244" s="296"/>
      <c r="BW244" s="296"/>
      <c r="BX244" s="296"/>
      <c r="BY244" s="296"/>
      <c r="BZ244" s="296"/>
      <c r="CA244" s="296"/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6"/>
      <c r="CL244" s="296"/>
      <c r="CM244" s="296"/>
      <c r="CN244" s="296"/>
      <c r="CO244" s="296"/>
      <c r="CP244" s="296"/>
      <c r="CQ244" s="296"/>
      <c r="CR244" s="296"/>
      <c r="CS244" s="296"/>
      <c r="CT244" s="296"/>
      <c r="CU244" s="296"/>
      <c r="CV244" s="296"/>
      <c r="CW244" s="296"/>
      <c r="CX244" s="296"/>
      <c r="CY244" s="296"/>
      <c r="CZ244" s="296"/>
      <c r="DA244" s="296"/>
      <c r="DB244" s="296"/>
      <c r="DC244" s="296"/>
      <c r="DD244" s="296"/>
      <c r="DE244" s="296"/>
      <c r="DF244" s="296"/>
      <c r="DG244" s="296"/>
      <c r="DH244" s="296"/>
      <c r="DI244" s="296"/>
      <c r="DJ244" s="296"/>
      <c r="DK244" s="296"/>
      <c r="DL244" s="296"/>
      <c r="DM244" s="296"/>
      <c r="DN244" s="296"/>
      <c r="DO244" s="296"/>
      <c r="DP244" s="296"/>
      <c r="DQ244" s="296"/>
      <c r="DR244" s="296"/>
      <c r="DS244" s="296"/>
      <c r="DT244" s="296"/>
      <c r="DU244" s="296"/>
      <c r="DV244" s="296"/>
      <c r="DW244" s="296"/>
      <c r="DX244" s="296"/>
      <c r="DY244" s="296"/>
      <c r="DZ244" s="296"/>
      <c r="EA244" s="296"/>
      <c r="EB244" s="296"/>
      <c r="EC244" s="296"/>
      <c r="ED244" s="296"/>
      <c r="EE244" s="296"/>
      <c r="EF244" s="296"/>
      <c r="EG244" s="296"/>
      <c r="EH244" s="296"/>
      <c r="EI244" s="296"/>
      <c r="EJ244" s="296"/>
      <c r="EK244" s="296"/>
      <c r="EL244" s="296"/>
      <c r="EM244" s="296"/>
      <c r="EN244" s="296"/>
      <c r="EO244" s="296"/>
      <c r="EP244" s="296"/>
      <c r="EQ244" s="296"/>
      <c r="ER244" s="296"/>
      <c r="ES244" s="296"/>
      <c r="ET244" s="296"/>
      <c r="EU244" s="296"/>
      <c r="EV244" s="296"/>
      <c r="EW244" s="296"/>
      <c r="EX244" s="296"/>
      <c r="EY244" s="296"/>
      <c r="EZ244" s="296"/>
      <c r="FA244" s="296"/>
      <c r="FB244" s="296"/>
      <c r="FC244" s="296"/>
      <c r="FD244" s="296"/>
      <c r="FE244" s="296"/>
      <c r="FF244" s="296"/>
      <c r="FG244" s="296"/>
      <c r="FH244" s="296"/>
      <c r="FI244" s="296"/>
      <c r="FJ244" s="296"/>
      <c r="FK244" s="296"/>
      <c r="FL244" s="296"/>
      <c r="FM244" s="296"/>
      <c r="FN244" s="296"/>
      <c r="FO244" s="296"/>
      <c r="FP244" s="296"/>
      <c r="FQ244" s="296"/>
      <c r="FR244" s="296"/>
      <c r="FS244" s="296"/>
      <c r="FT244" s="296"/>
      <c r="FU244" s="296"/>
      <c r="FV244" s="296"/>
      <c r="FW244" s="296"/>
      <c r="FX244" s="296"/>
      <c r="FY244" s="296"/>
      <c r="FZ244" s="296"/>
      <c r="GA244" s="296"/>
      <c r="GB244" s="296"/>
      <c r="GC244" s="296"/>
      <c r="GD244" s="296"/>
      <c r="GE244" s="296"/>
      <c r="GF244" s="296"/>
      <c r="GG244" s="296"/>
      <c r="GH244" s="296"/>
      <c r="GI244" s="296"/>
      <c r="GJ244" s="296"/>
      <c r="GK244" s="296"/>
      <c r="GL244" s="296"/>
      <c r="GM244" s="296"/>
      <c r="GN244" s="296"/>
      <c r="GO244" s="205"/>
      <c r="GP244" s="87"/>
      <c r="GQ244" s="87"/>
    </row>
    <row r="245" spans="9:199" ht="2.25" customHeight="1" x14ac:dyDescent="0.15">
      <c r="I245" s="131"/>
      <c r="J245" s="131"/>
      <c r="K245" s="131"/>
      <c r="L245" s="136"/>
      <c r="M245" s="136"/>
      <c r="N245" s="138"/>
      <c r="O245" s="296"/>
      <c r="P245" s="296"/>
      <c r="Q245" s="296"/>
      <c r="R245" s="296"/>
      <c r="S245" s="296"/>
      <c r="T245" s="296"/>
      <c r="U245" s="296"/>
      <c r="V245" s="296"/>
      <c r="W245" s="296"/>
      <c r="X245" s="296"/>
      <c r="Y245" s="296"/>
      <c r="Z245" s="296"/>
      <c r="AA245" s="296"/>
      <c r="AB245" s="296"/>
      <c r="AC245" s="296"/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96"/>
      <c r="AQ245" s="296"/>
      <c r="AR245" s="296"/>
      <c r="AS245" s="296"/>
      <c r="AT245" s="296"/>
      <c r="AU245" s="296"/>
      <c r="AV245" s="296"/>
      <c r="AW245" s="296"/>
      <c r="AX245" s="296"/>
      <c r="AY245" s="296"/>
      <c r="AZ245" s="296"/>
      <c r="BA245" s="296"/>
      <c r="BB245" s="296"/>
      <c r="BC245" s="296"/>
      <c r="BD245" s="296"/>
      <c r="BE245" s="296"/>
      <c r="BF245" s="296"/>
      <c r="BG245" s="296"/>
      <c r="BH245" s="296"/>
      <c r="BI245" s="296"/>
      <c r="BJ245" s="296"/>
      <c r="BK245" s="296"/>
      <c r="BL245" s="296"/>
      <c r="BM245" s="296"/>
      <c r="BN245" s="296"/>
      <c r="BO245" s="296"/>
      <c r="BP245" s="296"/>
      <c r="BQ245" s="296"/>
      <c r="BR245" s="296"/>
      <c r="BS245" s="296"/>
      <c r="BT245" s="296"/>
      <c r="BU245" s="296"/>
      <c r="BV245" s="296"/>
      <c r="BW245" s="296"/>
      <c r="BX245" s="296"/>
      <c r="BY245" s="296"/>
      <c r="BZ245" s="296"/>
      <c r="CA245" s="296"/>
      <c r="CB245" s="296"/>
      <c r="CC245" s="296"/>
      <c r="CD245" s="296"/>
      <c r="CE245" s="296"/>
      <c r="CF245" s="296"/>
      <c r="CG245" s="296"/>
      <c r="CH245" s="296"/>
      <c r="CI245" s="296"/>
      <c r="CJ245" s="296"/>
      <c r="CK245" s="296"/>
      <c r="CL245" s="296"/>
      <c r="CM245" s="296"/>
      <c r="CN245" s="296"/>
      <c r="CO245" s="296"/>
      <c r="CP245" s="296"/>
      <c r="CQ245" s="296"/>
      <c r="CR245" s="296"/>
      <c r="CS245" s="296"/>
      <c r="CT245" s="296"/>
      <c r="CU245" s="296"/>
      <c r="CV245" s="296"/>
      <c r="CW245" s="296"/>
      <c r="CX245" s="296"/>
      <c r="CY245" s="296"/>
      <c r="CZ245" s="296"/>
      <c r="DA245" s="296"/>
      <c r="DB245" s="296"/>
      <c r="DC245" s="296"/>
      <c r="DD245" s="296"/>
      <c r="DE245" s="296"/>
      <c r="DF245" s="296"/>
      <c r="DG245" s="296"/>
      <c r="DH245" s="296"/>
      <c r="DI245" s="296"/>
      <c r="DJ245" s="296"/>
      <c r="DK245" s="296"/>
      <c r="DL245" s="296"/>
      <c r="DM245" s="296"/>
      <c r="DN245" s="296"/>
      <c r="DO245" s="296"/>
      <c r="DP245" s="296"/>
      <c r="DQ245" s="296"/>
      <c r="DR245" s="296"/>
      <c r="DS245" s="296"/>
      <c r="DT245" s="296"/>
      <c r="DU245" s="296"/>
      <c r="DV245" s="296"/>
      <c r="DW245" s="296"/>
      <c r="DX245" s="296"/>
      <c r="DY245" s="296"/>
      <c r="DZ245" s="296"/>
      <c r="EA245" s="296"/>
      <c r="EB245" s="296"/>
      <c r="EC245" s="296"/>
      <c r="ED245" s="296"/>
      <c r="EE245" s="296"/>
      <c r="EF245" s="296"/>
      <c r="EG245" s="296"/>
      <c r="EH245" s="296"/>
      <c r="EI245" s="296"/>
      <c r="EJ245" s="296"/>
      <c r="EK245" s="296"/>
      <c r="EL245" s="296"/>
      <c r="EM245" s="296"/>
      <c r="EN245" s="296"/>
      <c r="EO245" s="296"/>
      <c r="EP245" s="296"/>
      <c r="EQ245" s="296"/>
      <c r="ER245" s="296"/>
      <c r="ES245" s="296"/>
      <c r="ET245" s="296"/>
      <c r="EU245" s="296"/>
      <c r="EV245" s="296"/>
      <c r="EW245" s="296"/>
      <c r="EX245" s="296"/>
      <c r="EY245" s="296"/>
      <c r="EZ245" s="296"/>
      <c r="FA245" s="296"/>
      <c r="FB245" s="296"/>
      <c r="FC245" s="296"/>
      <c r="FD245" s="296"/>
      <c r="FE245" s="296"/>
      <c r="FF245" s="296"/>
      <c r="FG245" s="296"/>
      <c r="FH245" s="296"/>
      <c r="FI245" s="296"/>
      <c r="FJ245" s="296"/>
      <c r="FK245" s="296"/>
      <c r="FL245" s="296"/>
      <c r="FM245" s="296"/>
      <c r="FN245" s="296"/>
      <c r="FO245" s="296"/>
      <c r="FP245" s="296"/>
      <c r="FQ245" s="296"/>
      <c r="FR245" s="296"/>
      <c r="FS245" s="296"/>
      <c r="FT245" s="296"/>
      <c r="FU245" s="296"/>
      <c r="FV245" s="296"/>
      <c r="FW245" s="296"/>
      <c r="FX245" s="296"/>
      <c r="FY245" s="296"/>
      <c r="FZ245" s="296"/>
      <c r="GA245" s="296"/>
      <c r="GB245" s="296"/>
      <c r="GC245" s="296"/>
      <c r="GD245" s="296"/>
      <c r="GE245" s="296"/>
      <c r="GF245" s="296"/>
      <c r="GG245" s="296"/>
      <c r="GH245" s="296"/>
      <c r="GI245" s="296"/>
      <c r="GJ245" s="296"/>
      <c r="GK245" s="296"/>
      <c r="GL245" s="296"/>
      <c r="GM245" s="296"/>
      <c r="GN245" s="296"/>
      <c r="GO245" s="205"/>
      <c r="GP245" s="87"/>
      <c r="GQ245" s="87"/>
    </row>
    <row r="246" spans="9:199" ht="2.25" customHeight="1" x14ac:dyDescent="0.15">
      <c r="I246" s="131"/>
      <c r="J246" s="131"/>
      <c r="K246" s="131"/>
      <c r="L246" s="136"/>
      <c r="M246" s="136"/>
      <c r="N246" s="138"/>
      <c r="O246" s="296"/>
      <c r="P246" s="296"/>
      <c r="Q246" s="296"/>
      <c r="R246" s="296"/>
      <c r="S246" s="296"/>
      <c r="T246" s="296"/>
      <c r="U246" s="296"/>
      <c r="V246" s="296"/>
      <c r="W246" s="296"/>
      <c r="X246" s="296"/>
      <c r="Y246" s="296"/>
      <c r="Z246" s="296"/>
      <c r="AA246" s="296"/>
      <c r="AB246" s="296"/>
      <c r="AC246" s="296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96"/>
      <c r="AQ246" s="296"/>
      <c r="AR246" s="296"/>
      <c r="AS246" s="296"/>
      <c r="AT246" s="296"/>
      <c r="AU246" s="296"/>
      <c r="AV246" s="296"/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96"/>
      <c r="BI246" s="296"/>
      <c r="BJ246" s="296"/>
      <c r="BK246" s="296"/>
      <c r="BL246" s="296"/>
      <c r="BM246" s="296"/>
      <c r="BN246" s="296"/>
      <c r="BO246" s="296"/>
      <c r="BP246" s="296"/>
      <c r="BQ246" s="296"/>
      <c r="BR246" s="296"/>
      <c r="BS246" s="296"/>
      <c r="BT246" s="296"/>
      <c r="BU246" s="296"/>
      <c r="BV246" s="296"/>
      <c r="BW246" s="296"/>
      <c r="BX246" s="296"/>
      <c r="BY246" s="296"/>
      <c r="BZ246" s="296"/>
      <c r="CA246" s="296"/>
      <c r="CB246" s="296"/>
      <c r="CC246" s="296"/>
      <c r="CD246" s="296"/>
      <c r="CE246" s="296"/>
      <c r="CF246" s="296"/>
      <c r="CG246" s="296"/>
      <c r="CH246" s="296"/>
      <c r="CI246" s="296"/>
      <c r="CJ246" s="296"/>
      <c r="CK246" s="296"/>
      <c r="CL246" s="296"/>
      <c r="CM246" s="296"/>
      <c r="CN246" s="296"/>
      <c r="CO246" s="296"/>
      <c r="CP246" s="296"/>
      <c r="CQ246" s="296"/>
      <c r="CR246" s="296"/>
      <c r="CS246" s="296"/>
      <c r="CT246" s="296"/>
      <c r="CU246" s="296"/>
      <c r="CV246" s="296"/>
      <c r="CW246" s="296"/>
      <c r="CX246" s="296"/>
      <c r="CY246" s="296"/>
      <c r="CZ246" s="296"/>
      <c r="DA246" s="296"/>
      <c r="DB246" s="296"/>
      <c r="DC246" s="296"/>
      <c r="DD246" s="296"/>
      <c r="DE246" s="296"/>
      <c r="DF246" s="296"/>
      <c r="DG246" s="296"/>
      <c r="DH246" s="296"/>
      <c r="DI246" s="296"/>
      <c r="DJ246" s="296"/>
      <c r="DK246" s="296"/>
      <c r="DL246" s="296"/>
      <c r="DM246" s="296"/>
      <c r="DN246" s="296"/>
      <c r="DO246" s="296"/>
      <c r="DP246" s="296"/>
      <c r="DQ246" s="296"/>
      <c r="DR246" s="296"/>
      <c r="DS246" s="296"/>
      <c r="DT246" s="296"/>
      <c r="DU246" s="296"/>
      <c r="DV246" s="296"/>
      <c r="DW246" s="296"/>
      <c r="DX246" s="296"/>
      <c r="DY246" s="296"/>
      <c r="DZ246" s="296"/>
      <c r="EA246" s="296"/>
      <c r="EB246" s="296"/>
      <c r="EC246" s="296"/>
      <c r="ED246" s="296"/>
      <c r="EE246" s="296"/>
      <c r="EF246" s="296"/>
      <c r="EG246" s="296"/>
      <c r="EH246" s="296"/>
      <c r="EI246" s="296"/>
      <c r="EJ246" s="296"/>
      <c r="EK246" s="296"/>
      <c r="EL246" s="296"/>
      <c r="EM246" s="296"/>
      <c r="EN246" s="296"/>
      <c r="EO246" s="296"/>
      <c r="EP246" s="296"/>
      <c r="EQ246" s="296"/>
      <c r="ER246" s="296"/>
      <c r="ES246" s="296"/>
      <c r="ET246" s="296"/>
      <c r="EU246" s="296"/>
      <c r="EV246" s="296"/>
      <c r="EW246" s="296"/>
      <c r="EX246" s="296"/>
      <c r="EY246" s="296"/>
      <c r="EZ246" s="296"/>
      <c r="FA246" s="296"/>
      <c r="FB246" s="296"/>
      <c r="FC246" s="296"/>
      <c r="FD246" s="296"/>
      <c r="FE246" s="296"/>
      <c r="FF246" s="296"/>
      <c r="FG246" s="296"/>
      <c r="FH246" s="296"/>
      <c r="FI246" s="296"/>
      <c r="FJ246" s="296"/>
      <c r="FK246" s="296"/>
      <c r="FL246" s="296"/>
      <c r="FM246" s="296"/>
      <c r="FN246" s="296"/>
      <c r="FO246" s="296"/>
      <c r="FP246" s="296"/>
      <c r="FQ246" s="296"/>
      <c r="FR246" s="296"/>
      <c r="FS246" s="296"/>
      <c r="FT246" s="296"/>
      <c r="FU246" s="296"/>
      <c r="FV246" s="296"/>
      <c r="FW246" s="296"/>
      <c r="FX246" s="296"/>
      <c r="FY246" s="296"/>
      <c r="FZ246" s="296"/>
      <c r="GA246" s="296"/>
      <c r="GB246" s="296"/>
      <c r="GC246" s="296"/>
      <c r="GD246" s="296"/>
      <c r="GE246" s="296"/>
      <c r="GF246" s="296"/>
      <c r="GG246" s="296"/>
      <c r="GH246" s="296"/>
      <c r="GI246" s="296"/>
      <c r="GJ246" s="296"/>
      <c r="GK246" s="296"/>
      <c r="GL246" s="296"/>
      <c r="GM246" s="296"/>
      <c r="GN246" s="296"/>
      <c r="GO246" s="205"/>
      <c r="GP246" s="87"/>
      <c r="GQ246" s="87"/>
    </row>
    <row r="247" spans="9:199" ht="2.25" customHeight="1" x14ac:dyDescent="0.15">
      <c r="I247" s="131"/>
      <c r="J247" s="131"/>
      <c r="K247" s="131"/>
      <c r="L247" s="136"/>
      <c r="M247" s="136"/>
      <c r="N247" s="138"/>
      <c r="O247" s="296"/>
      <c r="P247" s="296"/>
      <c r="Q247" s="296"/>
      <c r="R247" s="296"/>
      <c r="S247" s="296"/>
      <c r="T247" s="296"/>
      <c r="U247" s="296"/>
      <c r="V247" s="296"/>
      <c r="W247" s="296"/>
      <c r="X247" s="296"/>
      <c r="Y247" s="296"/>
      <c r="Z247" s="296"/>
      <c r="AA247" s="296"/>
      <c r="AB247" s="296"/>
      <c r="AC247" s="296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96"/>
      <c r="AQ247" s="296"/>
      <c r="AR247" s="296"/>
      <c r="AS247" s="296"/>
      <c r="AT247" s="296"/>
      <c r="AU247" s="296"/>
      <c r="AV247" s="296"/>
      <c r="AW247" s="296"/>
      <c r="AX247" s="296"/>
      <c r="AY247" s="296"/>
      <c r="AZ247" s="296"/>
      <c r="BA247" s="296"/>
      <c r="BB247" s="296"/>
      <c r="BC247" s="296"/>
      <c r="BD247" s="296"/>
      <c r="BE247" s="296"/>
      <c r="BF247" s="296"/>
      <c r="BG247" s="296"/>
      <c r="BH247" s="296"/>
      <c r="BI247" s="296"/>
      <c r="BJ247" s="296"/>
      <c r="BK247" s="296"/>
      <c r="BL247" s="296"/>
      <c r="BM247" s="296"/>
      <c r="BN247" s="296"/>
      <c r="BO247" s="296"/>
      <c r="BP247" s="296"/>
      <c r="BQ247" s="296"/>
      <c r="BR247" s="296"/>
      <c r="BS247" s="296"/>
      <c r="BT247" s="296"/>
      <c r="BU247" s="296"/>
      <c r="BV247" s="296"/>
      <c r="BW247" s="296"/>
      <c r="BX247" s="296"/>
      <c r="BY247" s="296"/>
      <c r="BZ247" s="296"/>
      <c r="CA247" s="296"/>
      <c r="CB247" s="296"/>
      <c r="CC247" s="296"/>
      <c r="CD247" s="296"/>
      <c r="CE247" s="296"/>
      <c r="CF247" s="296"/>
      <c r="CG247" s="296"/>
      <c r="CH247" s="296"/>
      <c r="CI247" s="296"/>
      <c r="CJ247" s="296"/>
      <c r="CK247" s="296"/>
      <c r="CL247" s="296"/>
      <c r="CM247" s="296"/>
      <c r="CN247" s="296"/>
      <c r="CO247" s="296"/>
      <c r="CP247" s="296"/>
      <c r="CQ247" s="296"/>
      <c r="CR247" s="296"/>
      <c r="CS247" s="296"/>
      <c r="CT247" s="296"/>
      <c r="CU247" s="296"/>
      <c r="CV247" s="296"/>
      <c r="CW247" s="296"/>
      <c r="CX247" s="296"/>
      <c r="CY247" s="296"/>
      <c r="CZ247" s="296"/>
      <c r="DA247" s="296"/>
      <c r="DB247" s="296"/>
      <c r="DC247" s="296"/>
      <c r="DD247" s="296"/>
      <c r="DE247" s="296"/>
      <c r="DF247" s="296"/>
      <c r="DG247" s="296"/>
      <c r="DH247" s="296"/>
      <c r="DI247" s="296"/>
      <c r="DJ247" s="296"/>
      <c r="DK247" s="296"/>
      <c r="DL247" s="296"/>
      <c r="DM247" s="296"/>
      <c r="DN247" s="296"/>
      <c r="DO247" s="296"/>
      <c r="DP247" s="296"/>
      <c r="DQ247" s="296"/>
      <c r="DR247" s="296"/>
      <c r="DS247" s="296"/>
      <c r="DT247" s="296"/>
      <c r="DU247" s="296"/>
      <c r="DV247" s="296"/>
      <c r="DW247" s="296"/>
      <c r="DX247" s="296"/>
      <c r="DY247" s="296"/>
      <c r="DZ247" s="296"/>
      <c r="EA247" s="296"/>
      <c r="EB247" s="296"/>
      <c r="EC247" s="296"/>
      <c r="ED247" s="296"/>
      <c r="EE247" s="296"/>
      <c r="EF247" s="296"/>
      <c r="EG247" s="296"/>
      <c r="EH247" s="296"/>
      <c r="EI247" s="296"/>
      <c r="EJ247" s="296"/>
      <c r="EK247" s="296"/>
      <c r="EL247" s="296"/>
      <c r="EM247" s="296"/>
      <c r="EN247" s="296"/>
      <c r="EO247" s="296"/>
      <c r="EP247" s="296"/>
      <c r="EQ247" s="296"/>
      <c r="ER247" s="296"/>
      <c r="ES247" s="296"/>
      <c r="ET247" s="296"/>
      <c r="EU247" s="296"/>
      <c r="EV247" s="296"/>
      <c r="EW247" s="296"/>
      <c r="EX247" s="296"/>
      <c r="EY247" s="296"/>
      <c r="EZ247" s="296"/>
      <c r="FA247" s="296"/>
      <c r="FB247" s="296"/>
      <c r="FC247" s="296"/>
      <c r="FD247" s="296"/>
      <c r="FE247" s="296"/>
      <c r="FF247" s="296"/>
      <c r="FG247" s="296"/>
      <c r="FH247" s="296"/>
      <c r="FI247" s="296"/>
      <c r="FJ247" s="296"/>
      <c r="FK247" s="296"/>
      <c r="FL247" s="296"/>
      <c r="FM247" s="296"/>
      <c r="FN247" s="296"/>
      <c r="FO247" s="296"/>
      <c r="FP247" s="296"/>
      <c r="FQ247" s="296"/>
      <c r="FR247" s="296"/>
      <c r="FS247" s="296"/>
      <c r="FT247" s="296"/>
      <c r="FU247" s="296"/>
      <c r="FV247" s="296"/>
      <c r="FW247" s="296"/>
      <c r="FX247" s="296"/>
      <c r="FY247" s="296"/>
      <c r="FZ247" s="296"/>
      <c r="GA247" s="296"/>
      <c r="GB247" s="296"/>
      <c r="GC247" s="296"/>
      <c r="GD247" s="296"/>
      <c r="GE247" s="296"/>
      <c r="GF247" s="296"/>
      <c r="GG247" s="296"/>
      <c r="GH247" s="296"/>
      <c r="GI247" s="296"/>
      <c r="GJ247" s="296"/>
      <c r="GK247" s="296"/>
      <c r="GL247" s="296"/>
      <c r="GM247" s="296"/>
      <c r="GN247" s="296"/>
      <c r="GO247" s="205"/>
      <c r="GP247" s="87"/>
      <c r="GQ247" s="87"/>
    </row>
    <row r="248" spans="9:199" ht="2.25" customHeight="1" x14ac:dyDescent="0.15">
      <c r="I248" s="131"/>
      <c r="J248" s="131"/>
      <c r="K248" s="131"/>
      <c r="L248" s="136"/>
      <c r="M248" s="136"/>
      <c r="N248" s="138"/>
      <c r="O248" s="294">
        <f>入力シート!A182</f>
        <v>0</v>
      </c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  <c r="AH248" s="295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5"/>
      <c r="AS248" s="295"/>
      <c r="AT248" s="295"/>
      <c r="AU248" s="295"/>
      <c r="AV248" s="295"/>
      <c r="AW248" s="295"/>
      <c r="AX248" s="295"/>
      <c r="AY248" s="295"/>
      <c r="AZ248" s="295"/>
      <c r="BA248" s="295"/>
      <c r="BB248" s="295"/>
      <c r="BC248" s="295"/>
      <c r="BD248" s="295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5"/>
      <c r="BO248" s="295"/>
      <c r="BP248" s="295"/>
      <c r="BQ248" s="295"/>
      <c r="BR248" s="295"/>
      <c r="BS248" s="295"/>
      <c r="BT248" s="295"/>
      <c r="BU248" s="295"/>
      <c r="BV248" s="295"/>
      <c r="BW248" s="295"/>
      <c r="BX248" s="295"/>
      <c r="BY248" s="295"/>
      <c r="BZ248" s="295"/>
      <c r="CA248" s="295"/>
      <c r="CB248" s="295"/>
      <c r="CC248" s="295"/>
      <c r="CD248" s="295"/>
      <c r="CE248" s="295"/>
      <c r="CF248" s="295"/>
      <c r="CG248" s="295"/>
      <c r="CH248" s="295"/>
      <c r="CI248" s="295"/>
      <c r="CJ248" s="295"/>
      <c r="CK248" s="295"/>
      <c r="CL248" s="295"/>
      <c r="CM248" s="295"/>
      <c r="CN248" s="295"/>
      <c r="CO248" s="295"/>
      <c r="CP248" s="295"/>
      <c r="CQ248" s="295"/>
      <c r="CR248" s="295"/>
      <c r="CS248" s="295"/>
      <c r="CT248" s="295"/>
      <c r="CU248" s="295"/>
      <c r="CV248" s="295"/>
      <c r="CW248" s="295"/>
      <c r="CX248" s="295"/>
      <c r="CY248" s="295"/>
      <c r="CZ248" s="295"/>
      <c r="DA248" s="295"/>
      <c r="DB248" s="295"/>
      <c r="DC248" s="295"/>
      <c r="DD248" s="295"/>
      <c r="DE248" s="295"/>
      <c r="DF248" s="295"/>
      <c r="DG248" s="295"/>
      <c r="DH248" s="295"/>
      <c r="DI248" s="295"/>
      <c r="DJ248" s="295"/>
      <c r="DK248" s="295"/>
      <c r="DL248" s="295"/>
      <c r="DM248" s="295"/>
      <c r="DN248" s="295"/>
      <c r="DO248" s="295"/>
      <c r="DP248" s="295"/>
      <c r="DQ248" s="295"/>
      <c r="DR248" s="295"/>
      <c r="DS248" s="295"/>
      <c r="DT248" s="295"/>
      <c r="DU248" s="295"/>
      <c r="DV248" s="295"/>
      <c r="DW248" s="295"/>
      <c r="DX248" s="295"/>
      <c r="DY248" s="295"/>
      <c r="DZ248" s="295"/>
      <c r="EA248" s="295"/>
      <c r="EB248" s="295"/>
      <c r="EC248" s="295"/>
      <c r="ED248" s="295"/>
      <c r="EE248" s="295"/>
      <c r="EF248" s="295"/>
      <c r="EG248" s="295"/>
      <c r="EH248" s="295"/>
      <c r="EI248" s="295"/>
      <c r="EJ248" s="295"/>
      <c r="EK248" s="295"/>
      <c r="EL248" s="295"/>
      <c r="EM248" s="295"/>
      <c r="EN248" s="295"/>
      <c r="EO248" s="295"/>
      <c r="EP248" s="295"/>
      <c r="EQ248" s="295"/>
      <c r="ER248" s="295"/>
      <c r="ES248" s="295"/>
      <c r="ET248" s="295"/>
      <c r="EU248" s="295"/>
      <c r="EV248" s="295"/>
      <c r="EW248" s="295"/>
      <c r="EX248" s="295"/>
      <c r="EY248" s="295"/>
      <c r="EZ248" s="295"/>
      <c r="FA248" s="295"/>
      <c r="FB248" s="295"/>
      <c r="FC248" s="295"/>
      <c r="FD248" s="295"/>
      <c r="FE248" s="295"/>
      <c r="FF248" s="295"/>
      <c r="FG248" s="295"/>
      <c r="FH248" s="295"/>
      <c r="FI248" s="295"/>
      <c r="FJ248" s="295"/>
      <c r="FK248" s="295"/>
      <c r="FL248" s="295"/>
      <c r="FM248" s="295"/>
      <c r="FN248" s="295"/>
      <c r="FO248" s="295"/>
      <c r="FP248" s="295"/>
      <c r="FQ248" s="295"/>
      <c r="FR248" s="295"/>
      <c r="FS248" s="295"/>
      <c r="FT248" s="295"/>
      <c r="FU248" s="295"/>
      <c r="FV248" s="295"/>
      <c r="FW248" s="295"/>
      <c r="FX248" s="295"/>
      <c r="FY248" s="295"/>
      <c r="FZ248" s="295"/>
      <c r="GA248" s="295"/>
      <c r="GB248" s="295"/>
      <c r="GC248" s="295"/>
      <c r="GD248" s="295"/>
      <c r="GE248" s="295"/>
      <c r="GF248" s="295"/>
      <c r="GG248" s="295"/>
      <c r="GH248" s="295"/>
      <c r="GI248" s="295"/>
      <c r="GJ248" s="295"/>
      <c r="GK248" s="295"/>
      <c r="GL248" s="295"/>
      <c r="GM248" s="295"/>
      <c r="GN248" s="295"/>
      <c r="GO248" s="205"/>
      <c r="GP248" s="87"/>
      <c r="GQ248" s="87"/>
    </row>
    <row r="249" spans="9:199" ht="2.25" customHeight="1" x14ac:dyDescent="0.15">
      <c r="I249" s="131"/>
      <c r="J249" s="131"/>
      <c r="K249" s="131"/>
      <c r="L249" s="136"/>
      <c r="M249" s="136"/>
      <c r="N249" s="138"/>
      <c r="O249" s="296"/>
      <c r="P249" s="296"/>
      <c r="Q249" s="296"/>
      <c r="R249" s="296"/>
      <c r="S249" s="296"/>
      <c r="T249" s="296"/>
      <c r="U249" s="296"/>
      <c r="V249" s="296"/>
      <c r="W249" s="296"/>
      <c r="X249" s="296"/>
      <c r="Y249" s="296"/>
      <c r="Z249" s="296"/>
      <c r="AA249" s="296"/>
      <c r="AB249" s="296"/>
      <c r="AC249" s="296"/>
      <c r="AD249" s="296"/>
      <c r="AE249" s="296"/>
      <c r="AF249" s="296"/>
      <c r="AG249" s="296"/>
      <c r="AH249" s="296"/>
      <c r="AI249" s="296"/>
      <c r="AJ249" s="296"/>
      <c r="AK249" s="296"/>
      <c r="AL249" s="296"/>
      <c r="AM249" s="296"/>
      <c r="AN249" s="296"/>
      <c r="AO249" s="296"/>
      <c r="AP249" s="296"/>
      <c r="AQ249" s="296"/>
      <c r="AR249" s="296"/>
      <c r="AS249" s="296"/>
      <c r="AT249" s="296"/>
      <c r="AU249" s="296"/>
      <c r="AV249" s="296"/>
      <c r="AW249" s="296"/>
      <c r="AX249" s="296"/>
      <c r="AY249" s="296"/>
      <c r="AZ249" s="296"/>
      <c r="BA249" s="296"/>
      <c r="BB249" s="296"/>
      <c r="BC249" s="296"/>
      <c r="BD249" s="296"/>
      <c r="BE249" s="296"/>
      <c r="BF249" s="296"/>
      <c r="BG249" s="296"/>
      <c r="BH249" s="296"/>
      <c r="BI249" s="296"/>
      <c r="BJ249" s="296"/>
      <c r="BK249" s="296"/>
      <c r="BL249" s="296"/>
      <c r="BM249" s="296"/>
      <c r="BN249" s="296"/>
      <c r="BO249" s="296"/>
      <c r="BP249" s="296"/>
      <c r="BQ249" s="296"/>
      <c r="BR249" s="296"/>
      <c r="BS249" s="296"/>
      <c r="BT249" s="296"/>
      <c r="BU249" s="296"/>
      <c r="BV249" s="296"/>
      <c r="BW249" s="296"/>
      <c r="BX249" s="296"/>
      <c r="BY249" s="296"/>
      <c r="BZ249" s="296"/>
      <c r="CA249" s="296"/>
      <c r="CB249" s="296"/>
      <c r="CC249" s="296"/>
      <c r="CD249" s="296"/>
      <c r="CE249" s="296"/>
      <c r="CF249" s="296"/>
      <c r="CG249" s="296"/>
      <c r="CH249" s="296"/>
      <c r="CI249" s="296"/>
      <c r="CJ249" s="296"/>
      <c r="CK249" s="296"/>
      <c r="CL249" s="296"/>
      <c r="CM249" s="296"/>
      <c r="CN249" s="296"/>
      <c r="CO249" s="296"/>
      <c r="CP249" s="296"/>
      <c r="CQ249" s="296"/>
      <c r="CR249" s="296"/>
      <c r="CS249" s="296"/>
      <c r="CT249" s="296"/>
      <c r="CU249" s="296"/>
      <c r="CV249" s="296"/>
      <c r="CW249" s="296"/>
      <c r="CX249" s="296"/>
      <c r="CY249" s="296"/>
      <c r="CZ249" s="296"/>
      <c r="DA249" s="296"/>
      <c r="DB249" s="296"/>
      <c r="DC249" s="296"/>
      <c r="DD249" s="296"/>
      <c r="DE249" s="296"/>
      <c r="DF249" s="296"/>
      <c r="DG249" s="296"/>
      <c r="DH249" s="296"/>
      <c r="DI249" s="296"/>
      <c r="DJ249" s="296"/>
      <c r="DK249" s="296"/>
      <c r="DL249" s="296"/>
      <c r="DM249" s="296"/>
      <c r="DN249" s="296"/>
      <c r="DO249" s="296"/>
      <c r="DP249" s="296"/>
      <c r="DQ249" s="296"/>
      <c r="DR249" s="296"/>
      <c r="DS249" s="296"/>
      <c r="DT249" s="296"/>
      <c r="DU249" s="296"/>
      <c r="DV249" s="296"/>
      <c r="DW249" s="296"/>
      <c r="DX249" s="296"/>
      <c r="DY249" s="296"/>
      <c r="DZ249" s="296"/>
      <c r="EA249" s="296"/>
      <c r="EB249" s="296"/>
      <c r="EC249" s="296"/>
      <c r="ED249" s="296"/>
      <c r="EE249" s="296"/>
      <c r="EF249" s="296"/>
      <c r="EG249" s="296"/>
      <c r="EH249" s="296"/>
      <c r="EI249" s="296"/>
      <c r="EJ249" s="296"/>
      <c r="EK249" s="296"/>
      <c r="EL249" s="296"/>
      <c r="EM249" s="296"/>
      <c r="EN249" s="296"/>
      <c r="EO249" s="296"/>
      <c r="EP249" s="296"/>
      <c r="EQ249" s="296"/>
      <c r="ER249" s="296"/>
      <c r="ES249" s="296"/>
      <c r="ET249" s="296"/>
      <c r="EU249" s="296"/>
      <c r="EV249" s="296"/>
      <c r="EW249" s="296"/>
      <c r="EX249" s="296"/>
      <c r="EY249" s="296"/>
      <c r="EZ249" s="296"/>
      <c r="FA249" s="296"/>
      <c r="FB249" s="296"/>
      <c r="FC249" s="296"/>
      <c r="FD249" s="296"/>
      <c r="FE249" s="296"/>
      <c r="FF249" s="296"/>
      <c r="FG249" s="296"/>
      <c r="FH249" s="296"/>
      <c r="FI249" s="296"/>
      <c r="FJ249" s="296"/>
      <c r="FK249" s="296"/>
      <c r="FL249" s="296"/>
      <c r="FM249" s="296"/>
      <c r="FN249" s="296"/>
      <c r="FO249" s="296"/>
      <c r="FP249" s="296"/>
      <c r="FQ249" s="296"/>
      <c r="FR249" s="296"/>
      <c r="FS249" s="296"/>
      <c r="FT249" s="296"/>
      <c r="FU249" s="296"/>
      <c r="FV249" s="296"/>
      <c r="FW249" s="296"/>
      <c r="FX249" s="296"/>
      <c r="FY249" s="296"/>
      <c r="FZ249" s="296"/>
      <c r="GA249" s="296"/>
      <c r="GB249" s="296"/>
      <c r="GC249" s="296"/>
      <c r="GD249" s="296"/>
      <c r="GE249" s="296"/>
      <c r="GF249" s="296"/>
      <c r="GG249" s="296"/>
      <c r="GH249" s="296"/>
      <c r="GI249" s="296"/>
      <c r="GJ249" s="296"/>
      <c r="GK249" s="296"/>
      <c r="GL249" s="296"/>
      <c r="GM249" s="296"/>
      <c r="GN249" s="296"/>
      <c r="GO249" s="205"/>
      <c r="GP249" s="87"/>
      <c r="GQ249" s="87"/>
    </row>
    <row r="250" spans="9:199" ht="2.25" customHeight="1" x14ac:dyDescent="0.15">
      <c r="I250" s="131"/>
      <c r="J250" s="131"/>
      <c r="K250" s="131"/>
      <c r="L250" s="136"/>
      <c r="M250" s="136"/>
      <c r="N250" s="138"/>
      <c r="O250" s="296"/>
      <c r="P250" s="296"/>
      <c r="Q250" s="296"/>
      <c r="R250" s="296"/>
      <c r="S250" s="296"/>
      <c r="T250" s="296"/>
      <c r="U250" s="296"/>
      <c r="V250" s="296"/>
      <c r="W250" s="296"/>
      <c r="X250" s="296"/>
      <c r="Y250" s="296"/>
      <c r="Z250" s="296"/>
      <c r="AA250" s="296"/>
      <c r="AB250" s="296"/>
      <c r="AC250" s="296"/>
      <c r="AD250" s="296"/>
      <c r="AE250" s="296"/>
      <c r="AF250" s="296"/>
      <c r="AG250" s="296"/>
      <c r="AH250" s="296"/>
      <c r="AI250" s="296"/>
      <c r="AJ250" s="296"/>
      <c r="AK250" s="296"/>
      <c r="AL250" s="296"/>
      <c r="AM250" s="296"/>
      <c r="AN250" s="296"/>
      <c r="AO250" s="296"/>
      <c r="AP250" s="296"/>
      <c r="AQ250" s="296"/>
      <c r="AR250" s="296"/>
      <c r="AS250" s="296"/>
      <c r="AT250" s="296"/>
      <c r="AU250" s="296"/>
      <c r="AV250" s="296"/>
      <c r="AW250" s="296"/>
      <c r="AX250" s="296"/>
      <c r="AY250" s="296"/>
      <c r="AZ250" s="296"/>
      <c r="BA250" s="296"/>
      <c r="BB250" s="296"/>
      <c r="BC250" s="296"/>
      <c r="BD250" s="296"/>
      <c r="BE250" s="296"/>
      <c r="BF250" s="296"/>
      <c r="BG250" s="296"/>
      <c r="BH250" s="296"/>
      <c r="BI250" s="296"/>
      <c r="BJ250" s="296"/>
      <c r="BK250" s="296"/>
      <c r="BL250" s="296"/>
      <c r="BM250" s="296"/>
      <c r="BN250" s="296"/>
      <c r="BO250" s="296"/>
      <c r="BP250" s="296"/>
      <c r="BQ250" s="296"/>
      <c r="BR250" s="296"/>
      <c r="BS250" s="296"/>
      <c r="BT250" s="296"/>
      <c r="BU250" s="296"/>
      <c r="BV250" s="296"/>
      <c r="BW250" s="296"/>
      <c r="BX250" s="296"/>
      <c r="BY250" s="296"/>
      <c r="BZ250" s="296"/>
      <c r="CA250" s="296"/>
      <c r="CB250" s="296"/>
      <c r="CC250" s="296"/>
      <c r="CD250" s="296"/>
      <c r="CE250" s="296"/>
      <c r="CF250" s="296"/>
      <c r="CG250" s="296"/>
      <c r="CH250" s="296"/>
      <c r="CI250" s="296"/>
      <c r="CJ250" s="296"/>
      <c r="CK250" s="296"/>
      <c r="CL250" s="296"/>
      <c r="CM250" s="296"/>
      <c r="CN250" s="296"/>
      <c r="CO250" s="296"/>
      <c r="CP250" s="296"/>
      <c r="CQ250" s="296"/>
      <c r="CR250" s="296"/>
      <c r="CS250" s="296"/>
      <c r="CT250" s="296"/>
      <c r="CU250" s="296"/>
      <c r="CV250" s="296"/>
      <c r="CW250" s="296"/>
      <c r="CX250" s="296"/>
      <c r="CY250" s="296"/>
      <c r="CZ250" s="296"/>
      <c r="DA250" s="296"/>
      <c r="DB250" s="296"/>
      <c r="DC250" s="296"/>
      <c r="DD250" s="296"/>
      <c r="DE250" s="296"/>
      <c r="DF250" s="296"/>
      <c r="DG250" s="296"/>
      <c r="DH250" s="296"/>
      <c r="DI250" s="296"/>
      <c r="DJ250" s="296"/>
      <c r="DK250" s="296"/>
      <c r="DL250" s="296"/>
      <c r="DM250" s="296"/>
      <c r="DN250" s="296"/>
      <c r="DO250" s="296"/>
      <c r="DP250" s="296"/>
      <c r="DQ250" s="296"/>
      <c r="DR250" s="296"/>
      <c r="DS250" s="296"/>
      <c r="DT250" s="296"/>
      <c r="DU250" s="296"/>
      <c r="DV250" s="296"/>
      <c r="DW250" s="296"/>
      <c r="DX250" s="296"/>
      <c r="DY250" s="296"/>
      <c r="DZ250" s="296"/>
      <c r="EA250" s="296"/>
      <c r="EB250" s="296"/>
      <c r="EC250" s="296"/>
      <c r="ED250" s="296"/>
      <c r="EE250" s="296"/>
      <c r="EF250" s="296"/>
      <c r="EG250" s="296"/>
      <c r="EH250" s="296"/>
      <c r="EI250" s="296"/>
      <c r="EJ250" s="296"/>
      <c r="EK250" s="296"/>
      <c r="EL250" s="296"/>
      <c r="EM250" s="296"/>
      <c r="EN250" s="296"/>
      <c r="EO250" s="296"/>
      <c r="EP250" s="296"/>
      <c r="EQ250" s="296"/>
      <c r="ER250" s="296"/>
      <c r="ES250" s="296"/>
      <c r="ET250" s="296"/>
      <c r="EU250" s="296"/>
      <c r="EV250" s="296"/>
      <c r="EW250" s="296"/>
      <c r="EX250" s="296"/>
      <c r="EY250" s="296"/>
      <c r="EZ250" s="296"/>
      <c r="FA250" s="296"/>
      <c r="FB250" s="296"/>
      <c r="FC250" s="296"/>
      <c r="FD250" s="296"/>
      <c r="FE250" s="296"/>
      <c r="FF250" s="296"/>
      <c r="FG250" s="296"/>
      <c r="FH250" s="296"/>
      <c r="FI250" s="296"/>
      <c r="FJ250" s="296"/>
      <c r="FK250" s="296"/>
      <c r="FL250" s="296"/>
      <c r="FM250" s="296"/>
      <c r="FN250" s="296"/>
      <c r="FO250" s="296"/>
      <c r="FP250" s="296"/>
      <c r="FQ250" s="296"/>
      <c r="FR250" s="296"/>
      <c r="FS250" s="296"/>
      <c r="FT250" s="296"/>
      <c r="FU250" s="296"/>
      <c r="FV250" s="296"/>
      <c r="FW250" s="296"/>
      <c r="FX250" s="296"/>
      <c r="FY250" s="296"/>
      <c r="FZ250" s="296"/>
      <c r="GA250" s="296"/>
      <c r="GB250" s="296"/>
      <c r="GC250" s="296"/>
      <c r="GD250" s="296"/>
      <c r="GE250" s="296"/>
      <c r="GF250" s="296"/>
      <c r="GG250" s="296"/>
      <c r="GH250" s="296"/>
      <c r="GI250" s="296"/>
      <c r="GJ250" s="296"/>
      <c r="GK250" s="296"/>
      <c r="GL250" s="296"/>
      <c r="GM250" s="296"/>
      <c r="GN250" s="296"/>
      <c r="GO250" s="205"/>
      <c r="GP250" s="87"/>
      <c r="GQ250" s="87"/>
    </row>
    <row r="251" spans="9:199" ht="2.25" customHeight="1" x14ac:dyDescent="0.15">
      <c r="I251" s="131"/>
      <c r="J251" s="131"/>
      <c r="K251" s="131"/>
      <c r="L251" s="136"/>
      <c r="M251" s="136"/>
      <c r="N251" s="138"/>
      <c r="O251" s="296"/>
      <c r="P251" s="296"/>
      <c r="Q251" s="296"/>
      <c r="R251" s="296"/>
      <c r="S251" s="296"/>
      <c r="T251" s="296"/>
      <c r="U251" s="296"/>
      <c r="V251" s="296"/>
      <c r="W251" s="296"/>
      <c r="X251" s="296"/>
      <c r="Y251" s="296"/>
      <c r="Z251" s="296"/>
      <c r="AA251" s="296"/>
      <c r="AB251" s="296"/>
      <c r="AC251" s="296"/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6"/>
      <c r="BR251" s="296"/>
      <c r="BS251" s="296"/>
      <c r="BT251" s="296"/>
      <c r="BU251" s="296"/>
      <c r="BV251" s="296"/>
      <c r="BW251" s="296"/>
      <c r="BX251" s="296"/>
      <c r="BY251" s="296"/>
      <c r="BZ251" s="296"/>
      <c r="CA251" s="296"/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296"/>
      <c r="CO251" s="296"/>
      <c r="CP251" s="296"/>
      <c r="CQ251" s="296"/>
      <c r="CR251" s="296"/>
      <c r="CS251" s="296"/>
      <c r="CT251" s="296"/>
      <c r="CU251" s="296"/>
      <c r="CV251" s="296"/>
      <c r="CW251" s="296"/>
      <c r="CX251" s="296"/>
      <c r="CY251" s="296"/>
      <c r="CZ251" s="296"/>
      <c r="DA251" s="296"/>
      <c r="DB251" s="296"/>
      <c r="DC251" s="296"/>
      <c r="DD251" s="296"/>
      <c r="DE251" s="296"/>
      <c r="DF251" s="296"/>
      <c r="DG251" s="296"/>
      <c r="DH251" s="296"/>
      <c r="DI251" s="296"/>
      <c r="DJ251" s="296"/>
      <c r="DK251" s="296"/>
      <c r="DL251" s="296"/>
      <c r="DM251" s="296"/>
      <c r="DN251" s="296"/>
      <c r="DO251" s="296"/>
      <c r="DP251" s="296"/>
      <c r="DQ251" s="296"/>
      <c r="DR251" s="296"/>
      <c r="DS251" s="296"/>
      <c r="DT251" s="296"/>
      <c r="DU251" s="296"/>
      <c r="DV251" s="296"/>
      <c r="DW251" s="296"/>
      <c r="DX251" s="296"/>
      <c r="DY251" s="296"/>
      <c r="DZ251" s="296"/>
      <c r="EA251" s="296"/>
      <c r="EB251" s="296"/>
      <c r="EC251" s="296"/>
      <c r="ED251" s="296"/>
      <c r="EE251" s="296"/>
      <c r="EF251" s="296"/>
      <c r="EG251" s="296"/>
      <c r="EH251" s="296"/>
      <c r="EI251" s="296"/>
      <c r="EJ251" s="296"/>
      <c r="EK251" s="296"/>
      <c r="EL251" s="296"/>
      <c r="EM251" s="296"/>
      <c r="EN251" s="296"/>
      <c r="EO251" s="296"/>
      <c r="EP251" s="296"/>
      <c r="EQ251" s="296"/>
      <c r="ER251" s="296"/>
      <c r="ES251" s="296"/>
      <c r="ET251" s="296"/>
      <c r="EU251" s="296"/>
      <c r="EV251" s="296"/>
      <c r="EW251" s="296"/>
      <c r="EX251" s="296"/>
      <c r="EY251" s="296"/>
      <c r="EZ251" s="296"/>
      <c r="FA251" s="296"/>
      <c r="FB251" s="296"/>
      <c r="FC251" s="296"/>
      <c r="FD251" s="296"/>
      <c r="FE251" s="296"/>
      <c r="FF251" s="296"/>
      <c r="FG251" s="296"/>
      <c r="FH251" s="296"/>
      <c r="FI251" s="296"/>
      <c r="FJ251" s="296"/>
      <c r="FK251" s="296"/>
      <c r="FL251" s="296"/>
      <c r="FM251" s="296"/>
      <c r="FN251" s="296"/>
      <c r="FO251" s="296"/>
      <c r="FP251" s="296"/>
      <c r="FQ251" s="296"/>
      <c r="FR251" s="296"/>
      <c r="FS251" s="296"/>
      <c r="FT251" s="296"/>
      <c r="FU251" s="296"/>
      <c r="FV251" s="296"/>
      <c r="FW251" s="296"/>
      <c r="FX251" s="296"/>
      <c r="FY251" s="296"/>
      <c r="FZ251" s="296"/>
      <c r="GA251" s="296"/>
      <c r="GB251" s="296"/>
      <c r="GC251" s="296"/>
      <c r="GD251" s="296"/>
      <c r="GE251" s="296"/>
      <c r="GF251" s="296"/>
      <c r="GG251" s="296"/>
      <c r="GH251" s="296"/>
      <c r="GI251" s="296"/>
      <c r="GJ251" s="296"/>
      <c r="GK251" s="296"/>
      <c r="GL251" s="296"/>
      <c r="GM251" s="296"/>
      <c r="GN251" s="296"/>
      <c r="GO251" s="205"/>
      <c r="GP251" s="87"/>
      <c r="GQ251" s="87"/>
    </row>
    <row r="252" spans="9:199" ht="2.25" customHeight="1" x14ac:dyDescent="0.15">
      <c r="I252" s="131"/>
      <c r="J252" s="131"/>
      <c r="K252" s="131"/>
      <c r="L252" s="136"/>
      <c r="M252" s="136"/>
      <c r="N252" s="138"/>
      <c r="O252" s="296"/>
      <c r="P252" s="296"/>
      <c r="Q252" s="296"/>
      <c r="R252" s="296"/>
      <c r="S252" s="296"/>
      <c r="T252" s="296"/>
      <c r="U252" s="296"/>
      <c r="V252" s="296"/>
      <c r="W252" s="296"/>
      <c r="X252" s="296"/>
      <c r="Y252" s="296"/>
      <c r="Z252" s="296"/>
      <c r="AA252" s="296"/>
      <c r="AB252" s="296"/>
      <c r="AC252" s="296"/>
      <c r="AD252" s="296"/>
      <c r="AE252" s="296"/>
      <c r="AF252" s="296"/>
      <c r="AG252" s="296"/>
      <c r="AH252" s="296"/>
      <c r="AI252" s="296"/>
      <c r="AJ252" s="296"/>
      <c r="AK252" s="296"/>
      <c r="AL252" s="296"/>
      <c r="AM252" s="296"/>
      <c r="AN252" s="296"/>
      <c r="AO252" s="296"/>
      <c r="AP252" s="296"/>
      <c r="AQ252" s="296"/>
      <c r="AR252" s="296"/>
      <c r="AS252" s="296"/>
      <c r="AT252" s="296"/>
      <c r="AU252" s="296"/>
      <c r="AV252" s="296"/>
      <c r="AW252" s="296"/>
      <c r="AX252" s="296"/>
      <c r="AY252" s="296"/>
      <c r="AZ252" s="296"/>
      <c r="BA252" s="296"/>
      <c r="BB252" s="296"/>
      <c r="BC252" s="296"/>
      <c r="BD252" s="296"/>
      <c r="BE252" s="296"/>
      <c r="BF252" s="296"/>
      <c r="BG252" s="296"/>
      <c r="BH252" s="296"/>
      <c r="BI252" s="296"/>
      <c r="BJ252" s="296"/>
      <c r="BK252" s="296"/>
      <c r="BL252" s="296"/>
      <c r="BM252" s="296"/>
      <c r="BN252" s="296"/>
      <c r="BO252" s="296"/>
      <c r="BP252" s="296"/>
      <c r="BQ252" s="296"/>
      <c r="BR252" s="296"/>
      <c r="BS252" s="296"/>
      <c r="BT252" s="296"/>
      <c r="BU252" s="296"/>
      <c r="BV252" s="296"/>
      <c r="BW252" s="296"/>
      <c r="BX252" s="296"/>
      <c r="BY252" s="296"/>
      <c r="BZ252" s="296"/>
      <c r="CA252" s="296"/>
      <c r="CB252" s="296"/>
      <c r="CC252" s="296"/>
      <c r="CD252" s="296"/>
      <c r="CE252" s="296"/>
      <c r="CF252" s="296"/>
      <c r="CG252" s="296"/>
      <c r="CH252" s="296"/>
      <c r="CI252" s="296"/>
      <c r="CJ252" s="296"/>
      <c r="CK252" s="296"/>
      <c r="CL252" s="296"/>
      <c r="CM252" s="296"/>
      <c r="CN252" s="296"/>
      <c r="CO252" s="296"/>
      <c r="CP252" s="296"/>
      <c r="CQ252" s="296"/>
      <c r="CR252" s="296"/>
      <c r="CS252" s="296"/>
      <c r="CT252" s="296"/>
      <c r="CU252" s="296"/>
      <c r="CV252" s="296"/>
      <c r="CW252" s="296"/>
      <c r="CX252" s="296"/>
      <c r="CY252" s="296"/>
      <c r="CZ252" s="296"/>
      <c r="DA252" s="296"/>
      <c r="DB252" s="296"/>
      <c r="DC252" s="296"/>
      <c r="DD252" s="296"/>
      <c r="DE252" s="296"/>
      <c r="DF252" s="296"/>
      <c r="DG252" s="296"/>
      <c r="DH252" s="296"/>
      <c r="DI252" s="296"/>
      <c r="DJ252" s="296"/>
      <c r="DK252" s="296"/>
      <c r="DL252" s="296"/>
      <c r="DM252" s="296"/>
      <c r="DN252" s="296"/>
      <c r="DO252" s="296"/>
      <c r="DP252" s="296"/>
      <c r="DQ252" s="296"/>
      <c r="DR252" s="296"/>
      <c r="DS252" s="296"/>
      <c r="DT252" s="296"/>
      <c r="DU252" s="296"/>
      <c r="DV252" s="296"/>
      <c r="DW252" s="296"/>
      <c r="DX252" s="296"/>
      <c r="DY252" s="296"/>
      <c r="DZ252" s="296"/>
      <c r="EA252" s="296"/>
      <c r="EB252" s="296"/>
      <c r="EC252" s="296"/>
      <c r="ED252" s="296"/>
      <c r="EE252" s="296"/>
      <c r="EF252" s="296"/>
      <c r="EG252" s="296"/>
      <c r="EH252" s="296"/>
      <c r="EI252" s="296"/>
      <c r="EJ252" s="296"/>
      <c r="EK252" s="296"/>
      <c r="EL252" s="296"/>
      <c r="EM252" s="296"/>
      <c r="EN252" s="296"/>
      <c r="EO252" s="296"/>
      <c r="EP252" s="296"/>
      <c r="EQ252" s="296"/>
      <c r="ER252" s="296"/>
      <c r="ES252" s="296"/>
      <c r="ET252" s="296"/>
      <c r="EU252" s="296"/>
      <c r="EV252" s="296"/>
      <c r="EW252" s="296"/>
      <c r="EX252" s="296"/>
      <c r="EY252" s="296"/>
      <c r="EZ252" s="296"/>
      <c r="FA252" s="296"/>
      <c r="FB252" s="296"/>
      <c r="FC252" s="296"/>
      <c r="FD252" s="296"/>
      <c r="FE252" s="296"/>
      <c r="FF252" s="296"/>
      <c r="FG252" s="296"/>
      <c r="FH252" s="296"/>
      <c r="FI252" s="296"/>
      <c r="FJ252" s="296"/>
      <c r="FK252" s="296"/>
      <c r="FL252" s="296"/>
      <c r="FM252" s="296"/>
      <c r="FN252" s="296"/>
      <c r="FO252" s="296"/>
      <c r="FP252" s="296"/>
      <c r="FQ252" s="296"/>
      <c r="FR252" s="296"/>
      <c r="FS252" s="296"/>
      <c r="FT252" s="296"/>
      <c r="FU252" s="296"/>
      <c r="FV252" s="296"/>
      <c r="FW252" s="296"/>
      <c r="FX252" s="296"/>
      <c r="FY252" s="296"/>
      <c r="FZ252" s="296"/>
      <c r="GA252" s="296"/>
      <c r="GB252" s="296"/>
      <c r="GC252" s="296"/>
      <c r="GD252" s="296"/>
      <c r="GE252" s="296"/>
      <c r="GF252" s="296"/>
      <c r="GG252" s="296"/>
      <c r="GH252" s="296"/>
      <c r="GI252" s="296"/>
      <c r="GJ252" s="296"/>
      <c r="GK252" s="296"/>
      <c r="GL252" s="296"/>
      <c r="GM252" s="296"/>
      <c r="GN252" s="296"/>
      <c r="GO252" s="205"/>
      <c r="GP252" s="87"/>
      <c r="GQ252" s="87"/>
    </row>
    <row r="253" spans="9:199" ht="2.25" customHeight="1" x14ac:dyDescent="0.15">
      <c r="I253" s="131"/>
      <c r="J253" s="131"/>
      <c r="K253" s="131"/>
      <c r="L253" s="136"/>
      <c r="M253" s="136"/>
      <c r="N253" s="138"/>
      <c r="O253" s="296"/>
      <c r="P253" s="296"/>
      <c r="Q253" s="296"/>
      <c r="R253" s="296"/>
      <c r="S253" s="296"/>
      <c r="T253" s="296"/>
      <c r="U253" s="296"/>
      <c r="V253" s="296"/>
      <c r="W253" s="296"/>
      <c r="X253" s="296"/>
      <c r="Y253" s="296"/>
      <c r="Z253" s="296"/>
      <c r="AA253" s="296"/>
      <c r="AB253" s="296"/>
      <c r="AC253" s="296"/>
      <c r="AD253" s="296"/>
      <c r="AE253" s="296"/>
      <c r="AF253" s="296"/>
      <c r="AG253" s="296"/>
      <c r="AH253" s="296"/>
      <c r="AI253" s="296"/>
      <c r="AJ253" s="296"/>
      <c r="AK253" s="296"/>
      <c r="AL253" s="296"/>
      <c r="AM253" s="296"/>
      <c r="AN253" s="296"/>
      <c r="AO253" s="296"/>
      <c r="AP253" s="296"/>
      <c r="AQ253" s="296"/>
      <c r="AR253" s="296"/>
      <c r="AS253" s="296"/>
      <c r="AT253" s="296"/>
      <c r="AU253" s="296"/>
      <c r="AV253" s="296"/>
      <c r="AW253" s="296"/>
      <c r="AX253" s="296"/>
      <c r="AY253" s="296"/>
      <c r="AZ253" s="296"/>
      <c r="BA253" s="296"/>
      <c r="BB253" s="296"/>
      <c r="BC253" s="296"/>
      <c r="BD253" s="296"/>
      <c r="BE253" s="296"/>
      <c r="BF253" s="296"/>
      <c r="BG253" s="296"/>
      <c r="BH253" s="296"/>
      <c r="BI253" s="296"/>
      <c r="BJ253" s="296"/>
      <c r="BK253" s="296"/>
      <c r="BL253" s="296"/>
      <c r="BM253" s="296"/>
      <c r="BN253" s="296"/>
      <c r="BO253" s="296"/>
      <c r="BP253" s="296"/>
      <c r="BQ253" s="296"/>
      <c r="BR253" s="296"/>
      <c r="BS253" s="296"/>
      <c r="BT253" s="296"/>
      <c r="BU253" s="296"/>
      <c r="BV253" s="296"/>
      <c r="BW253" s="296"/>
      <c r="BX253" s="296"/>
      <c r="BY253" s="296"/>
      <c r="BZ253" s="296"/>
      <c r="CA253" s="296"/>
      <c r="CB253" s="296"/>
      <c r="CC253" s="296"/>
      <c r="CD253" s="296"/>
      <c r="CE253" s="296"/>
      <c r="CF253" s="296"/>
      <c r="CG253" s="296"/>
      <c r="CH253" s="296"/>
      <c r="CI253" s="296"/>
      <c r="CJ253" s="296"/>
      <c r="CK253" s="296"/>
      <c r="CL253" s="296"/>
      <c r="CM253" s="296"/>
      <c r="CN253" s="296"/>
      <c r="CO253" s="296"/>
      <c r="CP253" s="296"/>
      <c r="CQ253" s="296"/>
      <c r="CR253" s="296"/>
      <c r="CS253" s="296"/>
      <c r="CT253" s="296"/>
      <c r="CU253" s="296"/>
      <c r="CV253" s="296"/>
      <c r="CW253" s="296"/>
      <c r="CX253" s="296"/>
      <c r="CY253" s="296"/>
      <c r="CZ253" s="296"/>
      <c r="DA253" s="296"/>
      <c r="DB253" s="296"/>
      <c r="DC253" s="296"/>
      <c r="DD253" s="296"/>
      <c r="DE253" s="296"/>
      <c r="DF253" s="296"/>
      <c r="DG253" s="296"/>
      <c r="DH253" s="296"/>
      <c r="DI253" s="296"/>
      <c r="DJ253" s="296"/>
      <c r="DK253" s="296"/>
      <c r="DL253" s="296"/>
      <c r="DM253" s="296"/>
      <c r="DN253" s="296"/>
      <c r="DO253" s="296"/>
      <c r="DP253" s="296"/>
      <c r="DQ253" s="296"/>
      <c r="DR253" s="296"/>
      <c r="DS253" s="296"/>
      <c r="DT253" s="296"/>
      <c r="DU253" s="296"/>
      <c r="DV253" s="296"/>
      <c r="DW253" s="296"/>
      <c r="DX253" s="296"/>
      <c r="DY253" s="296"/>
      <c r="DZ253" s="296"/>
      <c r="EA253" s="296"/>
      <c r="EB253" s="296"/>
      <c r="EC253" s="296"/>
      <c r="ED253" s="296"/>
      <c r="EE253" s="296"/>
      <c r="EF253" s="296"/>
      <c r="EG253" s="296"/>
      <c r="EH253" s="296"/>
      <c r="EI253" s="296"/>
      <c r="EJ253" s="296"/>
      <c r="EK253" s="296"/>
      <c r="EL253" s="296"/>
      <c r="EM253" s="296"/>
      <c r="EN253" s="296"/>
      <c r="EO253" s="296"/>
      <c r="EP253" s="296"/>
      <c r="EQ253" s="296"/>
      <c r="ER253" s="296"/>
      <c r="ES253" s="296"/>
      <c r="ET253" s="296"/>
      <c r="EU253" s="296"/>
      <c r="EV253" s="296"/>
      <c r="EW253" s="296"/>
      <c r="EX253" s="296"/>
      <c r="EY253" s="296"/>
      <c r="EZ253" s="296"/>
      <c r="FA253" s="296"/>
      <c r="FB253" s="296"/>
      <c r="FC253" s="296"/>
      <c r="FD253" s="296"/>
      <c r="FE253" s="296"/>
      <c r="FF253" s="296"/>
      <c r="FG253" s="296"/>
      <c r="FH253" s="296"/>
      <c r="FI253" s="296"/>
      <c r="FJ253" s="296"/>
      <c r="FK253" s="296"/>
      <c r="FL253" s="296"/>
      <c r="FM253" s="296"/>
      <c r="FN253" s="296"/>
      <c r="FO253" s="296"/>
      <c r="FP253" s="296"/>
      <c r="FQ253" s="296"/>
      <c r="FR253" s="296"/>
      <c r="FS253" s="296"/>
      <c r="FT253" s="296"/>
      <c r="FU253" s="296"/>
      <c r="FV253" s="296"/>
      <c r="FW253" s="296"/>
      <c r="FX253" s="296"/>
      <c r="FY253" s="296"/>
      <c r="FZ253" s="296"/>
      <c r="GA253" s="296"/>
      <c r="GB253" s="296"/>
      <c r="GC253" s="296"/>
      <c r="GD253" s="296"/>
      <c r="GE253" s="296"/>
      <c r="GF253" s="296"/>
      <c r="GG253" s="296"/>
      <c r="GH253" s="296"/>
      <c r="GI253" s="296"/>
      <c r="GJ253" s="296"/>
      <c r="GK253" s="296"/>
      <c r="GL253" s="296"/>
      <c r="GM253" s="296"/>
      <c r="GN253" s="296"/>
      <c r="GO253" s="205"/>
      <c r="GP253" s="87"/>
      <c r="GQ253" s="87"/>
    </row>
    <row r="254" spans="9:199" ht="2.25" customHeight="1" x14ac:dyDescent="0.15">
      <c r="I254" s="131"/>
      <c r="J254" s="131"/>
      <c r="K254" s="131"/>
      <c r="L254" s="136"/>
      <c r="M254" s="136"/>
      <c r="N254" s="138"/>
      <c r="O254" s="296"/>
      <c r="P254" s="296"/>
      <c r="Q254" s="296"/>
      <c r="R254" s="296"/>
      <c r="S254" s="296"/>
      <c r="T254" s="296"/>
      <c r="U254" s="296"/>
      <c r="V254" s="296"/>
      <c r="W254" s="296"/>
      <c r="X254" s="296"/>
      <c r="Y254" s="296"/>
      <c r="Z254" s="296"/>
      <c r="AA254" s="296"/>
      <c r="AB254" s="296"/>
      <c r="AC254" s="296"/>
      <c r="AD254" s="296"/>
      <c r="AE254" s="296"/>
      <c r="AF254" s="296"/>
      <c r="AG254" s="296"/>
      <c r="AH254" s="296"/>
      <c r="AI254" s="296"/>
      <c r="AJ254" s="296"/>
      <c r="AK254" s="296"/>
      <c r="AL254" s="296"/>
      <c r="AM254" s="296"/>
      <c r="AN254" s="296"/>
      <c r="AO254" s="296"/>
      <c r="AP254" s="296"/>
      <c r="AQ254" s="296"/>
      <c r="AR254" s="296"/>
      <c r="AS254" s="296"/>
      <c r="AT254" s="296"/>
      <c r="AU254" s="296"/>
      <c r="AV254" s="296"/>
      <c r="AW254" s="296"/>
      <c r="AX254" s="296"/>
      <c r="AY254" s="296"/>
      <c r="AZ254" s="296"/>
      <c r="BA254" s="296"/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6"/>
      <c r="BR254" s="296"/>
      <c r="BS254" s="296"/>
      <c r="BT254" s="296"/>
      <c r="BU254" s="296"/>
      <c r="BV254" s="296"/>
      <c r="BW254" s="296"/>
      <c r="BX254" s="296"/>
      <c r="BY254" s="296"/>
      <c r="BZ254" s="296"/>
      <c r="CA254" s="296"/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6"/>
      <c r="CL254" s="296"/>
      <c r="CM254" s="296"/>
      <c r="CN254" s="296"/>
      <c r="CO254" s="296"/>
      <c r="CP254" s="296"/>
      <c r="CQ254" s="296"/>
      <c r="CR254" s="296"/>
      <c r="CS254" s="296"/>
      <c r="CT254" s="296"/>
      <c r="CU254" s="296"/>
      <c r="CV254" s="296"/>
      <c r="CW254" s="296"/>
      <c r="CX254" s="296"/>
      <c r="CY254" s="296"/>
      <c r="CZ254" s="296"/>
      <c r="DA254" s="296"/>
      <c r="DB254" s="296"/>
      <c r="DC254" s="296"/>
      <c r="DD254" s="296"/>
      <c r="DE254" s="296"/>
      <c r="DF254" s="296"/>
      <c r="DG254" s="296"/>
      <c r="DH254" s="296"/>
      <c r="DI254" s="296"/>
      <c r="DJ254" s="296"/>
      <c r="DK254" s="296"/>
      <c r="DL254" s="296"/>
      <c r="DM254" s="296"/>
      <c r="DN254" s="296"/>
      <c r="DO254" s="296"/>
      <c r="DP254" s="296"/>
      <c r="DQ254" s="296"/>
      <c r="DR254" s="296"/>
      <c r="DS254" s="296"/>
      <c r="DT254" s="296"/>
      <c r="DU254" s="296"/>
      <c r="DV254" s="296"/>
      <c r="DW254" s="296"/>
      <c r="DX254" s="296"/>
      <c r="DY254" s="296"/>
      <c r="DZ254" s="296"/>
      <c r="EA254" s="296"/>
      <c r="EB254" s="296"/>
      <c r="EC254" s="296"/>
      <c r="ED254" s="296"/>
      <c r="EE254" s="296"/>
      <c r="EF254" s="296"/>
      <c r="EG254" s="296"/>
      <c r="EH254" s="296"/>
      <c r="EI254" s="296"/>
      <c r="EJ254" s="296"/>
      <c r="EK254" s="296"/>
      <c r="EL254" s="296"/>
      <c r="EM254" s="296"/>
      <c r="EN254" s="296"/>
      <c r="EO254" s="296"/>
      <c r="EP254" s="296"/>
      <c r="EQ254" s="296"/>
      <c r="ER254" s="296"/>
      <c r="ES254" s="296"/>
      <c r="ET254" s="296"/>
      <c r="EU254" s="296"/>
      <c r="EV254" s="296"/>
      <c r="EW254" s="296"/>
      <c r="EX254" s="296"/>
      <c r="EY254" s="296"/>
      <c r="EZ254" s="296"/>
      <c r="FA254" s="296"/>
      <c r="FB254" s="296"/>
      <c r="FC254" s="296"/>
      <c r="FD254" s="296"/>
      <c r="FE254" s="296"/>
      <c r="FF254" s="296"/>
      <c r="FG254" s="296"/>
      <c r="FH254" s="296"/>
      <c r="FI254" s="296"/>
      <c r="FJ254" s="296"/>
      <c r="FK254" s="296"/>
      <c r="FL254" s="296"/>
      <c r="FM254" s="296"/>
      <c r="FN254" s="296"/>
      <c r="FO254" s="296"/>
      <c r="FP254" s="296"/>
      <c r="FQ254" s="296"/>
      <c r="FR254" s="296"/>
      <c r="FS254" s="296"/>
      <c r="FT254" s="296"/>
      <c r="FU254" s="296"/>
      <c r="FV254" s="296"/>
      <c r="FW254" s="296"/>
      <c r="FX254" s="296"/>
      <c r="FY254" s="296"/>
      <c r="FZ254" s="296"/>
      <c r="GA254" s="296"/>
      <c r="GB254" s="296"/>
      <c r="GC254" s="296"/>
      <c r="GD254" s="296"/>
      <c r="GE254" s="296"/>
      <c r="GF254" s="296"/>
      <c r="GG254" s="296"/>
      <c r="GH254" s="296"/>
      <c r="GI254" s="296"/>
      <c r="GJ254" s="296"/>
      <c r="GK254" s="296"/>
      <c r="GL254" s="296"/>
      <c r="GM254" s="296"/>
      <c r="GN254" s="296"/>
      <c r="GO254" s="205"/>
      <c r="GP254" s="87"/>
      <c r="GQ254" s="87"/>
    </row>
    <row r="255" spans="9:199" ht="2.25" customHeight="1" x14ac:dyDescent="0.15">
      <c r="I255" s="131"/>
      <c r="J255" s="131"/>
      <c r="K255" s="131"/>
      <c r="L255" s="136"/>
      <c r="M255" s="136"/>
      <c r="N255" s="138"/>
      <c r="O255" s="296"/>
      <c r="P255" s="296"/>
      <c r="Q255" s="296"/>
      <c r="R255" s="296"/>
      <c r="S255" s="296"/>
      <c r="T255" s="296"/>
      <c r="U255" s="296"/>
      <c r="V255" s="296"/>
      <c r="W255" s="296"/>
      <c r="X255" s="296"/>
      <c r="Y255" s="296"/>
      <c r="Z255" s="296"/>
      <c r="AA255" s="296"/>
      <c r="AB255" s="296"/>
      <c r="AC255" s="296"/>
      <c r="AD255" s="296"/>
      <c r="AE255" s="296"/>
      <c r="AF255" s="296"/>
      <c r="AG255" s="296"/>
      <c r="AH255" s="296"/>
      <c r="AI255" s="296"/>
      <c r="AJ255" s="296"/>
      <c r="AK255" s="296"/>
      <c r="AL255" s="296"/>
      <c r="AM255" s="296"/>
      <c r="AN255" s="296"/>
      <c r="AO255" s="296"/>
      <c r="AP255" s="296"/>
      <c r="AQ255" s="296"/>
      <c r="AR255" s="296"/>
      <c r="AS255" s="296"/>
      <c r="AT255" s="296"/>
      <c r="AU255" s="296"/>
      <c r="AV255" s="296"/>
      <c r="AW255" s="296"/>
      <c r="AX255" s="296"/>
      <c r="AY255" s="296"/>
      <c r="AZ255" s="296"/>
      <c r="BA255" s="296"/>
      <c r="BB255" s="296"/>
      <c r="BC255" s="296"/>
      <c r="BD255" s="296"/>
      <c r="BE255" s="296"/>
      <c r="BF255" s="296"/>
      <c r="BG255" s="296"/>
      <c r="BH255" s="296"/>
      <c r="BI255" s="296"/>
      <c r="BJ255" s="296"/>
      <c r="BK255" s="296"/>
      <c r="BL255" s="296"/>
      <c r="BM255" s="296"/>
      <c r="BN255" s="296"/>
      <c r="BO255" s="296"/>
      <c r="BP255" s="296"/>
      <c r="BQ255" s="296"/>
      <c r="BR255" s="296"/>
      <c r="BS255" s="296"/>
      <c r="BT255" s="296"/>
      <c r="BU255" s="296"/>
      <c r="BV255" s="296"/>
      <c r="BW255" s="296"/>
      <c r="BX255" s="296"/>
      <c r="BY255" s="296"/>
      <c r="BZ255" s="296"/>
      <c r="CA255" s="296"/>
      <c r="CB255" s="296"/>
      <c r="CC255" s="296"/>
      <c r="CD255" s="296"/>
      <c r="CE255" s="296"/>
      <c r="CF255" s="296"/>
      <c r="CG255" s="296"/>
      <c r="CH255" s="296"/>
      <c r="CI255" s="296"/>
      <c r="CJ255" s="296"/>
      <c r="CK255" s="296"/>
      <c r="CL255" s="296"/>
      <c r="CM255" s="296"/>
      <c r="CN255" s="296"/>
      <c r="CO255" s="296"/>
      <c r="CP255" s="296"/>
      <c r="CQ255" s="296"/>
      <c r="CR255" s="296"/>
      <c r="CS255" s="296"/>
      <c r="CT255" s="296"/>
      <c r="CU255" s="296"/>
      <c r="CV255" s="296"/>
      <c r="CW255" s="296"/>
      <c r="CX255" s="296"/>
      <c r="CY255" s="296"/>
      <c r="CZ255" s="296"/>
      <c r="DA255" s="296"/>
      <c r="DB255" s="296"/>
      <c r="DC255" s="296"/>
      <c r="DD255" s="296"/>
      <c r="DE255" s="296"/>
      <c r="DF255" s="296"/>
      <c r="DG255" s="296"/>
      <c r="DH255" s="296"/>
      <c r="DI255" s="296"/>
      <c r="DJ255" s="296"/>
      <c r="DK255" s="296"/>
      <c r="DL255" s="296"/>
      <c r="DM255" s="296"/>
      <c r="DN255" s="296"/>
      <c r="DO255" s="296"/>
      <c r="DP255" s="296"/>
      <c r="DQ255" s="296"/>
      <c r="DR255" s="296"/>
      <c r="DS255" s="296"/>
      <c r="DT255" s="296"/>
      <c r="DU255" s="296"/>
      <c r="DV255" s="296"/>
      <c r="DW255" s="296"/>
      <c r="DX255" s="296"/>
      <c r="DY255" s="296"/>
      <c r="DZ255" s="296"/>
      <c r="EA255" s="296"/>
      <c r="EB255" s="296"/>
      <c r="EC255" s="296"/>
      <c r="ED255" s="296"/>
      <c r="EE255" s="296"/>
      <c r="EF255" s="296"/>
      <c r="EG255" s="296"/>
      <c r="EH255" s="296"/>
      <c r="EI255" s="296"/>
      <c r="EJ255" s="296"/>
      <c r="EK255" s="296"/>
      <c r="EL255" s="296"/>
      <c r="EM255" s="296"/>
      <c r="EN255" s="296"/>
      <c r="EO255" s="296"/>
      <c r="EP255" s="296"/>
      <c r="EQ255" s="296"/>
      <c r="ER255" s="296"/>
      <c r="ES255" s="296"/>
      <c r="ET255" s="296"/>
      <c r="EU255" s="296"/>
      <c r="EV255" s="296"/>
      <c r="EW255" s="296"/>
      <c r="EX255" s="296"/>
      <c r="EY255" s="296"/>
      <c r="EZ255" s="296"/>
      <c r="FA255" s="296"/>
      <c r="FB255" s="296"/>
      <c r="FC255" s="296"/>
      <c r="FD255" s="296"/>
      <c r="FE255" s="296"/>
      <c r="FF255" s="296"/>
      <c r="FG255" s="296"/>
      <c r="FH255" s="296"/>
      <c r="FI255" s="296"/>
      <c r="FJ255" s="296"/>
      <c r="FK255" s="296"/>
      <c r="FL255" s="296"/>
      <c r="FM255" s="296"/>
      <c r="FN255" s="296"/>
      <c r="FO255" s="296"/>
      <c r="FP255" s="296"/>
      <c r="FQ255" s="296"/>
      <c r="FR255" s="296"/>
      <c r="FS255" s="296"/>
      <c r="FT255" s="296"/>
      <c r="FU255" s="296"/>
      <c r="FV255" s="296"/>
      <c r="FW255" s="296"/>
      <c r="FX255" s="296"/>
      <c r="FY255" s="296"/>
      <c r="FZ255" s="296"/>
      <c r="GA255" s="296"/>
      <c r="GB255" s="296"/>
      <c r="GC255" s="296"/>
      <c r="GD255" s="296"/>
      <c r="GE255" s="296"/>
      <c r="GF255" s="296"/>
      <c r="GG255" s="296"/>
      <c r="GH255" s="296"/>
      <c r="GI255" s="296"/>
      <c r="GJ255" s="296"/>
      <c r="GK255" s="296"/>
      <c r="GL255" s="296"/>
      <c r="GM255" s="296"/>
      <c r="GN255" s="296"/>
      <c r="GO255" s="205"/>
      <c r="GP255" s="87"/>
      <c r="GQ255" s="87"/>
    </row>
    <row r="256" spans="9:199" ht="2.25" customHeight="1" x14ac:dyDescent="0.15">
      <c r="I256" s="131"/>
      <c r="J256" s="131"/>
      <c r="K256" s="131"/>
      <c r="L256" s="136"/>
      <c r="M256" s="136"/>
      <c r="N256" s="138"/>
      <c r="O256" s="294">
        <f>入力シート!A183</f>
        <v>0</v>
      </c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  <c r="AH256" s="295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5"/>
      <c r="AS256" s="295"/>
      <c r="AT256" s="295"/>
      <c r="AU256" s="295"/>
      <c r="AV256" s="295"/>
      <c r="AW256" s="295"/>
      <c r="AX256" s="295"/>
      <c r="AY256" s="295"/>
      <c r="AZ256" s="295"/>
      <c r="BA256" s="295"/>
      <c r="BB256" s="295"/>
      <c r="BC256" s="295"/>
      <c r="BD256" s="295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5"/>
      <c r="BO256" s="295"/>
      <c r="BP256" s="295"/>
      <c r="BQ256" s="295"/>
      <c r="BR256" s="295"/>
      <c r="BS256" s="295"/>
      <c r="BT256" s="295"/>
      <c r="BU256" s="295"/>
      <c r="BV256" s="295"/>
      <c r="BW256" s="295"/>
      <c r="BX256" s="295"/>
      <c r="BY256" s="295"/>
      <c r="BZ256" s="295"/>
      <c r="CA256" s="295"/>
      <c r="CB256" s="295"/>
      <c r="CC256" s="295"/>
      <c r="CD256" s="295"/>
      <c r="CE256" s="295"/>
      <c r="CF256" s="295"/>
      <c r="CG256" s="295"/>
      <c r="CH256" s="295"/>
      <c r="CI256" s="295"/>
      <c r="CJ256" s="295"/>
      <c r="CK256" s="295"/>
      <c r="CL256" s="295"/>
      <c r="CM256" s="295"/>
      <c r="CN256" s="295"/>
      <c r="CO256" s="295"/>
      <c r="CP256" s="295"/>
      <c r="CQ256" s="295"/>
      <c r="CR256" s="295"/>
      <c r="CS256" s="295"/>
      <c r="CT256" s="295"/>
      <c r="CU256" s="295"/>
      <c r="CV256" s="295"/>
      <c r="CW256" s="295"/>
      <c r="CX256" s="295"/>
      <c r="CY256" s="295"/>
      <c r="CZ256" s="295"/>
      <c r="DA256" s="295"/>
      <c r="DB256" s="295"/>
      <c r="DC256" s="295"/>
      <c r="DD256" s="295"/>
      <c r="DE256" s="295"/>
      <c r="DF256" s="295"/>
      <c r="DG256" s="295"/>
      <c r="DH256" s="295"/>
      <c r="DI256" s="295"/>
      <c r="DJ256" s="295"/>
      <c r="DK256" s="295"/>
      <c r="DL256" s="295"/>
      <c r="DM256" s="295"/>
      <c r="DN256" s="295"/>
      <c r="DO256" s="295"/>
      <c r="DP256" s="295"/>
      <c r="DQ256" s="295"/>
      <c r="DR256" s="295"/>
      <c r="DS256" s="295"/>
      <c r="DT256" s="295"/>
      <c r="DU256" s="295"/>
      <c r="DV256" s="295"/>
      <c r="DW256" s="295"/>
      <c r="DX256" s="295"/>
      <c r="DY256" s="295"/>
      <c r="DZ256" s="295"/>
      <c r="EA256" s="295"/>
      <c r="EB256" s="295"/>
      <c r="EC256" s="295"/>
      <c r="ED256" s="295"/>
      <c r="EE256" s="295"/>
      <c r="EF256" s="295"/>
      <c r="EG256" s="295"/>
      <c r="EH256" s="295"/>
      <c r="EI256" s="295"/>
      <c r="EJ256" s="295"/>
      <c r="EK256" s="295"/>
      <c r="EL256" s="295"/>
      <c r="EM256" s="295"/>
      <c r="EN256" s="295"/>
      <c r="EO256" s="295"/>
      <c r="EP256" s="295"/>
      <c r="EQ256" s="295"/>
      <c r="ER256" s="295"/>
      <c r="ES256" s="295"/>
      <c r="ET256" s="295"/>
      <c r="EU256" s="295"/>
      <c r="EV256" s="295"/>
      <c r="EW256" s="295"/>
      <c r="EX256" s="295"/>
      <c r="EY256" s="295"/>
      <c r="EZ256" s="295"/>
      <c r="FA256" s="295"/>
      <c r="FB256" s="295"/>
      <c r="FC256" s="295"/>
      <c r="FD256" s="295"/>
      <c r="FE256" s="295"/>
      <c r="FF256" s="295"/>
      <c r="FG256" s="295"/>
      <c r="FH256" s="295"/>
      <c r="FI256" s="295"/>
      <c r="FJ256" s="295"/>
      <c r="FK256" s="295"/>
      <c r="FL256" s="295"/>
      <c r="FM256" s="295"/>
      <c r="FN256" s="295"/>
      <c r="FO256" s="295"/>
      <c r="FP256" s="295"/>
      <c r="FQ256" s="295"/>
      <c r="FR256" s="295"/>
      <c r="FS256" s="295"/>
      <c r="FT256" s="295"/>
      <c r="FU256" s="295"/>
      <c r="FV256" s="295"/>
      <c r="FW256" s="295"/>
      <c r="FX256" s="295"/>
      <c r="FY256" s="295"/>
      <c r="FZ256" s="295"/>
      <c r="GA256" s="295"/>
      <c r="GB256" s="295"/>
      <c r="GC256" s="295"/>
      <c r="GD256" s="295"/>
      <c r="GE256" s="295"/>
      <c r="GF256" s="295"/>
      <c r="GG256" s="295"/>
      <c r="GH256" s="295"/>
      <c r="GI256" s="295"/>
      <c r="GJ256" s="295"/>
      <c r="GK256" s="295"/>
      <c r="GL256" s="295"/>
      <c r="GM256" s="295"/>
      <c r="GN256" s="295"/>
      <c r="GO256" s="205"/>
      <c r="GP256" s="87"/>
      <c r="GQ256" s="87"/>
    </row>
    <row r="257" spans="9:199" ht="2.25" customHeight="1" x14ac:dyDescent="0.15">
      <c r="I257" s="131"/>
      <c r="J257" s="131"/>
      <c r="K257" s="131"/>
      <c r="L257" s="136"/>
      <c r="M257" s="136"/>
      <c r="N257" s="138"/>
      <c r="O257" s="296"/>
      <c r="P257" s="296"/>
      <c r="Q257" s="296"/>
      <c r="R257" s="296"/>
      <c r="S257" s="296"/>
      <c r="T257" s="296"/>
      <c r="U257" s="296"/>
      <c r="V257" s="296"/>
      <c r="W257" s="296"/>
      <c r="X257" s="296"/>
      <c r="Y257" s="296"/>
      <c r="Z257" s="296"/>
      <c r="AA257" s="296"/>
      <c r="AB257" s="296"/>
      <c r="AC257" s="296"/>
      <c r="AD257" s="296"/>
      <c r="AE257" s="296"/>
      <c r="AF257" s="296"/>
      <c r="AG257" s="296"/>
      <c r="AH257" s="296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6"/>
      <c r="AS257" s="296"/>
      <c r="AT257" s="296"/>
      <c r="AU257" s="296"/>
      <c r="AV257" s="296"/>
      <c r="AW257" s="296"/>
      <c r="AX257" s="296"/>
      <c r="AY257" s="296"/>
      <c r="AZ257" s="296"/>
      <c r="BA257" s="296"/>
      <c r="BB257" s="296"/>
      <c r="BC257" s="296"/>
      <c r="BD257" s="296"/>
      <c r="BE257" s="296"/>
      <c r="BF257" s="296"/>
      <c r="BG257" s="296"/>
      <c r="BH257" s="296"/>
      <c r="BI257" s="296"/>
      <c r="BJ257" s="296"/>
      <c r="BK257" s="296"/>
      <c r="BL257" s="296"/>
      <c r="BM257" s="296"/>
      <c r="BN257" s="296"/>
      <c r="BO257" s="296"/>
      <c r="BP257" s="296"/>
      <c r="BQ257" s="296"/>
      <c r="BR257" s="296"/>
      <c r="BS257" s="296"/>
      <c r="BT257" s="296"/>
      <c r="BU257" s="296"/>
      <c r="BV257" s="296"/>
      <c r="BW257" s="296"/>
      <c r="BX257" s="296"/>
      <c r="BY257" s="296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296"/>
      <c r="CO257" s="296"/>
      <c r="CP257" s="296"/>
      <c r="CQ257" s="296"/>
      <c r="CR257" s="296"/>
      <c r="CS257" s="296"/>
      <c r="CT257" s="296"/>
      <c r="CU257" s="296"/>
      <c r="CV257" s="296"/>
      <c r="CW257" s="296"/>
      <c r="CX257" s="296"/>
      <c r="CY257" s="296"/>
      <c r="CZ257" s="296"/>
      <c r="DA257" s="296"/>
      <c r="DB257" s="296"/>
      <c r="DC257" s="296"/>
      <c r="DD257" s="296"/>
      <c r="DE257" s="296"/>
      <c r="DF257" s="296"/>
      <c r="DG257" s="296"/>
      <c r="DH257" s="296"/>
      <c r="DI257" s="296"/>
      <c r="DJ257" s="296"/>
      <c r="DK257" s="296"/>
      <c r="DL257" s="296"/>
      <c r="DM257" s="296"/>
      <c r="DN257" s="296"/>
      <c r="DO257" s="296"/>
      <c r="DP257" s="296"/>
      <c r="DQ257" s="296"/>
      <c r="DR257" s="296"/>
      <c r="DS257" s="296"/>
      <c r="DT257" s="296"/>
      <c r="DU257" s="296"/>
      <c r="DV257" s="296"/>
      <c r="DW257" s="296"/>
      <c r="DX257" s="296"/>
      <c r="DY257" s="296"/>
      <c r="DZ257" s="296"/>
      <c r="EA257" s="296"/>
      <c r="EB257" s="296"/>
      <c r="EC257" s="296"/>
      <c r="ED257" s="296"/>
      <c r="EE257" s="296"/>
      <c r="EF257" s="296"/>
      <c r="EG257" s="296"/>
      <c r="EH257" s="296"/>
      <c r="EI257" s="296"/>
      <c r="EJ257" s="296"/>
      <c r="EK257" s="296"/>
      <c r="EL257" s="296"/>
      <c r="EM257" s="296"/>
      <c r="EN257" s="296"/>
      <c r="EO257" s="296"/>
      <c r="EP257" s="296"/>
      <c r="EQ257" s="296"/>
      <c r="ER257" s="296"/>
      <c r="ES257" s="296"/>
      <c r="ET257" s="296"/>
      <c r="EU257" s="296"/>
      <c r="EV257" s="296"/>
      <c r="EW257" s="296"/>
      <c r="EX257" s="296"/>
      <c r="EY257" s="296"/>
      <c r="EZ257" s="296"/>
      <c r="FA257" s="296"/>
      <c r="FB257" s="296"/>
      <c r="FC257" s="296"/>
      <c r="FD257" s="296"/>
      <c r="FE257" s="296"/>
      <c r="FF257" s="296"/>
      <c r="FG257" s="296"/>
      <c r="FH257" s="296"/>
      <c r="FI257" s="296"/>
      <c r="FJ257" s="296"/>
      <c r="FK257" s="296"/>
      <c r="FL257" s="296"/>
      <c r="FM257" s="296"/>
      <c r="FN257" s="296"/>
      <c r="FO257" s="296"/>
      <c r="FP257" s="296"/>
      <c r="FQ257" s="296"/>
      <c r="FR257" s="296"/>
      <c r="FS257" s="296"/>
      <c r="FT257" s="296"/>
      <c r="FU257" s="296"/>
      <c r="FV257" s="296"/>
      <c r="FW257" s="296"/>
      <c r="FX257" s="296"/>
      <c r="FY257" s="296"/>
      <c r="FZ257" s="296"/>
      <c r="GA257" s="296"/>
      <c r="GB257" s="296"/>
      <c r="GC257" s="296"/>
      <c r="GD257" s="296"/>
      <c r="GE257" s="296"/>
      <c r="GF257" s="296"/>
      <c r="GG257" s="296"/>
      <c r="GH257" s="296"/>
      <c r="GI257" s="296"/>
      <c r="GJ257" s="296"/>
      <c r="GK257" s="296"/>
      <c r="GL257" s="296"/>
      <c r="GM257" s="296"/>
      <c r="GN257" s="296"/>
      <c r="GO257" s="205"/>
      <c r="GP257" s="87"/>
      <c r="GQ257" s="87"/>
    </row>
    <row r="258" spans="9:199" ht="2.25" customHeight="1" x14ac:dyDescent="0.15">
      <c r="I258" s="131"/>
      <c r="J258" s="131"/>
      <c r="K258" s="131"/>
      <c r="L258" s="136"/>
      <c r="M258" s="136"/>
      <c r="N258" s="138"/>
      <c r="O258" s="296"/>
      <c r="P258" s="296"/>
      <c r="Q258" s="296"/>
      <c r="R258" s="296"/>
      <c r="S258" s="296"/>
      <c r="T258" s="296"/>
      <c r="U258" s="296"/>
      <c r="V258" s="296"/>
      <c r="W258" s="296"/>
      <c r="X258" s="296"/>
      <c r="Y258" s="296"/>
      <c r="Z258" s="296"/>
      <c r="AA258" s="296"/>
      <c r="AB258" s="296"/>
      <c r="AC258" s="296"/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6"/>
      <c r="AS258" s="296"/>
      <c r="AT258" s="296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296"/>
      <c r="BN258" s="296"/>
      <c r="BO258" s="296"/>
      <c r="BP258" s="296"/>
      <c r="BQ258" s="296"/>
      <c r="BR258" s="296"/>
      <c r="BS258" s="296"/>
      <c r="BT258" s="296"/>
      <c r="BU258" s="296"/>
      <c r="BV258" s="296"/>
      <c r="BW258" s="296"/>
      <c r="BX258" s="296"/>
      <c r="BY258" s="296"/>
      <c r="BZ258" s="296"/>
      <c r="CA258" s="296"/>
      <c r="CB258" s="296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296"/>
      <c r="CM258" s="296"/>
      <c r="CN258" s="296"/>
      <c r="CO258" s="296"/>
      <c r="CP258" s="296"/>
      <c r="CQ258" s="296"/>
      <c r="CR258" s="296"/>
      <c r="CS258" s="296"/>
      <c r="CT258" s="296"/>
      <c r="CU258" s="296"/>
      <c r="CV258" s="296"/>
      <c r="CW258" s="296"/>
      <c r="CX258" s="296"/>
      <c r="CY258" s="296"/>
      <c r="CZ258" s="296"/>
      <c r="DA258" s="296"/>
      <c r="DB258" s="296"/>
      <c r="DC258" s="296"/>
      <c r="DD258" s="296"/>
      <c r="DE258" s="296"/>
      <c r="DF258" s="296"/>
      <c r="DG258" s="296"/>
      <c r="DH258" s="296"/>
      <c r="DI258" s="296"/>
      <c r="DJ258" s="296"/>
      <c r="DK258" s="296"/>
      <c r="DL258" s="296"/>
      <c r="DM258" s="296"/>
      <c r="DN258" s="296"/>
      <c r="DO258" s="296"/>
      <c r="DP258" s="296"/>
      <c r="DQ258" s="296"/>
      <c r="DR258" s="296"/>
      <c r="DS258" s="296"/>
      <c r="DT258" s="296"/>
      <c r="DU258" s="296"/>
      <c r="DV258" s="296"/>
      <c r="DW258" s="296"/>
      <c r="DX258" s="296"/>
      <c r="DY258" s="296"/>
      <c r="DZ258" s="296"/>
      <c r="EA258" s="296"/>
      <c r="EB258" s="296"/>
      <c r="EC258" s="296"/>
      <c r="ED258" s="296"/>
      <c r="EE258" s="296"/>
      <c r="EF258" s="296"/>
      <c r="EG258" s="296"/>
      <c r="EH258" s="296"/>
      <c r="EI258" s="296"/>
      <c r="EJ258" s="296"/>
      <c r="EK258" s="296"/>
      <c r="EL258" s="296"/>
      <c r="EM258" s="296"/>
      <c r="EN258" s="296"/>
      <c r="EO258" s="296"/>
      <c r="EP258" s="296"/>
      <c r="EQ258" s="296"/>
      <c r="ER258" s="296"/>
      <c r="ES258" s="296"/>
      <c r="ET258" s="296"/>
      <c r="EU258" s="296"/>
      <c r="EV258" s="296"/>
      <c r="EW258" s="296"/>
      <c r="EX258" s="296"/>
      <c r="EY258" s="296"/>
      <c r="EZ258" s="296"/>
      <c r="FA258" s="296"/>
      <c r="FB258" s="296"/>
      <c r="FC258" s="296"/>
      <c r="FD258" s="296"/>
      <c r="FE258" s="296"/>
      <c r="FF258" s="296"/>
      <c r="FG258" s="296"/>
      <c r="FH258" s="296"/>
      <c r="FI258" s="296"/>
      <c r="FJ258" s="296"/>
      <c r="FK258" s="296"/>
      <c r="FL258" s="296"/>
      <c r="FM258" s="296"/>
      <c r="FN258" s="296"/>
      <c r="FO258" s="296"/>
      <c r="FP258" s="296"/>
      <c r="FQ258" s="296"/>
      <c r="FR258" s="296"/>
      <c r="FS258" s="296"/>
      <c r="FT258" s="296"/>
      <c r="FU258" s="296"/>
      <c r="FV258" s="296"/>
      <c r="FW258" s="296"/>
      <c r="FX258" s="296"/>
      <c r="FY258" s="296"/>
      <c r="FZ258" s="296"/>
      <c r="GA258" s="296"/>
      <c r="GB258" s="296"/>
      <c r="GC258" s="296"/>
      <c r="GD258" s="296"/>
      <c r="GE258" s="296"/>
      <c r="GF258" s="296"/>
      <c r="GG258" s="296"/>
      <c r="GH258" s="296"/>
      <c r="GI258" s="296"/>
      <c r="GJ258" s="296"/>
      <c r="GK258" s="296"/>
      <c r="GL258" s="296"/>
      <c r="GM258" s="296"/>
      <c r="GN258" s="296"/>
      <c r="GO258" s="205"/>
      <c r="GP258" s="87"/>
      <c r="GQ258" s="87"/>
    </row>
    <row r="259" spans="9:199" ht="2.25" customHeight="1" x14ac:dyDescent="0.15">
      <c r="I259" s="131"/>
      <c r="J259" s="131"/>
      <c r="K259" s="131"/>
      <c r="L259" s="136"/>
      <c r="M259" s="136"/>
      <c r="N259" s="138"/>
      <c r="O259" s="296"/>
      <c r="P259" s="296"/>
      <c r="Q259" s="296"/>
      <c r="R259" s="296"/>
      <c r="S259" s="296"/>
      <c r="T259" s="296"/>
      <c r="U259" s="296"/>
      <c r="V259" s="296"/>
      <c r="W259" s="296"/>
      <c r="X259" s="296"/>
      <c r="Y259" s="296"/>
      <c r="Z259" s="296"/>
      <c r="AA259" s="296"/>
      <c r="AB259" s="296"/>
      <c r="AC259" s="296"/>
      <c r="AD259" s="296"/>
      <c r="AE259" s="296"/>
      <c r="AF259" s="296"/>
      <c r="AG259" s="296"/>
      <c r="AH259" s="296"/>
      <c r="AI259" s="296"/>
      <c r="AJ259" s="296"/>
      <c r="AK259" s="296"/>
      <c r="AL259" s="296"/>
      <c r="AM259" s="296"/>
      <c r="AN259" s="296"/>
      <c r="AO259" s="296"/>
      <c r="AP259" s="296"/>
      <c r="AQ259" s="296"/>
      <c r="AR259" s="296"/>
      <c r="AS259" s="296"/>
      <c r="AT259" s="296"/>
      <c r="AU259" s="296"/>
      <c r="AV259" s="296"/>
      <c r="AW259" s="296"/>
      <c r="AX259" s="296"/>
      <c r="AY259" s="296"/>
      <c r="AZ259" s="296"/>
      <c r="BA259" s="296"/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6"/>
      <c r="BR259" s="296"/>
      <c r="BS259" s="296"/>
      <c r="BT259" s="296"/>
      <c r="BU259" s="296"/>
      <c r="BV259" s="296"/>
      <c r="BW259" s="296"/>
      <c r="BX259" s="296"/>
      <c r="BY259" s="296"/>
      <c r="BZ259" s="296"/>
      <c r="CA259" s="296"/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6"/>
      <c r="CL259" s="296"/>
      <c r="CM259" s="296"/>
      <c r="CN259" s="296"/>
      <c r="CO259" s="296"/>
      <c r="CP259" s="296"/>
      <c r="CQ259" s="296"/>
      <c r="CR259" s="296"/>
      <c r="CS259" s="296"/>
      <c r="CT259" s="296"/>
      <c r="CU259" s="296"/>
      <c r="CV259" s="296"/>
      <c r="CW259" s="296"/>
      <c r="CX259" s="296"/>
      <c r="CY259" s="296"/>
      <c r="CZ259" s="296"/>
      <c r="DA259" s="296"/>
      <c r="DB259" s="296"/>
      <c r="DC259" s="296"/>
      <c r="DD259" s="296"/>
      <c r="DE259" s="296"/>
      <c r="DF259" s="296"/>
      <c r="DG259" s="296"/>
      <c r="DH259" s="296"/>
      <c r="DI259" s="296"/>
      <c r="DJ259" s="296"/>
      <c r="DK259" s="296"/>
      <c r="DL259" s="296"/>
      <c r="DM259" s="296"/>
      <c r="DN259" s="296"/>
      <c r="DO259" s="296"/>
      <c r="DP259" s="296"/>
      <c r="DQ259" s="296"/>
      <c r="DR259" s="296"/>
      <c r="DS259" s="296"/>
      <c r="DT259" s="296"/>
      <c r="DU259" s="296"/>
      <c r="DV259" s="296"/>
      <c r="DW259" s="296"/>
      <c r="DX259" s="296"/>
      <c r="DY259" s="296"/>
      <c r="DZ259" s="296"/>
      <c r="EA259" s="296"/>
      <c r="EB259" s="296"/>
      <c r="EC259" s="296"/>
      <c r="ED259" s="296"/>
      <c r="EE259" s="296"/>
      <c r="EF259" s="296"/>
      <c r="EG259" s="296"/>
      <c r="EH259" s="296"/>
      <c r="EI259" s="296"/>
      <c r="EJ259" s="296"/>
      <c r="EK259" s="296"/>
      <c r="EL259" s="296"/>
      <c r="EM259" s="296"/>
      <c r="EN259" s="296"/>
      <c r="EO259" s="296"/>
      <c r="EP259" s="296"/>
      <c r="EQ259" s="296"/>
      <c r="ER259" s="296"/>
      <c r="ES259" s="296"/>
      <c r="ET259" s="296"/>
      <c r="EU259" s="296"/>
      <c r="EV259" s="296"/>
      <c r="EW259" s="296"/>
      <c r="EX259" s="296"/>
      <c r="EY259" s="296"/>
      <c r="EZ259" s="296"/>
      <c r="FA259" s="296"/>
      <c r="FB259" s="296"/>
      <c r="FC259" s="296"/>
      <c r="FD259" s="296"/>
      <c r="FE259" s="296"/>
      <c r="FF259" s="296"/>
      <c r="FG259" s="296"/>
      <c r="FH259" s="296"/>
      <c r="FI259" s="296"/>
      <c r="FJ259" s="296"/>
      <c r="FK259" s="296"/>
      <c r="FL259" s="296"/>
      <c r="FM259" s="296"/>
      <c r="FN259" s="296"/>
      <c r="FO259" s="296"/>
      <c r="FP259" s="296"/>
      <c r="FQ259" s="296"/>
      <c r="FR259" s="296"/>
      <c r="FS259" s="296"/>
      <c r="FT259" s="296"/>
      <c r="FU259" s="296"/>
      <c r="FV259" s="296"/>
      <c r="FW259" s="296"/>
      <c r="FX259" s="296"/>
      <c r="FY259" s="296"/>
      <c r="FZ259" s="296"/>
      <c r="GA259" s="296"/>
      <c r="GB259" s="296"/>
      <c r="GC259" s="296"/>
      <c r="GD259" s="296"/>
      <c r="GE259" s="296"/>
      <c r="GF259" s="296"/>
      <c r="GG259" s="296"/>
      <c r="GH259" s="296"/>
      <c r="GI259" s="296"/>
      <c r="GJ259" s="296"/>
      <c r="GK259" s="296"/>
      <c r="GL259" s="296"/>
      <c r="GM259" s="296"/>
      <c r="GN259" s="296"/>
      <c r="GO259" s="205"/>
      <c r="GP259" s="87"/>
      <c r="GQ259" s="87"/>
    </row>
    <row r="260" spans="9:199" ht="2.25" customHeight="1" x14ac:dyDescent="0.15">
      <c r="I260" s="131"/>
      <c r="J260" s="131"/>
      <c r="K260" s="131"/>
      <c r="L260" s="136"/>
      <c r="M260" s="136"/>
      <c r="N260" s="138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6"/>
      <c r="BO260" s="296"/>
      <c r="BP260" s="296"/>
      <c r="BQ260" s="296"/>
      <c r="BR260" s="296"/>
      <c r="BS260" s="296"/>
      <c r="BT260" s="296"/>
      <c r="BU260" s="296"/>
      <c r="BV260" s="296"/>
      <c r="BW260" s="296"/>
      <c r="BX260" s="296"/>
      <c r="BY260" s="296"/>
      <c r="BZ260" s="296"/>
      <c r="CA260" s="296"/>
      <c r="CB260" s="296"/>
      <c r="CC260" s="296"/>
      <c r="CD260" s="296"/>
      <c r="CE260" s="296"/>
      <c r="CF260" s="296"/>
      <c r="CG260" s="296"/>
      <c r="CH260" s="296"/>
      <c r="CI260" s="296"/>
      <c r="CJ260" s="296"/>
      <c r="CK260" s="296"/>
      <c r="CL260" s="296"/>
      <c r="CM260" s="296"/>
      <c r="CN260" s="296"/>
      <c r="CO260" s="296"/>
      <c r="CP260" s="296"/>
      <c r="CQ260" s="296"/>
      <c r="CR260" s="296"/>
      <c r="CS260" s="296"/>
      <c r="CT260" s="296"/>
      <c r="CU260" s="296"/>
      <c r="CV260" s="296"/>
      <c r="CW260" s="296"/>
      <c r="CX260" s="296"/>
      <c r="CY260" s="296"/>
      <c r="CZ260" s="296"/>
      <c r="DA260" s="296"/>
      <c r="DB260" s="296"/>
      <c r="DC260" s="296"/>
      <c r="DD260" s="296"/>
      <c r="DE260" s="296"/>
      <c r="DF260" s="296"/>
      <c r="DG260" s="296"/>
      <c r="DH260" s="296"/>
      <c r="DI260" s="296"/>
      <c r="DJ260" s="296"/>
      <c r="DK260" s="296"/>
      <c r="DL260" s="296"/>
      <c r="DM260" s="296"/>
      <c r="DN260" s="296"/>
      <c r="DO260" s="296"/>
      <c r="DP260" s="296"/>
      <c r="DQ260" s="296"/>
      <c r="DR260" s="296"/>
      <c r="DS260" s="296"/>
      <c r="DT260" s="296"/>
      <c r="DU260" s="296"/>
      <c r="DV260" s="296"/>
      <c r="DW260" s="296"/>
      <c r="DX260" s="296"/>
      <c r="DY260" s="296"/>
      <c r="DZ260" s="296"/>
      <c r="EA260" s="296"/>
      <c r="EB260" s="296"/>
      <c r="EC260" s="296"/>
      <c r="ED260" s="296"/>
      <c r="EE260" s="296"/>
      <c r="EF260" s="296"/>
      <c r="EG260" s="296"/>
      <c r="EH260" s="296"/>
      <c r="EI260" s="296"/>
      <c r="EJ260" s="296"/>
      <c r="EK260" s="296"/>
      <c r="EL260" s="296"/>
      <c r="EM260" s="296"/>
      <c r="EN260" s="296"/>
      <c r="EO260" s="296"/>
      <c r="EP260" s="296"/>
      <c r="EQ260" s="296"/>
      <c r="ER260" s="296"/>
      <c r="ES260" s="296"/>
      <c r="ET260" s="296"/>
      <c r="EU260" s="296"/>
      <c r="EV260" s="296"/>
      <c r="EW260" s="296"/>
      <c r="EX260" s="296"/>
      <c r="EY260" s="296"/>
      <c r="EZ260" s="296"/>
      <c r="FA260" s="296"/>
      <c r="FB260" s="296"/>
      <c r="FC260" s="296"/>
      <c r="FD260" s="296"/>
      <c r="FE260" s="296"/>
      <c r="FF260" s="296"/>
      <c r="FG260" s="296"/>
      <c r="FH260" s="296"/>
      <c r="FI260" s="296"/>
      <c r="FJ260" s="296"/>
      <c r="FK260" s="296"/>
      <c r="FL260" s="296"/>
      <c r="FM260" s="296"/>
      <c r="FN260" s="296"/>
      <c r="FO260" s="296"/>
      <c r="FP260" s="296"/>
      <c r="FQ260" s="296"/>
      <c r="FR260" s="296"/>
      <c r="FS260" s="296"/>
      <c r="FT260" s="296"/>
      <c r="FU260" s="296"/>
      <c r="FV260" s="296"/>
      <c r="FW260" s="296"/>
      <c r="FX260" s="296"/>
      <c r="FY260" s="296"/>
      <c r="FZ260" s="296"/>
      <c r="GA260" s="296"/>
      <c r="GB260" s="296"/>
      <c r="GC260" s="296"/>
      <c r="GD260" s="296"/>
      <c r="GE260" s="296"/>
      <c r="GF260" s="296"/>
      <c r="GG260" s="296"/>
      <c r="GH260" s="296"/>
      <c r="GI260" s="296"/>
      <c r="GJ260" s="296"/>
      <c r="GK260" s="296"/>
      <c r="GL260" s="296"/>
      <c r="GM260" s="296"/>
      <c r="GN260" s="296"/>
      <c r="GO260" s="205"/>
      <c r="GP260" s="87"/>
      <c r="GQ260" s="87"/>
    </row>
    <row r="261" spans="9:199" ht="2.25" customHeight="1" x14ac:dyDescent="0.15">
      <c r="I261" s="131"/>
      <c r="J261" s="131"/>
      <c r="K261" s="131"/>
      <c r="L261" s="136"/>
      <c r="M261" s="136"/>
      <c r="N261" s="138"/>
      <c r="O261" s="296"/>
      <c r="P261" s="296"/>
      <c r="Q261" s="296"/>
      <c r="R261" s="296"/>
      <c r="S261" s="296"/>
      <c r="T261" s="296"/>
      <c r="U261" s="296"/>
      <c r="V261" s="296"/>
      <c r="W261" s="296"/>
      <c r="X261" s="296"/>
      <c r="Y261" s="296"/>
      <c r="Z261" s="296"/>
      <c r="AA261" s="296"/>
      <c r="AB261" s="296"/>
      <c r="AC261" s="296"/>
      <c r="AD261" s="296"/>
      <c r="AE261" s="296"/>
      <c r="AF261" s="296"/>
      <c r="AG261" s="296"/>
      <c r="AH261" s="296"/>
      <c r="AI261" s="296"/>
      <c r="AJ261" s="296"/>
      <c r="AK261" s="296"/>
      <c r="AL261" s="296"/>
      <c r="AM261" s="296"/>
      <c r="AN261" s="296"/>
      <c r="AO261" s="296"/>
      <c r="AP261" s="296"/>
      <c r="AQ261" s="296"/>
      <c r="AR261" s="296"/>
      <c r="AS261" s="296"/>
      <c r="AT261" s="296"/>
      <c r="AU261" s="296"/>
      <c r="AV261" s="296"/>
      <c r="AW261" s="296"/>
      <c r="AX261" s="296"/>
      <c r="AY261" s="296"/>
      <c r="AZ261" s="296"/>
      <c r="BA261" s="296"/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6"/>
      <c r="BR261" s="296"/>
      <c r="BS261" s="296"/>
      <c r="BT261" s="296"/>
      <c r="BU261" s="296"/>
      <c r="BV261" s="296"/>
      <c r="BW261" s="296"/>
      <c r="BX261" s="296"/>
      <c r="BY261" s="296"/>
      <c r="BZ261" s="296"/>
      <c r="CA261" s="296"/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6"/>
      <c r="CL261" s="296"/>
      <c r="CM261" s="296"/>
      <c r="CN261" s="296"/>
      <c r="CO261" s="296"/>
      <c r="CP261" s="296"/>
      <c r="CQ261" s="296"/>
      <c r="CR261" s="296"/>
      <c r="CS261" s="296"/>
      <c r="CT261" s="296"/>
      <c r="CU261" s="296"/>
      <c r="CV261" s="296"/>
      <c r="CW261" s="296"/>
      <c r="CX261" s="296"/>
      <c r="CY261" s="296"/>
      <c r="CZ261" s="296"/>
      <c r="DA261" s="296"/>
      <c r="DB261" s="296"/>
      <c r="DC261" s="296"/>
      <c r="DD261" s="296"/>
      <c r="DE261" s="296"/>
      <c r="DF261" s="296"/>
      <c r="DG261" s="296"/>
      <c r="DH261" s="296"/>
      <c r="DI261" s="296"/>
      <c r="DJ261" s="296"/>
      <c r="DK261" s="296"/>
      <c r="DL261" s="296"/>
      <c r="DM261" s="296"/>
      <c r="DN261" s="296"/>
      <c r="DO261" s="296"/>
      <c r="DP261" s="296"/>
      <c r="DQ261" s="296"/>
      <c r="DR261" s="296"/>
      <c r="DS261" s="296"/>
      <c r="DT261" s="296"/>
      <c r="DU261" s="296"/>
      <c r="DV261" s="296"/>
      <c r="DW261" s="296"/>
      <c r="DX261" s="296"/>
      <c r="DY261" s="296"/>
      <c r="DZ261" s="296"/>
      <c r="EA261" s="296"/>
      <c r="EB261" s="296"/>
      <c r="EC261" s="296"/>
      <c r="ED261" s="296"/>
      <c r="EE261" s="296"/>
      <c r="EF261" s="296"/>
      <c r="EG261" s="296"/>
      <c r="EH261" s="296"/>
      <c r="EI261" s="296"/>
      <c r="EJ261" s="296"/>
      <c r="EK261" s="296"/>
      <c r="EL261" s="296"/>
      <c r="EM261" s="296"/>
      <c r="EN261" s="296"/>
      <c r="EO261" s="296"/>
      <c r="EP261" s="296"/>
      <c r="EQ261" s="296"/>
      <c r="ER261" s="296"/>
      <c r="ES261" s="296"/>
      <c r="ET261" s="296"/>
      <c r="EU261" s="296"/>
      <c r="EV261" s="296"/>
      <c r="EW261" s="296"/>
      <c r="EX261" s="296"/>
      <c r="EY261" s="296"/>
      <c r="EZ261" s="296"/>
      <c r="FA261" s="296"/>
      <c r="FB261" s="296"/>
      <c r="FC261" s="296"/>
      <c r="FD261" s="296"/>
      <c r="FE261" s="296"/>
      <c r="FF261" s="296"/>
      <c r="FG261" s="296"/>
      <c r="FH261" s="296"/>
      <c r="FI261" s="296"/>
      <c r="FJ261" s="296"/>
      <c r="FK261" s="296"/>
      <c r="FL261" s="296"/>
      <c r="FM261" s="296"/>
      <c r="FN261" s="296"/>
      <c r="FO261" s="296"/>
      <c r="FP261" s="296"/>
      <c r="FQ261" s="296"/>
      <c r="FR261" s="296"/>
      <c r="FS261" s="296"/>
      <c r="FT261" s="296"/>
      <c r="FU261" s="296"/>
      <c r="FV261" s="296"/>
      <c r="FW261" s="296"/>
      <c r="FX261" s="296"/>
      <c r="FY261" s="296"/>
      <c r="FZ261" s="296"/>
      <c r="GA261" s="296"/>
      <c r="GB261" s="296"/>
      <c r="GC261" s="296"/>
      <c r="GD261" s="296"/>
      <c r="GE261" s="296"/>
      <c r="GF261" s="296"/>
      <c r="GG261" s="296"/>
      <c r="GH261" s="296"/>
      <c r="GI261" s="296"/>
      <c r="GJ261" s="296"/>
      <c r="GK261" s="296"/>
      <c r="GL261" s="296"/>
      <c r="GM261" s="296"/>
      <c r="GN261" s="296"/>
      <c r="GO261" s="205"/>
      <c r="GP261" s="87"/>
      <c r="GQ261" s="87"/>
    </row>
    <row r="262" spans="9:199" ht="2.25" customHeight="1" x14ac:dyDescent="0.15">
      <c r="I262" s="131"/>
      <c r="J262" s="131"/>
      <c r="K262" s="131"/>
      <c r="L262" s="136"/>
      <c r="M262" s="136"/>
      <c r="N262" s="138"/>
      <c r="O262" s="296"/>
      <c r="P262" s="296"/>
      <c r="Q262" s="296"/>
      <c r="R262" s="296"/>
      <c r="S262" s="296"/>
      <c r="T262" s="296"/>
      <c r="U262" s="296"/>
      <c r="V262" s="296"/>
      <c r="W262" s="296"/>
      <c r="X262" s="296"/>
      <c r="Y262" s="296"/>
      <c r="Z262" s="296"/>
      <c r="AA262" s="296"/>
      <c r="AB262" s="296"/>
      <c r="AC262" s="296"/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6"/>
      <c r="AS262" s="296"/>
      <c r="AT262" s="296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296"/>
      <c r="BG262" s="296"/>
      <c r="BH262" s="296"/>
      <c r="BI262" s="296"/>
      <c r="BJ262" s="296"/>
      <c r="BK262" s="296"/>
      <c r="BL262" s="296"/>
      <c r="BM262" s="296"/>
      <c r="BN262" s="296"/>
      <c r="BO262" s="296"/>
      <c r="BP262" s="296"/>
      <c r="BQ262" s="296"/>
      <c r="BR262" s="296"/>
      <c r="BS262" s="296"/>
      <c r="BT262" s="296"/>
      <c r="BU262" s="296"/>
      <c r="BV262" s="296"/>
      <c r="BW262" s="296"/>
      <c r="BX262" s="296"/>
      <c r="BY262" s="296"/>
      <c r="BZ262" s="296"/>
      <c r="CA262" s="296"/>
      <c r="CB262" s="296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296"/>
      <c r="CM262" s="296"/>
      <c r="CN262" s="296"/>
      <c r="CO262" s="296"/>
      <c r="CP262" s="296"/>
      <c r="CQ262" s="296"/>
      <c r="CR262" s="296"/>
      <c r="CS262" s="296"/>
      <c r="CT262" s="296"/>
      <c r="CU262" s="296"/>
      <c r="CV262" s="296"/>
      <c r="CW262" s="296"/>
      <c r="CX262" s="296"/>
      <c r="CY262" s="296"/>
      <c r="CZ262" s="296"/>
      <c r="DA262" s="296"/>
      <c r="DB262" s="296"/>
      <c r="DC262" s="296"/>
      <c r="DD262" s="296"/>
      <c r="DE262" s="296"/>
      <c r="DF262" s="296"/>
      <c r="DG262" s="296"/>
      <c r="DH262" s="296"/>
      <c r="DI262" s="296"/>
      <c r="DJ262" s="296"/>
      <c r="DK262" s="296"/>
      <c r="DL262" s="296"/>
      <c r="DM262" s="296"/>
      <c r="DN262" s="296"/>
      <c r="DO262" s="296"/>
      <c r="DP262" s="296"/>
      <c r="DQ262" s="296"/>
      <c r="DR262" s="296"/>
      <c r="DS262" s="296"/>
      <c r="DT262" s="296"/>
      <c r="DU262" s="296"/>
      <c r="DV262" s="296"/>
      <c r="DW262" s="296"/>
      <c r="DX262" s="296"/>
      <c r="DY262" s="296"/>
      <c r="DZ262" s="296"/>
      <c r="EA262" s="296"/>
      <c r="EB262" s="296"/>
      <c r="EC262" s="296"/>
      <c r="ED262" s="296"/>
      <c r="EE262" s="296"/>
      <c r="EF262" s="296"/>
      <c r="EG262" s="296"/>
      <c r="EH262" s="296"/>
      <c r="EI262" s="296"/>
      <c r="EJ262" s="296"/>
      <c r="EK262" s="296"/>
      <c r="EL262" s="296"/>
      <c r="EM262" s="296"/>
      <c r="EN262" s="296"/>
      <c r="EO262" s="296"/>
      <c r="EP262" s="296"/>
      <c r="EQ262" s="296"/>
      <c r="ER262" s="296"/>
      <c r="ES262" s="296"/>
      <c r="ET262" s="296"/>
      <c r="EU262" s="296"/>
      <c r="EV262" s="296"/>
      <c r="EW262" s="296"/>
      <c r="EX262" s="296"/>
      <c r="EY262" s="296"/>
      <c r="EZ262" s="296"/>
      <c r="FA262" s="296"/>
      <c r="FB262" s="296"/>
      <c r="FC262" s="296"/>
      <c r="FD262" s="296"/>
      <c r="FE262" s="296"/>
      <c r="FF262" s="296"/>
      <c r="FG262" s="296"/>
      <c r="FH262" s="296"/>
      <c r="FI262" s="296"/>
      <c r="FJ262" s="296"/>
      <c r="FK262" s="296"/>
      <c r="FL262" s="296"/>
      <c r="FM262" s="296"/>
      <c r="FN262" s="296"/>
      <c r="FO262" s="296"/>
      <c r="FP262" s="296"/>
      <c r="FQ262" s="296"/>
      <c r="FR262" s="296"/>
      <c r="FS262" s="296"/>
      <c r="FT262" s="296"/>
      <c r="FU262" s="296"/>
      <c r="FV262" s="296"/>
      <c r="FW262" s="296"/>
      <c r="FX262" s="296"/>
      <c r="FY262" s="296"/>
      <c r="FZ262" s="296"/>
      <c r="GA262" s="296"/>
      <c r="GB262" s="296"/>
      <c r="GC262" s="296"/>
      <c r="GD262" s="296"/>
      <c r="GE262" s="296"/>
      <c r="GF262" s="296"/>
      <c r="GG262" s="296"/>
      <c r="GH262" s="296"/>
      <c r="GI262" s="296"/>
      <c r="GJ262" s="296"/>
      <c r="GK262" s="296"/>
      <c r="GL262" s="296"/>
      <c r="GM262" s="296"/>
      <c r="GN262" s="296"/>
      <c r="GO262" s="205"/>
      <c r="GP262" s="87"/>
      <c r="GQ262" s="87"/>
    </row>
    <row r="263" spans="9:199" ht="2.25" customHeight="1" x14ac:dyDescent="0.15">
      <c r="I263" s="131"/>
      <c r="J263" s="131"/>
      <c r="K263" s="131"/>
      <c r="L263" s="136"/>
      <c r="M263" s="136"/>
      <c r="N263" s="138"/>
      <c r="O263" s="296"/>
      <c r="P263" s="296"/>
      <c r="Q263" s="296"/>
      <c r="R263" s="296"/>
      <c r="S263" s="296"/>
      <c r="T263" s="296"/>
      <c r="U263" s="296"/>
      <c r="V263" s="296"/>
      <c r="W263" s="296"/>
      <c r="X263" s="296"/>
      <c r="Y263" s="296"/>
      <c r="Z263" s="296"/>
      <c r="AA263" s="296"/>
      <c r="AB263" s="296"/>
      <c r="AC263" s="296"/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6"/>
      <c r="AS263" s="296"/>
      <c r="AT263" s="296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296"/>
      <c r="BR263" s="296"/>
      <c r="BS263" s="296"/>
      <c r="BT263" s="296"/>
      <c r="BU263" s="296"/>
      <c r="BV263" s="296"/>
      <c r="BW263" s="296"/>
      <c r="BX263" s="296"/>
      <c r="BY263" s="296"/>
      <c r="BZ263" s="296"/>
      <c r="CA263" s="296"/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296"/>
      <c r="CM263" s="296"/>
      <c r="CN263" s="296"/>
      <c r="CO263" s="296"/>
      <c r="CP263" s="296"/>
      <c r="CQ263" s="296"/>
      <c r="CR263" s="296"/>
      <c r="CS263" s="296"/>
      <c r="CT263" s="296"/>
      <c r="CU263" s="296"/>
      <c r="CV263" s="296"/>
      <c r="CW263" s="296"/>
      <c r="CX263" s="296"/>
      <c r="CY263" s="296"/>
      <c r="CZ263" s="296"/>
      <c r="DA263" s="296"/>
      <c r="DB263" s="296"/>
      <c r="DC263" s="296"/>
      <c r="DD263" s="296"/>
      <c r="DE263" s="296"/>
      <c r="DF263" s="296"/>
      <c r="DG263" s="296"/>
      <c r="DH263" s="296"/>
      <c r="DI263" s="296"/>
      <c r="DJ263" s="296"/>
      <c r="DK263" s="296"/>
      <c r="DL263" s="296"/>
      <c r="DM263" s="296"/>
      <c r="DN263" s="296"/>
      <c r="DO263" s="296"/>
      <c r="DP263" s="296"/>
      <c r="DQ263" s="296"/>
      <c r="DR263" s="296"/>
      <c r="DS263" s="296"/>
      <c r="DT263" s="296"/>
      <c r="DU263" s="296"/>
      <c r="DV263" s="296"/>
      <c r="DW263" s="296"/>
      <c r="DX263" s="296"/>
      <c r="DY263" s="296"/>
      <c r="DZ263" s="296"/>
      <c r="EA263" s="296"/>
      <c r="EB263" s="296"/>
      <c r="EC263" s="296"/>
      <c r="ED263" s="296"/>
      <c r="EE263" s="296"/>
      <c r="EF263" s="296"/>
      <c r="EG263" s="296"/>
      <c r="EH263" s="296"/>
      <c r="EI263" s="296"/>
      <c r="EJ263" s="296"/>
      <c r="EK263" s="296"/>
      <c r="EL263" s="296"/>
      <c r="EM263" s="296"/>
      <c r="EN263" s="296"/>
      <c r="EO263" s="296"/>
      <c r="EP263" s="296"/>
      <c r="EQ263" s="296"/>
      <c r="ER263" s="296"/>
      <c r="ES263" s="296"/>
      <c r="ET263" s="296"/>
      <c r="EU263" s="296"/>
      <c r="EV263" s="296"/>
      <c r="EW263" s="296"/>
      <c r="EX263" s="296"/>
      <c r="EY263" s="296"/>
      <c r="EZ263" s="296"/>
      <c r="FA263" s="296"/>
      <c r="FB263" s="296"/>
      <c r="FC263" s="296"/>
      <c r="FD263" s="296"/>
      <c r="FE263" s="296"/>
      <c r="FF263" s="296"/>
      <c r="FG263" s="296"/>
      <c r="FH263" s="296"/>
      <c r="FI263" s="296"/>
      <c r="FJ263" s="296"/>
      <c r="FK263" s="296"/>
      <c r="FL263" s="296"/>
      <c r="FM263" s="296"/>
      <c r="FN263" s="296"/>
      <c r="FO263" s="296"/>
      <c r="FP263" s="296"/>
      <c r="FQ263" s="296"/>
      <c r="FR263" s="296"/>
      <c r="FS263" s="296"/>
      <c r="FT263" s="296"/>
      <c r="FU263" s="296"/>
      <c r="FV263" s="296"/>
      <c r="FW263" s="296"/>
      <c r="FX263" s="296"/>
      <c r="FY263" s="296"/>
      <c r="FZ263" s="296"/>
      <c r="GA263" s="296"/>
      <c r="GB263" s="296"/>
      <c r="GC263" s="296"/>
      <c r="GD263" s="296"/>
      <c r="GE263" s="296"/>
      <c r="GF263" s="296"/>
      <c r="GG263" s="296"/>
      <c r="GH263" s="296"/>
      <c r="GI263" s="296"/>
      <c r="GJ263" s="296"/>
      <c r="GK263" s="296"/>
      <c r="GL263" s="296"/>
      <c r="GM263" s="296"/>
      <c r="GN263" s="296"/>
      <c r="GO263" s="205"/>
      <c r="GP263" s="87"/>
      <c r="GQ263" s="87"/>
    </row>
    <row r="264" spans="9:199" ht="2.25" customHeight="1" x14ac:dyDescent="0.15">
      <c r="I264" s="131"/>
      <c r="J264" s="131"/>
      <c r="K264" s="131"/>
      <c r="L264" s="136"/>
      <c r="M264" s="136"/>
      <c r="N264" s="138"/>
      <c r="O264" s="294">
        <f>入力シート!A184</f>
        <v>0</v>
      </c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  <c r="AD264" s="295"/>
      <c r="AE264" s="295"/>
      <c r="AF264" s="295"/>
      <c r="AG264" s="295"/>
      <c r="AH264" s="295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5"/>
      <c r="AS264" s="295"/>
      <c r="AT264" s="295"/>
      <c r="AU264" s="295"/>
      <c r="AV264" s="295"/>
      <c r="AW264" s="295"/>
      <c r="AX264" s="295"/>
      <c r="AY264" s="295"/>
      <c r="AZ264" s="295"/>
      <c r="BA264" s="295"/>
      <c r="BB264" s="295"/>
      <c r="BC264" s="295"/>
      <c r="BD264" s="295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5"/>
      <c r="BO264" s="295"/>
      <c r="BP264" s="295"/>
      <c r="BQ264" s="295"/>
      <c r="BR264" s="295"/>
      <c r="BS264" s="295"/>
      <c r="BT264" s="295"/>
      <c r="BU264" s="295"/>
      <c r="BV264" s="295"/>
      <c r="BW264" s="295"/>
      <c r="BX264" s="295"/>
      <c r="BY264" s="295"/>
      <c r="BZ264" s="295"/>
      <c r="CA264" s="295"/>
      <c r="CB264" s="295"/>
      <c r="CC264" s="295"/>
      <c r="CD264" s="295"/>
      <c r="CE264" s="295"/>
      <c r="CF264" s="295"/>
      <c r="CG264" s="295"/>
      <c r="CH264" s="295"/>
      <c r="CI264" s="295"/>
      <c r="CJ264" s="295"/>
      <c r="CK264" s="295"/>
      <c r="CL264" s="295"/>
      <c r="CM264" s="295"/>
      <c r="CN264" s="295"/>
      <c r="CO264" s="295"/>
      <c r="CP264" s="295"/>
      <c r="CQ264" s="295"/>
      <c r="CR264" s="295"/>
      <c r="CS264" s="295"/>
      <c r="CT264" s="295"/>
      <c r="CU264" s="295"/>
      <c r="CV264" s="295"/>
      <c r="CW264" s="295"/>
      <c r="CX264" s="295"/>
      <c r="CY264" s="295"/>
      <c r="CZ264" s="295"/>
      <c r="DA264" s="295"/>
      <c r="DB264" s="295"/>
      <c r="DC264" s="295"/>
      <c r="DD264" s="295"/>
      <c r="DE264" s="295"/>
      <c r="DF264" s="295"/>
      <c r="DG264" s="295"/>
      <c r="DH264" s="295"/>
      <c r="DI264" s="295"/>
      <c r="DJ264" s="295"/>
      <c r="DK264" s="295"/>
      <c r="DL264" s="295"/>
      <c r="DM264" s="295"/>
      <c r="DN264" s="295"/>
      <c r="DO264" s="295"/>
      <c r="DP264" s="295"/>
      <c r="DQ264" s="295"/>
      <c r="DR264" s="295"/>
      <c r="DS264" s="295"/>
      <c r="DT264" s="295"/>
      <c r="DU264" s="295"/>
      <c r="DV264" s="295"/>
      <c r="DW264" s="295"/>
      <c r="DX264" s="295"/>
      <c r="DY264" s="295"/>
      <c r="DZ264" s="295"/>
      <c r="EA264" s="295"/>
      <c r="EB264" s="295"/>
      <c r="EC264" s="295"/>
      <c r="ED264" s="295"/>
      <c r="EE264" s="295"/>
      <c r="EF264" s="295"/>
      <c r="EG264" s="295"/>
      <c r="EH264" s="295"/>
      <c r="EI264" s="295"/>
      <c r="EJ264" s="295"/>
      <c r="EK264" s="295"/>
      <c r="EL264" s="295"/>
      <c r="EM264" s="295"/>
      <c r="EN264" s="295"/>
      <c r="EO264" s="295"/>
      <c r="EP264" s="295"/>
      <c r="EQ264" s="295"/>
      <c r="ER264" s="295"/>
      <c r="ES264" s="295"/>
      <c r="ET264" s="295"/>
      <c r="EU264" s="295"/>
      <c r="EV264" s="295"/>
      <c r="EW264" s="295"/>
      <c r="EX264" s="295"/>
      <c r="EY264" s="295"/>
      <c r="EZ264" s="295"/>
      <c r="FA264" s="295"/>
      <c r="FB264" s="295"/>
      <c r="FC264" s="295"/>
      <c r="FD264" s="295"/>
      <c r="FE264" s="295"/>
      <c r="FF264" s="295"/>
      <c r="FG264" s="295"/>
      <c r="FH264" s="295"/>
      <c r="FI264" s="295"/>
      <c r="FJ264" s="295"/>
      <c r="FK264" s="295"/>
      <c r="FL264" s="295"/>
      <c r="FM264" s="295"/>
      <c r="FN264" s="295"/>
      <c r="FO264" s="295"/>
      <c r="FP264" s="295"/>
      <c r="FQ264" s="295"/>
      <c r="FR264" s="295"/>
      <c r="FS264" s="295"/>
      <c r="FT264" s="295"/>
      <c r="FU264" s="295"/>
      <c r="FV264" s="295"/>
      <c r="FW264" s="295"/>
      <c r="FX264" s="295"/>
      <c r="FY264" s="295"/>
      <c r="FZ264" s="295"/>
      <c r="GA264" s="295"/>
      <c r="GB264" s="295"/>
      <c r="GC264" s="295"/>
      <c r="GD264" s="295"/>
      <c r="GE264" s="295"/>
      <c r="GF264" s="295"/>
      <c r="GG264" s="295"/>
      <c r="GH264" s="295"/>
      <c r="GI264" s="295"/>
      <c r="GJ264" s="295"/>
      <c r="GK264" s="295"/>
      <c r="GL264" s="295"/>
      <c r="GM264" s="295"/>
      <c r="GN264" s="295"/>
      <c r="GO264" s="205"/>
      <c r="GP264" s="87"/>
      <c r="GQ264" s="87"/>
    </row>
    <row r="265" spans="9:199" ht="2.25" customHeight="1" x14ac:dyDescent="0.15">
      <c r="I265" s="131"/>
      <c r="J265" s="131"/>
      <c r="K265" s="131"/>
      <c r="L265" s="136"/>
      <c r="M265" s="136"/>
      <c r="N265" s="138"/>
      <c r="O265" s="296"/>
      <c r="P265" s="296"/>
      <c r="Q265" s="296"/>
      <c r="R265" s="296"/>
      <c r="S265" s="296"/>
      <c r="T265" s="296"/>
      <c r="U265" s="296"/>
      <c r="V265" s="296"/>
      <c r="W265" s="296"/>
      <c r="X265" s="296"/>
      <c r="Y265" s="296"/>
      <c r="Z265" s="296"/>
      <c r="AA265" s="296"/>
      <c r="AB265" s="296"/>
      <c r="AC265" s="296"/>
      <c r="AD265" s="296"/>
      <c r="AE265" s="296"/>
      <c r="AF265" s="296"/>
      <c r="AG265" s="296"/>
      <c r="AH265" s="296"/>
      <c r="AI265" s="296"/>
      <c r="AJ265" s="296"/>
      <c r="AK265" s="296"/>
      <c r="AL265" s="296"/>
      <c r="AM265" s="296"/>
      <c r="AN265" s="296"/>
      <c r="AO265" s="296"/>
      <c r="AP265" s="296"/>
      <c r="AQ265" s="296"/>
      <c r="AR265" s="296"/>
      <c r="AS265" s="296"/>
      <c r="AT265" s="296"/>
      <c r="AU265" s="296"/>
      <c r="AV265" s="296"/>
      <c r="AW265" s="296"/>
      <c r="AX265" s="296"/>
      <c r="AY265" s="296"/>
      <c r="AZ265" s="296"/>
      <c r="BA265" s="296"/>
      <c r="BB265" s="296"/>
      <c r="BC265" s="296"/>
      <c r="BD265" s="296"/>
      <c r="BE265" s="296"/>
      <c r="BF265" s="296"/>
      <c r="BG265" s="296"/>
      <c r="BH265" s="296"/>
      <c r="BI265" s="296"/>
      <c r="BJ265" s="296"/>
      <c r="BK265" s="296"/>
      <c r="BL265" s="296"/>
      <c r="BM265" s="296"/>
      <c r="BN265" s="296"/>
      <c r="BO265" s="296"/>
      <c r="BP265" s="296"/>
      <c r="BQ265" s="296"/>
      <c r="BR265" s="296"/>
      <c r="BS265" s="296"/>
      <c r="BT265" s="296"/>
      <c r="BU265" s="296"/>
      <c r="BV265" s="296"/>
      <c r="BW265" s="296"/>
      <c r="BX265" s="296"/>
      <c r="BY265" s="296"/>
      <c r="BZ265" s="296"/>
      <c r="CA265" s="296"/>
      <c r="CB265" s="296"/>
      <c r="CC265" s="296"/>
      <c r="CD265" s="296"/>
      <c r="CE265" s="296"/>
      <c r="CF265" s="296"/>
      <c r="CG265" s="296"/>
      <c r="CH265" s="296"/>
      <c r="CI265" s="296"/>
      <c r="CJ265" s="296"/>
      <c r="CK265" s="296"/>
      <c r="CL265" s="296"/>
      <c r="CM265" s="296"/>
      <c r="CN265" s="296"/>
      <c r="CO265" s="296"/>
      <c r="CP265" s="296"/>
      <c r="CQ265" s="296"/>
      <c r="CR265" s="296"/>
      <c r="CS265" s="296"/>
      <c r="CT265" s="296"/>
      <c r="CU265" s="296"/>
      <c r="CV265" s="296"/>
      <c r="CW265" s="296"/>
      <c r="CX265" s="296"/>
      <c r="CY265" s="296"/>
      <c r="CZ265" s="296"/>
      <c r="DA265" s="296"/>
      <c r="DB265" s="296"/>
      <c r="DC265" s="296"/>
      <c r="DD265" s="296"/>
      <c r="DE265" s="296"/>
      <c r="DF265" s="296"/>
      <c r="DG265" s="296"/>
      <c r="DH265" s="296"/>
      <c r="DI265" s="296"/>
      <c r="DJ265" s="296"/>
      <c r="DK265" s="296"/>
      <c r="DL265" s="296"/>
      <c r="DM265" s="296"/>
      <c r="DN265" s="296"/>
      <c r="DO265" s="296"/>
      <c r="DP265" s="296"/>
      <c r="DQ265" s="296"/>
      <c r="DR265" s="296"/>
      <c r="DS265" s="296"/>
      <c r="DT265" s="296"/>
      <c r="DU265" s="296"/>
      <c r="DV265" s="296"/>
      <c r="DW265" s="296"/>
      <c r="DX265" s="296"/>
      <c r="DY265" s="296"/>
      <c r="DZ265" s="296"/>
      <c r="EA265" s="296"/>
      <c r="EB265" s="296"/>
      <c r="EC265" s="296"/>
      <c r="ED265" s="296"/>
      <c r="EE265" s="296"/>
      <c r="EF265" s="296"/>
      <c r="EG265" s="296"/>
      <c r="EH265" s="296"/>
      <c r="EI265" s="296"/>
      <c r="EJ265" s="296"/>
      <c r="EK265" s="296"/>
      <c r="EL265" s="296"/>
      <c r="EM265" s="296"/>
      <c r="EN265" s="296"/>
      <c r="EO265" s="296"/>
      <c r="EP265" s="296"/>
      <c r="EQ265" s="296"/>
      <c r="ER265" s="296"/>
      <c r="ES265" s="296"/>
      <c r="ET265" s="296"/>
      <c r="EU265" s="296"/>
      <c r="EV265" s="296"/>
      <c r="EW265" s="296"/>
      <c r="EX265" s="296"/>
      <c r="EY265" s="296"/>
      <c r="EZ265" s="296"/>
      <c r="FA265" s="296"/>
      <c r="FB265" s="296"/>
      <c r="FC265" s="296"/>
      <c r="FD265" s="296"/>
      <c r="FE265" s="296"/>
      <c r="FF265" s="296"/>
      <c r="FG265" s="296"/>
      <c r="FH265" s="296"/>
      <c r="FI265" s="296"/>
      <c r="FJ265" s="296"/>
      <c r="FK265" s="296"/>
      <c r="FL265" s="296"/>
      <c r="FM265" s="296"/>
      <c r="FN265" s="296"/>
      <c r="FO265" s="296"/>
      <c r="FP265" s="296"/>
      <c r="FQ265" s="296"/>
      <c r="FR265" s="296"/>
      <c r="FS265" s="296"/>
      <c r="FT265" s="296"/>
      <c r="FU265" s="296"/>
      <c r="FV265" s="296"/>
      <c r="FW265" s="296"/>
      <c r="FX265" s="296"/>
      <c r="FY265" s="296"/>
      <c r="FZ265" s="296"/>
      <c r="GA265" s="296"/>
      <c r="GB265" s="296"/>
      <c r="GC265" s="296"/>
      <c r="GD265" s="296"/>
      <c r="GE265" s="296"/>
      <c r="GF265" s="296"/>
      <c r="GG265" s="296"/>
      <c r="GH265" s="296"/>
      <c r="GI265" s="296"/>
      <c r="GJ265" s="296"/>
      <c r="GK265" s="296"/>
      <c r="GL265" s="296"/>
      <c r="GM265" s="296"/>
      <c r="GN265" s="296"/>
      <c r="GO265" s="205"/>
      <c r="GP265" s="87"/>
      <c r="GQ265" s="87"/>
    </row>
    <row r="266" spans="9:199" ht="2.25" customHeight="1" x14ac:dyDescent="0.15">
      <c r="I266" s="131"/>
      <c r="J266" s="131"/>
      <c r="K266" s="131"/>
      <c r="L266" s="136"/>
      <c r="M266" s="136"/>
      <c r="N266" s="138"/>
      <c r="O266" s="296"/>
      <c r="P266" s="296"/>
      <c r="Q266" s="296"/>
      <c r="R266" s="296"/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96"/>
      <c r="AE266" s="296"/>
      <c r="AF266" s="296"/>
      <c r="AG266" s="296"/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96"/>
      <c r="AT266" s="296"/>
      <c r="AU266" s="296"/>
      <c r="AV266" s="296"/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96"/>
      <c r="BI266" s="296"/>
      <c r="BJ266" s="296"/>
      <c r="BK266" s="296"/>
      <c r="BL266" s="296"/>
      <c r="BM266" s="296"/>
      <c r="BN266" s="296"/>
      <c r="BO266" s="296"/>
      <c r="BP266" s="296"/>
      <c r="BQ266" s="296"/>
      <c r="BR266" s="296"/>
      <c r="BS266" s="296"/>
      <c r="BT266" s="296"/>
      <c r="BU266" s="296"/>
      <c r="BV266" s="296"/>
      <c r="BW266" s="296"/>
      <c r="BX266" s="296"/>
      <c r="BY266" s="296"/>
      <c r="BZ266" s="296"/>
      <c r="CA266" s="296"/>
      <c r="CB266" s="296"/>
      <c r="CC266" s="296"/>
      <c r="CD266" s="296"/>
      <c r="CE266" s="296"/>
      <c r="CF266" s="296"/>
      <c r="CG266" s="296"/>
      <c r="CH266" s="296"/>
      <c r="CI266" s="296"/>
      <c r="CJ266" s="296"/>
      <c r="CK266" s="296"/>
      <c r="CL266" s="296"/>
      <c r="CM266" s="296"/>
      <c r="CN266" s="296"/>
      <c r="CO266" s="296"/>
      <c r="CP266" s="296"/>
      <c r="CQ266" s="296"/>
      <c r="CR266" s="296"/>
      <c r="CS266" s="296"/>
      <c r="CT266" s="296"/>
      <c r="CU266" s="296"/>
      <c r="CV266" s="296"/>
      <c r="CW266" s="296"/>
      <c r="CX266" s="296"/>
      <c r="CY266" s="296"/>
      <c r="CZ266" s="296"/>
      <c r="DA266" s="296"/>
      <c r="DB266" s="296"/>
      <c r="DC266" s="296"/>
      <c r="DD266" s="296"/>
      <c r="DE266" s="296"/>
      <c r="DF266" s="296"/>
      <c r="DG266" s="296"/>
      <c r="DH266" s="296"/>
      <c r="DI266" s="296"/>
      <c r="DJ266" s="296"/>
      <c r="DK266" s="296"/>
      <c r="DL266" s="296"/>
      <c r="DM266" s="296"/>
      <c r="DN266" s="296"/>
      <c r="DO266" s="296"/>
      <c r="DP266" s="296"/>
      <c r="DQ266" s="296"/>
      <c r="DR266" s="296"/>
      <c r="DS266" s="296"/>
      <c r="DT266" s="296"/>
      <c r="DU266" s="296"/>
      <c r="DV266" s="296"/>
      <c r="DW266" s="296"/>
      <c r="DX266" s="296"/>
      <c r="DY266" s="296"/>
      <c r="DZ266" s="296"/>
      <c r="EA266" s="296"/>
      <c r="EB266" s="296"/>
      <c r="EC266" s="296"/>
      <c r="ED266" s="296"/>
      <c r="EE266" s="296"/>
      <c r="EF266" s="296"/>
      <c r="EG266" s="296"/>
      <c r="EH266" s="296"/>
      <c r="EI266" s="296"/>
      <c r="EJ266" s="296"/>
      <c r="EK266" s="296"/>
      <c r="EL266" s="296"/>
      <c r="EM266" s="296"/>
      <c r="EN266" s="296"/>
      <c r="EO266" s="296"/>
      <c r="EP266" s="296"/>
      <c r="EQ266" s="296"/>
      <c r="ER266" s="296"/>
      <c r="ES266" s="296"/>
      <c r="ET266" s="296"/>
      <c r="EU266" s="296"/>
      <c r="EV266" s="296"/>
      <c r="EW266" s="296"/>
      <c r="EX266" s="296"/>
      <c r="EY266" s="296"/>
      <c r="EZ266" s="296"/>
      <c r="FA266" s="296"/>
      <c r="FB266" s="296"/>
      <c r="FC266" s="296"/>
      <c r="FD266" s="296"/>
      <c r="FE266" s="296"/>
      <c r="FF266" s="296"/>
      <c r="FG266" s="296"/>
      <c r="FH266" s="296"/>
      <c r="FI266" s="296"/>
      <c r="FJ266" s="296"/>
      <c r="FK266" s="296"/>
      <c r="FL266" s="296"/>
      <c r="FM266" s="296"/>
      <c r="FN266" s="296"/>
      <c r="FO266" s="296"/>
      <c r="FP266" s="296"/>
      <c r="FQ266" s="296"/>
      <c r="FR266" s="296"/>
      <c r="FS266" s="296"/>
      <c r="FT266" s="296"/>
      <c r="FU266" s="296"/>
      <c r="FV266" s="296"/>
      <c r="FW266" s="296"/>
      <c r="FX266" s="296"/>
      <c r="FY266" s="296"/>
      <c r="FZ266" s="296"/>
      <c r="GA266" s="296"/>
      <c r="GB266" s="296"/>
      <c r="GC266" s="296"/>
      <c r="GD266" s="296"/>
      <c r="GE266" s="296"/>
      <c r="GF266" s="296"/>
      <c r="GG266" s="296"/>
      <c r="GH266" s="296"/>
      <c r="GI266" s="296"/>
      <c r="GJ266" s="296"/>
      <c r="GK266" s="296"/>
      <c r="GL266" s="296"/>
      <c r="GM266" s="296"/>
      <c r="GN266" s="296"/>
      <c r="GO266" s="205"/>
      <c r="GP266" s="87"/>
      <c r="GQ266" s="87"/>
    </row>
    <row r="267" spans="9:199" ht="2.25" customHeight="1" x14ac:dyDescent="0.15">
      <c r="I267" s="131"/>
      <c r="J267" s="131"/>
      <c r="K267" s="131"/>
      <c r="L267" s="136"/>
      <c r="M267" s="136"/>
      <c r="N267" s="138"/>
      <c r="O267" s="296"/>
      <c r="P267" s="296"/>
      <c r="Q267" s="296"/>
      <c r="R267" s="296"/>
      <c r="S267" s="296"/>
      <c r="T267" s="296"/>
      <c r="U267" s="296"/>
      <c r="V267" s="296"/>
      <c r="W267" s="296"/>
      <c r="X267" s="296"/>
      <c r="Y267" s="296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6"/>
      <c r="AS267" s="296"/>
      <c r="AT267" s="296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296"/>
      <c r="BN267" s="296"/>
      <c r="BO267" s="296"/>
      <c r="BP267" s="296"/>
      <c r="BQ267" s="296"/>
      <c r="BR267" s="296"/>
      <c r="BS267" s="296"/>
      <c r="BT267" s="296"/>
      <c r="BU267" s="296"/>
      <c r="BV267" s="296"/>
      <c r="BW267" s="296"/>
      <c r="BX267" s="296"/>
      <c r="BY267" s="296"/>
      <c r="BZ267" s="296"/>
      <c r="CA267" s="296"/>
      <c r="CB267" s="296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/>
      <c r="CO267" s="296"/>
      <c r="CP267" s="296"/>
      <c r="CQ267" s="296"/>
      <c r="CR267" s="296"/>
      <c r="CS267" s="296"/>
      <c r="CT267" s="296"/>
      <c r="CU267" s="296"/>
      <c r="CV267" s="296"/>
      <c r="CW267" s="296"/>
      <c r="CX267" s="296"/>
      <c r="CY267" s="296"/>
      <c r="CZ267" s="296"/>
      <c r="DA267" s="296"/>
      <c r="DB267" s="296"/>
      <c r="DC267" s="296"/>
      <c r="DD267" s="296"/>
      <c r="DE267" s="296"/>
      <c r="DF267" s="296"/>
      <c r="DG267" s="296"/>
      <c r="DH267" s="296"/>
      <c r="DI267" s="296"/>
      <c r="DJ267" s="296"/>
      <c r="DK267" s="296"/>
      <c r="DL267" s="296"/>
      <c r="DM267" s="296"/>
      <c r="DN267" s="296"/>
      <c r="DO267" s="296"/>
      <c r="DP267" s="296"/>
      <c r="DQ267" s="296"/>
      <c r="DR267" s="296"/>
      <c r="DS267" s="296"/>
      <c r="DT267" s="296"/>
      <c r="DU267" s="296"/>
      <c r="DV267" s="296"/>
      <c r="DW267" s="296"/>
      <c r="DX267" s="296"/>
      <c r="DY267" s="296"/>
      <c r="DZ267" s="296"/>
      <c r="EA267" s="296"/>
      <c r="EB267" s="296"/>
      <c r="EC267" s="296"/>
      <c r="ED267" s="296"/>
      <c r="EE267" s="296"/>
      <c r="EF267" s="296"/>
      <c r="EG267" s="296"/>
      <c r="EH267" s="296"/>
      <c r="EI267" s="296"/>
      <c r="EJ267" s="296"/>
      <c r="EK267" s="296"/>
      <c r="EL267" s="296"/>
      <c r="EM267" s="296"/>
      <c r="EN267" s="296"/>
      <c r="EO267" s="296"/>
      <c r="EP267" s="296"/>
      <c r="EQ267" s="296"/>
      <c r="ER267" s="296"/>
      <c r="ES267" s="296"/>
      <c r="ET267" s="296"/>
      <c r="EU267" s="296"/>
      <c r="EV267" s="296"/>
      <c r="EW267" s="296"/>
      <c r="EX267" s="296"/>
      <c r="EY267" s="296"/>
      <c r="EZ267" s="296"/>
      <c r="FA267" s="296"/>
      <c r="FB267" s="296"/>
      <c r="FC267" s="296"/>
      <c r="FD267" s="296"/>
      <c r="FE267" s="296"/>
      <c r="FF267" s="296"/>
      <c r="FG267" s="296"/>
      <c r="FH267" s="296"/>
      <c r="FI267" s="296"/>
      <c r="FJ267" s="296"/>
      <c r="FK267" s="296"/>
      <c r="FL267" s="296"/>
      <c r="FM267" s="296"/>
      <c r="FN267" s="296"/>
      <c r="FO267" s="296"/>
      <c r="FP267" s="296"/>
      <c r="FQ267" s="296"/>
      <c r="FR267" s="296"/>
      <c r="FS267" s="296"/>
      <c r="FT267" s="296"/>
      <c r="FU267" s="296"/>
      <c r="FV267" s="296"/>
      <c r="FW267" s="296"/>
      <c r="FX267" s="296"/>
      <c r="FY267" s="296"/>
      <c r="FZ267" s="296"/>
      <c r="GA267" s="296"/>
      <c r="GB267" s="296"/>
      <c r="GC267" s="296"/>
      <c r="GD267" s="296"/>
      <c r="GE267" s="296"/>
      <c r="GF267" s="296"/>
      <c r="GG267" s="296"/>
      <c r="GH267" s="296"/>
      <c r="GI267" s="296"/>
      <c r="GJ267" s="296"/>
      <c r="GK267" s="296"/>
      <c r="GL267" s="296"/>
      <c r="GM267" s="296"/>
      <c r="GN267" s="296"/>
      <c r="GO267" s="205"/>
      <c r="GP267" s="87"/>
      <c r="GQ267" s="87"/>
    </row>
    <row r="268" spans="9:199" ht="2.25" customHeight="1" x14ac:dyDescent="0.15">
      <c r="I268" s="131"/>
      <c r="J268" s="131"/>
      <c r="K268" s="131"/>
      <c r="L268" s="136"/>
      <c r="M268" s="136"/>
      <c r="N268" s="138"/>
      <c r="O268" s="296"/>
      <c r="P268" s="296"/>
      <c r="Q268" s="296"/>
      <c r="R268" s="296"/>
      <c r="S268" s="296"/>
      <c r="T268" s="296"/>
      <c r="U268" s="296"/>
      <c r="V268" s="296"/>
      <c r="W268" s="296"/>
      <c r="X268" s="296"/>
      <c r="Y268" s="296"/>
      <c r="Z268" s="296"/>
      <c r="AA268" s="296"/>
      <c r="AB268" s="296"/>
      <c r="AC268" s="296"/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6"/>
      <c r="AS268" s="296"/>
      <c r="AT268" s="296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96"/>
      <c r="BI268" s="296"/>
      <c r="BJ268" s="296"/>
      <c r="BK268" s="296"/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  <c r="BW268" s="296"/>
      <c r="BX268" s="296"/>
      <c r="BY268" s="296"/>
      <c r="BZ268" s="296"/>
      <c r="CA268" s="296"/>
      <c r="CB268" s="296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296"/>
      <c r="CM268" s="296"/>
      <c r="CN268" s="296"/>
      <c r="CO268" s="296"/>
      <c r="CP268" s="296"/>
      <c r="CQ268" s="296"/>
      <c r="CR268" s="296"/>
      <c r="CS268" s="296"/>
      <c r="CT268" s="296"/>
      <c r="CU268" s="296"/>
      <c r="CV268" s="296"/>
      <c r="CW268" s="296"/>
      <c r="CX268" s="296"/>
      <c r="CY268" s="296"/>
      <c r="CZ268" s="296"/>
      <c r="DA268" s="296"/>
      <c r="DB268" s="296"/>
      <c r="DC268" s="296"/>
      <c r="DD268" s="296"/>
      <c r="DE268" s="296"/>
      <c r="DF268" s="296"/>
      <c r="DG268" s="296"/>
      <c r="DH268" s="296"/>
      <c r="DI268" s="296"/>
      <c r="DJ268" s="296"/>
      <c r="DK268" s="296"/>
      <c r="DL268" s="296"/>
      <c r="DM268" s="296"/>
      <c r="DN268" s="296"/>
      <c r="DO268" s="296"/>
      <c r="DP268" s="296"/>
      <c r="DQ268" s="296"/>
      <c r="DR268" s="296"/>
      <c r="DS268" s="296"/>
      <c r="DT268" s="296"/>
      <c r="DU268" s="296"/>
      <c r="DV268" s="296"/>
      <c r="DW268" s="296"/>
      <c r="DX268" s="296"/>
      <c r="DY268" s="296"/>
      <c r="DZ268" s="296"/>
      <c r="EA268" s="296"/>
      <c r="EB268" s="296"/>
      <c r="EC268" s="296"/>
      <c r="ED268" s="296"/>
      <c r="EE268" s="296"/>
      <c r="EF268" s="296"/>
      <c r="EG268" s="296"/>
      <c r="EH268" s="296"/>
      <c r="EI268" s="296"/>
      <c r="EJ268" s="296"/>
      <c r="EK268" s="296"/>
      <c r="EL268" s="296"/>
      <c r="EM268" s="296"/>
      <c r="EN268" s="296"/>
      <c r="EO268" s="296"/>
      <c r="EP268" s="296"/>
      <c r="EQ268" s="296"/>
      <c r="ER268" s="296"/>
      <c r="ES268" s="296"/>
      <c r="ET268" s="296"/>
      <c r="EU268" s="296"/>
      <c r="EV268" s="296"/>
      <c r="EW268" s="296"/>
      <c r="EX268" s="296"/>
      <c r="EY268" s="296"/>
      <c r="EZ268" s="296"/>
      <c r="FA268" s="296"/>
      <c r="FB268" s="296"/>
      <c r="FC268" s="296"/>
      <c r="FD268" s="296"/>
      <c r="FE268" s="296"/>
      <c r="FF268" s="296"/>
      <c r="FG268" s="296"/>
      <c r="FH268" s="296"/>
      <c r="FI268" s="296"/>
      <c r="FJ268" s="296"/>
      <c r="FK268" s="296"/>
      <c r="FL268" s="296"/>
      <c r="FM268" s="296"/>
      <c r="FN268" s="296"/>
      <c r="FO268" s="296"/>
      <c r="FP268" s="296"/>
      <c r="FQ268" s="296"/>
      <c r="FR268" s="296"/>
      <c r="FS268" s="296"/>
      <c r="FT268" s="296"/>
      <c r="FU268" s="296"/>
      <c r="FV268" s="296"/>
      <c r="FW268" s="296"/>
      <c r="FX268" s="296"/>
      <c r="FY268" s="296"/>
      <c r="FZ268" s="296"/>
      <c r="GA268" s="296"/>
      <c r="GB268" s="296"/>
      <c r="GC268" s="296"/>
      <c r="GD268" s="296"/>
      <c r="GE268" s="296"/>
      <c r="GF268" s="296"/>
      <c r="GG268" s="296"/>
      <c r="GH268" s="296"/>
      <c r="GI268" s="296"/>
      <c r="GJ268" s="296"/>
      <c r="GK268" s="296"/>
      <c r="GL268" s="296"/>
      <c r="GM268" s="296"/>
      <c r="GN268" s="296"/>
      <c r="GO268" s="205"/>
      <c r="GP268" s="87"/>
      <c r="GQ268" s="87"/>
    </row>
    <row r="269" spans="9:199" ht="2.25" customHeight="1" x14ac:dyDescent="0.15">
      <c r="I269" s="131"/>
      <c r="J269" s="131"/>
      <c r="K269" s="131"/>
      <c r="L269" s="136"/>
      <c r="M269" s="136"/>
      <c r="N269" s="138"/>
      <c r="O269" s="296"/>
      <c r="P269" s="296"/>
      <c r="Q269" s="296"/>
      <c r="R269" s="296"/>
      <c r="S269" s="296"/>
      <c r="T269" s="296"/>
      <c r="U269" s="296"/>
      <c r="V269" s="296"/>
      <c r="W269" s="296"/>
      <c r="X269" s="296"/>
      <c r="Y269" s="296"/>
      <c r="Z269" s="296"/>
      <c r="AA269" s="296"/>
      <c r="AB269" s="296"/>
      <c r="AC269" s="296"/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6"/>
      <c r="AS269" s="296"/>
      <c r="AT269" s="296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296"/>
      <c r="BN269" s="296"/>
      <c r="BO269" s="296"/>
      <c r="BP269" s="296"/>
      <c r="BQ269" s="296"/>
      <c r="BR269" s="296"/>
      <c r="BS269" s="296"/>
      <c r="BT269" s="296"/>
      <c r="BU269" s="296"/>
      <c r="BV269" s="296"/>
      <c r="BW269" s="296"/>
      <c r="BX269" s="296"/>
      <c r="BY269" s="296"/>
      <c r="BZ269" s="296"/>
      <c r="CA269" s="296"/>
      <c r="CB269" s="296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296"/>
      <c r="CM269" s="296"/>
      <c r="CN269" s="296"/>
      <c r="CO269" s="296"/>
      <c r="CP269" s="296"/>
      <c r="CQ269" s="296"/>
      <c r="CR269" s="296"/>
      <c r="CS269" s="296"/>
      <c r="CT269" s="296"/>
      <c r="CU269" s="296"/>
      <c r="CV269" s="296"/>
      <c r="CW269" s="296"/>
      <c r="CX269" s="296"/>
      <c r="CY269" s="296"/>
      <c r="CZ269" s="296"/>
      <c r="DA269" s="296"/>
      <c r="DB269" s="296"/>
      <c r="DC269" s="296"/>
      <c r="DD269" s="296"/>
      <c r="DE269" s="296"/>
      <c r="DF269" s="296"/>
      <c r="DG269" s="296"/>
      <c r="DH269" s="296"/>
      <c r="DI269" s="296"/>
      <c r="DJ269" s="296"/>
      <c r="DK269" s="296"/>
      <c r="DL269" s="296"/>
      <c r="DM269" s="296"/>
      <c r="DN269" s="296"/>
      <c r="DO269" s="296"/>
      <c r="DP269" s="296"/>
      <c r="DQ269" s="296"/>
      <c r="DR269" s="296"/>
      <c r="DS269" s="296"/>
      <c r="DT269" s="296"/>
      <c r="DU269" s="296"/>
      <c r="DV269" s="296"/>
      <c r="DW269" s="296"/>
      <c r="DX269" s="296"/>
      <c r="DY269" s="296"/>
      <c r="DZ269" s="296"/>
      <c r="EA269" s="296"/>
      <c r="EB269" s="296"/>
      <c r="EC269" s="296"/>
      <c r="ED269" s="296"/>
      <c r="EE269" s="296"/>
      <c r="EF269" s="296"/>
      <c r="EG269" s="296"/>
      <c r="EH269" s="296"/>
      <c r="EI269" s="296"/>
      <c r="EJ269" s="296"/>
      <c r="EK269" s="296"/>
      <c r="EL269" s="296"/>
      <c r="EM269" s="296"/>
      <c r="EN269" s="296"/>
      <c r="EO269" s="296"/>
      <c r="EP269" s="296"/>
      <c r="EQ269" s="296"/>
      <c r="ER269" s="296"/>
      <c r="ES269" s="296"/>
      <c r="ET269" s="296"/>
      <c r="EU269" s="296"/>
      <c r="EV269" s="296"/>
      <c r="EW269" s="296"/>
      <c r="EX269" s="296"/>
      <c r="EY269" s="296"/>
      <c r="EZ269" s="296"/>
      <c r="FA269" s="296"/>
      <c r="FB269" s="296"/>
      <c r="FC269" s="296"/>
      <c r="FD269" s="296"/>
      <c r="FE269" s="296"/>
      <c r="FF269" s="296"/>
      <c r="FG269" s="296"/>
      <c r="FH269" s="296"/>
      <c r="FI269" s="296"/>
      <c r="FJ269" s="296"/>
      <c r="FK269" s="296"/>
      <c r="FL269" s="296"/>
      <c r="FM269" s="296"/>
      <c r="FN269" s="296"/>
      <c r="FO269" s="296"/>
      <c r="FP269" s="296"/>
      <c r="FQ269" s="296"/>
      <c r="FR269" s="296"/>
      <c r="FS269" s="296"/>
      <c r="FT269" s="296"/>
      <c r="FU269" s="296"/>
      <c r="FV269" s="296"/>
      <c r="FW269" s="296"/>
      <c r="FX269" s="296"/>
      <c r="FY269" s="296"/>
      <c r="FZ269" s="296"/>
      <c r="GA269" s="296"/>
      <c r="GB269" s="296"/>
      <c r="GC269" s="296"/>
      <c r="GD269" s="296"/>
      <c r="GE269" s="296"/>
      <c r="GF269" s="296"/>
      <c r="GG269" s="296"/>
      <c r="GH269" s="296"/>
      <c r="GI269" s="296"/>
      <c r="GJ269" s="296"/>
      <c r="GK269" s="296"/>
      <c r="GL269" s="296"/>
      <c r="GM269" s="296"/>
      <c r="GN269" s="296"/>
      <c r="GO269" s="205"/>
      <c r="GP269" s="87"/>
      <c r="GQ269" s="87"/>
    </row>
    <row r="270" spans="9:199" ht="2.25" customHeight="1" x14ac:dyDescent="0.15">
      <c r="I270" s="131"/>
      <c r="J270" s="131"/>
      <c r="K270" s="131"/>
      <c r="L270" s="136"/>
      <c r="M270" s="136"/>
      <c r="N270" s="138"/>
      <c r="O270" s="296"/>
      <c r="P270" s="296"/>
      <c r="Q270" s="296"/>
      <c r="R270" s="296"/>
      <c r="S270" s="296"/>
      <c r="T270" s="296"/>
      <c r="U270" s="296"/>
      <c r="V270" s="296"/>
      <c r="W270" s="296"/>
      <c r="X270" s="296"/>
      <c r="Y270" s="296"/>
      <c r="Z270" s="296"/>
      <c r="AA270" s="296"/>
      <c r="AB270" s="296"/>
      <c r="AC270" s="296"/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6"/>
      <c r="AS270" s="296"/>
      <c r="AT270" s="296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296"/>
      <c r="BN270" s="296"/>
      <c r="BO270" s="296"/>
      <c r="BP270" s="296"/>
      <c r="BQ270" s="296"/>
      <c r="BR270" s="296"/>
      <c r="BS270" s="296"/>
      <c r="BT270" s="296"/>
      <c r="BU270" s="296"/>
      <c r="BV270" s="296"/>
      <c r="BW270" s="296"/>
      <c r="BX270" s="296"/>
      <c r="BY270" s="296"/>
      <c r="BZ270" s="296"/>
      <c r="CA270" s="296"/>
      <c r="CB270" s="296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296"/>
      <c r="CM270" s="296"/>
      <c r="CN270" s="296"/>
      <c r="CO270" s="296"/>
      <c r="CP270" s="296"/>
      <c r="CQ270" s="296"/>
      <c r="CR270" s="296"/>
      <c r="CS270" s="296"/>
      <c r="CT270" s="296"/>
      <c r="CU270" s="296"/>
      <c r="CV270" s="296"/>
      <c r="CW270" s="296"/>
      <c r="CX270" s="296"/>
      <c r="CY270" s="296"/>
      <c r="CZ270" s="296"/>
      <c r="DA270" s="296"/>
      <c r="DB270" s="296"/>
      <c r="DC270" s="296"/>
      <c r="DD270" s="296"/>
      <c r="DE270" s="296"/>
      <c r="DF270" s="296"/>
      <c r="DG270" s="296"/>
      <c r="DH270" s="296"/>
      <c r="DI270" s="296"/>
      <c r="DJ270" s="296"/>
      <c r="DK270" s="296"/>
      <c r="DL270" s="296"/>
      <c r="DM270" s="296"/>
      <c r="DN270" s="296"/>
      <c r="DO270" s="296"/>
      <c r="DP270" s="296"/>
      <c r="DQ270" s="296"/>
      <c r="DR270" s="296"/>
      <c r="DS270" s="296"/>
      <c r="DT270" s="296"/>
      <c r="DU270" s="296"/>
      <c r="DV270" s="296"/>
      <c r="DW270" s="296"/>
      <c r="DX270" s="296"/>
      <c r="DY270" s="296"/>
      <c r="DZ270" s="296"/>
      <c r="EA270" s="296"/>
      <c r="EB270" s="296"/>
      <c r="EC270" s="296"/>
      <c r="ED270" s="296"/>
      <c r="EE270" s="296"/>
      <c r="EF270" s="296"/>
      <c r="EG270" s="296"/>
      <c r="EH270" s="296"/>
      <c r="EI270" s="296"/>
      <c r="EJ270" s="296"/>
      <c r="EK270" s="296"/>
      <c r="EL270" s="296"/>
      <c r="EM270" s="296"/>
      <c r="EN270" s="296"/>
      <c r="EO270" s="296"/>
      <c r="EP270" s="296"/>
      <c r="EQ270" s="296"/>
      <c r="ER270" s="296"/>
      <c r="ES270" s="296"/>
      <c r="ET270" s="296"/>
      <c r="EU270" s="296"/>
      <c r="EV270" s="296"/>
      <c r="EW270" s="296"/>
      <c r="EX270" s="296"/>
      <c r="EY270" s="296"/>
      <c r="EZ270" s="296"/>
      <c r="FA270" s="296"/>
      <c r="FB270" s="296"/>
      <c r="FC270" s="296"/>
      <c r="FD270" s="296"/>
      <c r="FE270" s="296"/>
      <c r="FF270" s="296"/>
      <c r="FG270" s="296"/>
      <c r="FH270" s="296"/>
      <c r="FI270" s="296"/>
      <c r="FJ270" s="296"/>
      <c r="FK270" s="296"/>
      <c r="FL270" s="296"/>
      <c r="FM270" s="296"/>
      <c r="FN270" s="296"/>
      <c r="FO270" s="296"/>
      <c r="FP270" s="296"/>
      <c r="FQ270" s="296"/>
      <c r="FR270" s="296"/>
      <c r="FS270" s="296"/>
      <c r="FT270" s="296"/>
      <c r="FU270" s="296"/>
      <c r="FV270" s="296"/>
      <c r="FW270" s="296"/>
      <c r="FX270" s="296"/>
      <c r="FY270" s="296"/>
      <c r="FZ270" s="296"/>
      <c r="GA270" s="296"/>
      <c r="GB270" s="296"/>
      <c r="GC270" s="296"/>
      <c r="GD270" s="296"/>
      <c r="GE270" s="296"/>
      <c r="GF270" s="296"/>
      <c r="GG270" s="296"/>
      <c r="GH270" s="296"/>
      <c r="GI270" s="296"/>
      <c r="GJ270" s="296"/>
      <c r="GK270" s="296"/>
      <c r="GL270" s="296"/>
      <c r="GM270" s="296"/>
      <c r="GN270" s="296"/>
      <c r="GO270" s="205"/>
      <c r="GP270" s="87"/>
      <c r="GQ270" s="87"/>
    </row>
    <row r="271" spans="9:199" ht="2.25" customHeight="1" x14ac:dyDescent="0.15">
      <c r="I271" s="131"/>
      <c r="J271" s="131"/>
      <c r="K271" s="131"/>
      <c r="L271" s="136"/>
      <c r="M271" s="136"/>
      <c r="N271" s="138"/>
      <c r="O271" s="296"/>
      <c r="P271" s="296"/>
      <c r="Q271" s="296"/>
      <c r="R271" s="296"/>
      <c r="S271" s="296"/>
      <c r="T271" s="296"/>
      <c r="U271" s="296"/>
      <c r="V271" s="296"/>
      <c r="W271" s="296"/>
      <c r="X271" s="296"/>
      <c r="Y271" s="296"/>
      <c r="Z271" s="296"/>
      <c r="AA271" s="296"/>
      <c r="AB271" s="296"/>
      <c r="AC271" s="296"/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6"/>
      <c r="AS271" s="296"/>
      <c r="AT271" s="296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6"/>
      <c r="BR271" s="296"/>
      <c r="BS271" s="296"/>
      <c r="BT271" s="296"/>
      <c r="BU271" s="296"/>
      <c r="BV271" s="296"/>
      <c r="BW271" s="296"/>
      <c r="BX271" s="296"/>
      <c r="BY271" s="296"/>
      <c r="BZ271" s="296"/>
      <c r="CA271" s="296"/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296"/>
      <c r="CM271" s="296"/>
      <c r="CN271" s="296"/>
      <c r="CO271" s="296"/>
      <c r="CP271" s="296"/>
      <c r="CQ271" s="296"/>
      <c r="CR271" s="296"/>
      <c r="CS271" s="296"/>
      <c r="CT271" s="296"/>
      <c r="CU271" s="296"/>
      <c r="CV271" s="296"/>
      <c r="CW271" s="296"/>
      <c r="CX271" s="296"/>
      <c r="CY271" s="296"/>
      <c r="CZ271" s="296"/>
      <c r="DA271" s="296"/>
      <c r="DB271" s="296"/>
      <c r="DC271" s="296"/>
      <c r="DD271" s="296"/>
      <c r="DE271" s="296"/>
      <c r="DF271" s="296"/>
      <c r="DG271" s="296"/>
      <c r="DH271" s="296"/>
      <c r="DI271" s="296"/>
      <c r="DJ271" s="296"/>
      <c r="DK271" s="296"/>
      <c r="DL271" s="296"/>
      <c r="DM271" s="296"/>
      <c r="DN271" s="296"/>
      <c r="DO271" s="296"/>
      <c r="DP271" s="296"/>
      <c r="DQ271" s="296"/>
      <c r="DR271" s="296"/>
      <c r="DS271" s="296"/>
      <c r="DT271" s="296"/>
      <c r="DU271" s="296"/>
      <c r="DV271" s="296"/>
      <c r="DW271" s="296"/>
      <c r="DX271" s="296"/>
      <c r="DY271" s="296"/>
      <c r="DZ271" s="296"/>
      <c r="EA271" s="296"/>
      <c r="EB271" s="296"/>
      <c r="EC271" s="296"/>
      <c r="ED271" s="296"/>
      <c r="EE271" s="296"/>
      <c r="EF271" s="296"/>
      <c r="EG271" s="296"/>
      <c r="EH271" s="296"/>
      <c r="EI271" s="296"/>
      <c r="EJ271" s="296"/>
      <c r="EK271" s="296"/>
      <c r="EL271" s="296"/>
      <c r="EM271" s="296"/>
      <c r="EN271" s="296"/>
      <c r="EO271" s="296"/>
      <c r="EP271" s="296"/>
      <c r="EQ271" s="296"/>
      <c r="ER271" s="296"/>
      <c r="ES271" s="296"/>
      <c r="ET271" s="296"/>
      <c r="EU271" s="296"/>
      <c r="EV271" s="296"/>
      <c r="EW271" s="296"/>
      <c r="EX271" s="296"/>
      <c r="EY271" s="296"/>
      <c r="EZ271" s="296"/>
      <c r="FA271" s="296"/>
      <c r="FB271" s="296"/>
      <c r="FC271" s="296"/>
      <c r="FD271" s="296"/>
      <c r="FE271" s="296"/>
      <c r="FF271" s="296"/>
      <c r="FG271" s="296"/>
      <c r="FH271" s="296"/>
      <c r="FI271" s="296"/>
      <c r="FJ271" s="296"/>
      <c r="FK271" s="296"/>
      <c r="FL271" s="296"/>
      <c r="FM271" s="296"/>
      <c r="FN271" s="296"/>
      <c r="FO271" s="296"/>
      <c r="FP271" s="296"/>
      <c r="FQ271" s="296"/>
      <c r="FR271" s="296"/>
      <c r="FS271" s="296"/>
      <c r="FT271" s="296"/>
      <c r="FU271" s="296"/>
      <c r="FV271" s="296"/>
      <c r="FW271" s="296"/>
      <c r="FX271" s="296"/>
      <c r="FY271" s="296"/>
      <c r="FZ271" s="296"/>
      <c r="GA271" s="296"/>
      <c r="GB271" s="296"/>
      <c r="GC271" s="296"/>
      <c r="GD271" s="296"/>
      <c r="GE271" s="296"/>
      <c r="GF271" s="296"/>
      <c r="GG271" s="296"/>
      <c r="GH271" s="296"/>
      <c r="GI271" s="296"/>
      <c r="GJ271" s="296"/>
      <c r="GK271" s="296"/>
      <c r="GL271" s="296"/>
      <c r="GM271" s="296"/>
      <c r="GN271" s="296"/>
      <c r="GO271" s="205"/>
      <c r="GP271" s="87"/>
      <c r="GQ271" s="87"/>
    </row>
    <row r="272" spans="9:199" ht="2.25" customHeight="1" x14ac:dyDescent="0.15">
      <c r="I272" s="131"/>
      <c r="J272" s="131"/>
      <c r="K272" s="131"/>
      <c r="L272" s="136"/>
      <c r="M272" s="136"/>
      <c r="N272" s="138"/>
      <c r="O272" s="294">
        <f>入力シート!A185</f>
        <v>0</v>
      </c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  <c r="AH272" s="295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5"/>
      <c r="AS272" s="295"/>
      <c r="AT272" s="295"/>
      <c r="AU272" s="295"/>
      <c r="AV272" s="295"/>
      <c r="AW272" s="295"/>
      <c r="AX272" s="295"/>
      <c r="AY272" s="295"/>
      <c r="AZ272" s="295"/>
      <c r="BA272" s="295"/>
      <c r="BB272" s="295"/>
      <c r="BC272" s="295"/>
      <c r="BD272" s="295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5"/>
      <c r="BO272" s="295"/>
      <c r="BP272" s="295"/>
      <c r="BQ272" s="295"/>
      <c r="BR272" s="295"/>
      <c r="BS272" s="295"/>
      <c r="BT272" s="295"/>
      <c r="BU272" s="295"/>
      <c r="BV272" s="295"/>
      <c r="BW272" s="295"/>
      <c r="BX272" s="295"/>
      <c r="BY272" s="295"/>
      <c r="BZ272" s="295"/>
      <c r="CA272" s="295"/>
      <c r="CB272" s="295"/>
      <c r="CC272" s="295"/>
      <c r="CD272" s="295"/>
      <c r="CE272" s="295"/>
      <c r="CF272" s="295"/>
      <c r="CG272" s="295"/>
      <c r="CH272" s="295"/>
      <c r="CI272" s="295"/>
      <c r="CJ272" s="295"/>
      <c r="CK272" s="295"/>
      <c r="CL272" s="295"/>
      <c r="CM272" s="295"/>
      <c r="CN272" s="295"/>
      <c r="CO272" s="295"/>
      <c r="CP272" s="295"/>
      <c r="CQ272" s="295"/>
      <c r="CR272" s="295"/>
      <c r="CS272" s="295"/>
      <c r="CT272" s="295"/>
      <c r="CU272" s="295"/>
      <c r="CV272" s="295"/>
      <c r="CW272" s="295"/>
      <c r="CX272" s="295"/>
      <c r="CY272" s="295"/>
      <c r="CZ272" s="295"/>
      <c r="DA272" s="295"/>
      <c r="DB272" s="295"/>
      <c r="DC272" s="295"/>
      <c r="DD272" s="295"/>
      <c r="DE272" s="295"/>
      <c r="DF272" s="295"/>
      <c r="DG272" s="295"/>
      <c r="DH272" s="295"/>
      <c r="DI272" s="295"/>
      <c r="DJ272" s="295"/>
      <c r="DK272" s="295"/>
      <c r="DL272" s="295"/>
      <c r="DM272" s="295"/>
      <c r="DN272" s="295"/>
      <c r="DO272" s="295"/>
      <c r="DP272" s="295"/>
      <c r="DQ272" s="295"/>
      <c r="DR272" s="295"/>
      <c r="DS272" s="295"/>
      <c r="DT272" s="295"/>
      <c r="DU272" s="295"/>
      <c r="DV272" s="295"/>
      <c r="DW272" s="295"/>
      <c r="DX272" s="295"/>
      <c r="DY272" s="295"/>
      <c r="DZ272" s="295"/>
      <c r="EA272" s="295"/>
      <c r="EB272" s="295"/>
      <c r="EC272" s="295"/>
      <c r="ED272" s="295"/>
      <c r="EE272" s="295"/>
      <c r="EF272" s="295"/>
      <c r="EG272" s="295"/>
      <c r="EH272" s="295"/>
      <c r="EI272" s="295"/>
      <c r="EJ272" s="295"/>
      <c r="EK272" s="295"/>
      <c r="EL272" s="295"/>
      <c r="EM272" s="295"/>
      <c r="EN272" s="295"/>
      <c r="EO272" s="295"/>
      <c r="EP272" s="295"/>
      <c r="EQ272" s="295"/>
      <c r="ER272" s="295"/>
      <c r="ES272" s="295"/>
      <c r="ET272" s="295"/>
      <c r="EU272" s="295"/>
      <c r="EV272" s="295"/>
      <c r="EW272" s="295"/>
      <c r="EX272" s="295"/>
      <c r="EY272" s="295"/>
      <c r="EZ272" s="295"/>
      <c r="FA272" s="295"/>
      <c r="FB272" s="295"/>
      <c r="FC272" s="295"/>
      <c r="FD272" s="295"/>
      <c r="FE272" s="295"/>
      <c r="FF272" s="295"/>
      <c r="FG272" s="295"/>
      <c r="FH272" s="295"/>
      <c r="FI272" s="295"/>
      <c r="FJ272" s="295"/>
      <c r="FK272" s="295"/>
      <c r="FL272" s="295"/>
      <c r="FM272" s="295"/>
      <c r="FN272" s="295"/>
      <c r="FO272" s="295"/>
      <c r="FP272" s="295"/>
      <c r="FQ272" s="295"/>
      <c r="FR272" s="295"/>
      <c r="FS272" s="295"/>
      <c r="FT272" s="295"/>
      <c r="FU272" s="295"/>
      <c r="FV272" s="295"/>
      <c r="FW272" s="295"/>
      <c r="FX272" s="295"/>
      <c r="FY272" s="295"/>
      <c r="FZ272" s="295"/>
      <c r="GA272" s="295"/>
      <c r="GB272" s="295"/>
      <c r="GC272" s="295"/>
      <c r="GD272" s="295"/>
      <c r="GE272" s="295"/>
      <c r="GF272" s="295"/>
      <c r="GG272" s="295"/>
      <c r="GH272" s="295"/>
      <c r="GI272" s="295"/>
      <c r="GJ272" s="295"/>
      <c r="GK272" s="295"/>
      <c r="GL272" s="295"/>
      <c r="GM272" s="295"/>
      <c r="GN272" s="295"/>
      <c r="GO272" s="205"/>
      <c r="GP272" s="87"/>
      <c r="GQ272" s="87"/>
    </row>
    <row r="273" spans="9:199" ht="2.25" customHeight="1" x14ac:dyDescent="0.15">
      <c r="I273" s="131"/>
      <c r="J273" s="131"/>
      <c r="K273" s="131"/>
      <c r="L273" s="136"/>
      <c r="M273" s="136"/>
      <c r="N273" s="138"/>
      <c r="O273" s="296"/>
      <c r="P273" s="296"/>
      <c r="Q273" s="296"/>
      <c r="R273" s="296"/>
      <c r="S273" s="296"/>
      <c r="T273" s="296"/>
      <c r="U273" s="296"/>
      <c r="V273" s="296"/>
      <c r="W273" s="296"/>
      <c r="X273" s="296"/>
      <c r="Y273" s="296"/>
      <c r="Z273" s="296"/>
      <c r="AA273" s="296"/>
      <c r="AB273" s="296"/>
      <c r="AC273" s="296"/>
      <c r="AD273" s="296"/>
      <c r="AE273" s="296"/>
      <c r="AF273" s="296"/>
      <c r="AG273" s="296"/>
      <c r="AH273" s="296"/>
      <c r="AI273" s="296"/>
      <c r="AJ273" s="296"/>
      <c r="AK273" s="296"/>
      <c r="AL273" s="296"/>
      <c r="AM273" s="296"/>
      <c r="AN273" s="296"/>
      <c r="AO273" s="296"/>
      <c r="AP273" s="296"/>
      <c r="AQ273" s="296"/>
      <c r="AR273" s="296"/>
      <c r="AS273" s="296"/>
      <c r="AT273" s="296"/>
      <c r="AU273" s="296"/>
      <c r="AV273" s="296"/>
      <c r="AW273" s="296"/>
      <c r="AX273" s="296"/>
      <c r="AY273" s="296"/>
      <c r="AZ273" s="296"/>
      <c r="BA273" s="296"/>
      <c r="BB273" s="296"/>
      <c r="BC273" s="296"/>
      <c r="BD273" s="296"/>
      <c r="BE273" s="296"/>
      <c r="BF273" s="296"/>
      <c r="BG273" s="296"/>
      <c r="BH273" s="296"/>
      <c r="BI273" s="296"/>
      <c r="BJ273" s="296"/>
      <c r="BK273" s="296"/>
      <c r="BL273" s="296"/>
      <c r="BM273" s="296"/>
      <c r="BN273" s="296"/>
      <c r="BO273" s="296"/>
      <c r="BP273" s="296"/>
      <c r="BQ273" s="296"/>
      <c r="BR273" s="296"/>
      <c r="BS273" s="296"/>
      <c r="BT273" s="296"/>
      <c r="BU273" s="296"/>
      <c r="BV273" s="296"/>
      <c r="BW273" s="296"/>
      <c r="BX273" s="296"/>
      <c r="BY273" s="296"/>
      <c r="BZ273" s="296"/>
      <c r="CA273" s="296"/>
      <c r="CB273" s="296"/>
      <c r="CC273" s="296"/>
      <c r="CD273" s="296"/>
      <c r="CE273" s="296"/>
      <c r="CF273" s="296"/>
      <c r="CG273" s="296"/>
      <c r="CH273" s="296"/>
      <c r="CI273" s="296"/>
      <c r="CJ273" s="296"/>
      <c r="CK273" s="296"/>
      <c r="CL273" s="296"/>
      <c r="CM273" s="296"/>
      <c r="CN273" s="296"/>
      <c r="CO273" s="296"/>
      <c r="CP273" s="296"/>
      <c r="CQ273" s="296"/>
      <c r="CR273" s="296"/>
      <c r="CS273" s="296"/>
      <c r="CT273" s="296"/>
      <c r="CU273" s="296"/>
      <c r="CV273" s="296"/>
      <c r="CW273" s="296"/>
      <c r="CX273" s="296"/>
      <c r="CY273" s="296"/>
      <c r="CZ273" s="296"/>
      <c r="DA273" s="296"/>
      <c r="DB273" s="296"/>
      <c r="DC273" s="296"/>
      <c r="DD273" s="296"/>
      <c r="DE273" s="296"/>
      <c r="DF273" s="296"/>
      <c r="DG273" s="296"/>
      <c r="DH273" s="296"/>
      <c r="DI273" s="296"/>
      <c r="DJ273" s="296"/>
      <c r="DK273" s="296"/>
      <c r="DL273" s="296"/>
      <c r="DM273" s="296"/>
      <c r="DN273" s="296"/>
      <c r="DO273" s="296"/>
      <c r="DP273" s="296"/>
      <c r="DQ273" s="296"/>
      <c r="DR273" s="296"/>
      <c r="DS273" s="296"/>
      <c r="DT273" s="296"/>
      <c r="DU273" s="296"/>
      <c r="DV273" s="296"/>
      <c r="DW273" s="296"/>
      <c r="DX273" s="296"/>
      <c r="DY273" s="296"/>
      <c r="DZ273" s="296"/>
      <c r="EA273" s="296"/>
      <c r="EB273" s="296"/>
      <c r="EC273" s="296"/>
      <c r="ED273" s="296"/>
      <c r="EE273" s="296"/>
      <c r="EF273" s="296"/>
      <c r="EG273" s="296"/>
      <c r="EH273" s="296"/>
      <c r="EI273" s="296"/>
      <c r="EJ273" s="296"/>
      <c r="EK273" s="296"/>
      <c r="EL273" s="296"/>
      <c r="EM273" s="296"/>
      <c r="EN273" s="296"/>
      <c r="EO273" s="296"/>
      <c r="EP273" s="296"/>
      <c r="EQ273" s="296"/>
      <c r="ER273" s="296"/>
      <c r="ES273" s="296"/>
      <c r="ET273" s="296"/>
      <c r="EU273" s="296"/>
      <c r="EV273" s="296"/>
      <c r="EW273" s="296"/>
      <c r="EX273" s="296"/>
      <c r="EY273" s="296"/>
      <c r="EZ273" s="296"/>
      <c r="FA273" s="296"/>
      <c r="FB273" s="296"/>
      <c r="FC273" s="296"/>
      <c r="FD273" s="296"/>
      <c r="FE273" s="296"/>
      <c r="FF273" s="296"/>
      <c r="FG273" s="296"/>
      <c r="FH273" s="296"/>
      <c r="FI273" s="296"/>
      <c r="FJ273" s="296"/>
      <c r="FK273" s="296"/>
      <c r="FL273" s="296"/>
      <c r="FM273" s="296"/>
      <c r="FN273" s="296"/>
      <c r="FO273" s="296"/>
      <c r="FP273" s="296"/>
      <c r="FQ273" s="296"/>
      <c r="FR273" s="296"/>
      <c r="FS273" s="296"/>
      <c r="FT273" s="296"/>
      <c r="FU273" s="296"/>
      <c r="FV273" s="296"/>
      <c r="FW273" s="296"/>
      <c r="FX273" s="296"/>
      <c r="FY273" s="296"/>
      <c r="FZ273" s="296"/>
      <c r="GA273" s="296"/>
      <c r="GB273" s="296"/>
      <c r="GC273" s="296"/>
      <c r="GD273" s="296"/>
      <c r="GE273" s="296"/>
      <c r="GF273" s="296"/>
      <c r="GG273" s="296"/>
      <c r="GH273" s="296"/>
      <c r="GI273" s="296"/>
      <c r="GJ273" s="296"/>
      <c r="GK273" s="296"/>
      <c r="GL273" s="296"/>
      <c r="GM273" s="296"/>
      <c r="GN273" s="296"/>
      <c r="GO273" s="205"/>
      <c r="GP273" s="87"/>
      <c r="GQ273" s="87"/>
    </row>
    <row r="274" spans="9:199" ht="2.25" customHeight="1" x14ac:dyDescent="0.15">
      <c r="I274" s="131"/>
      <c r="J274" s="131"/>
      <c r="K274" s="131"/>
      <c r="L274" s="136"/>
      <c r="M274" s="136"/>
      <c r="N274" s="138"/>
      <c r="O274" s="296"/>
      <c r="P274" s="296"/>
      <c r="Q274" s="296"/>
      <c r="R274" s="296"/>
      <c r="S274" s="296"/>
      <c r="T274" s="296"/>
      <c r="U274" s="296"/>
      <c r="V274" s="296"/>
      <c r="W274" s="296"/>
      <c r="X274" s="296"/>
      <c r="Y274" s="296"/>
      <c r="Z274" s="296"/>
      <c r="AA274" s="296"/>
      <c r="AB274" s="296"/>
      <c r="AC274" s="296"/>
      <c r="AD274" s="296"/>
      <c r="AE274" s="296"/>
      <c r="AF274" s="296"/>
      <c r="AG274" s="296"/>
      <c r="AH274" s="296"/>
      <c r="AI274" s="296"/>
      <c r="AJ274" s="296"/>
      <c r="AK274" s="296"/>
      <c r="AL274" s="296"/>
      <c r="AM274" s="296"/>
      <c r="AN274" s="296"/>
      <c r="AO274" s="296"/>
      <c r="AP274" s="296"/>
      <c r="AQ274" s="296"/>
      <c r="AR274" s="296"/>
      <c r="AS274" s="296"/>
      <c r="AT274" s="296"/>
      <c r="AU274" s="296"/>
      <c r="AV274" s="296"/>
      <c r="AW274" s="296"/>
      <c r="AX274" s="296"/>
      <c r="AY274" s="296"/>
      <c r="AZ274" s="296"/>
      <c r="BA274" s="296"/>
      <c r="BB274" s="296"/>
      <c r="BC274" s="296"/>
      <c r="BD274" s="296"/>
      <c r="BE274" s="296"/>
      <c r="BF274" s="296"/>
      <c r="BG274" s="296"/>
      <c r="BH274" s="296"/>
      <c r="BI274" s="296"/>
      <c r="BJ274" s="296"/>
      <c r="BK274" s="296"/>
      <c r="BL274" s="296"/>
      <c r="BM274" s="296"/>
      <c r="BN274" s="296"/>
      <c r="BO274" s="296"/>
      <c r="BP274" s="296"/>
      <c r="BQ274" s="296"/>
      <c r="BR274" s="296"/>
      <c r="BS274" s="296"/>
      <c r="BT274" s="296"/>
      <c r="BU274" s="296"/>
      <c r="BV274" s="296"/>
      <c r="BW274" s="296"/>
      <c r="BX274" s="296"/>
      <c r="BY274" s="296"/>
      <c r="BZ274" s="296"/>
      <c r="CA274" s="296"/>
      <c r="CB274" s="296"/>
      <c r="CC274" s="296"/>
      <c r="CD274" s="296"/>
      <c r="CE274" s="296"/>
      <c r="CF274" s="296"/>
      <c r="CG274" s="296"/>
      <c r="CH274" s="296"/>
      <c r="CI274" s="296"/>
      <c r="CJ274" s="296"/>
      <c r="CK274" s="296"/>
      <c r="CL274" s="296"/>
      <c r="CM274" s="296"/>
      <c r="CN274" s="296"/>
      <c r="CO274" s="296"/>
      <c r="CP274" s="296"/>
      <c r="CQ274" s="296"/>
      <c r="CR274" s="296"/>
      <c r="CS274" s="296"/>
      <c r="CT274" s="296"/>
      <c r="CU274" s="296"/>
      <c r="CV274" s="296"/>
      <c r="CW274" s="296"/>
      <c r="CX274" s="296"/>
      <c r="CY274" s="296"/>
      <c r="CZ274" s="296"/>
      <c r="DA274" s="296"/>
      <c r="DB274" s="296"/>
      <c r="DC274" s="296"/>
      <c r="DD274" s="296"/>
      <c r="DE274" s="296"/>
      <c r="DF274" s="296"/>
      <c r="DG274" s="296"/>
      <c r="DH274" s="296"/>
      <c r="DI274" s="296"/>
      <c r="DJ274" s="296"/>
      <c r="DK274" s="296"/>
      <c r="DL274" s="296"/>
      <c r="DM274" s="296"/>
      <c r="DN274" s="296"/>
      <c r="DO274" s="296"/>
      <c r="DP274" s="296"/>
      <c r="DQ274" s="296"/>
      <c r="DR274" s="296"/>
      <c r="DS274" s="296"/>
      <c r="DT274" s="296"/>
      <c r="DU274" s="296"/>
      <c r="DV274" s="296"/>
      <c r="DW274" s="296"/>
      <c r="DX274" s="296"/>
      <c r="DY274" s="296"/>
      <c r="DZ274" s="296"/>
      <c r="EA274" s="296"/>
      <c r="EB274" s="296"/>
      <c r="EC274" s="296"/>
      <c r="ED274" s="296"/>
      <c r="EE274" s="296"/>
      <c r="EF274" s="296"/>
      <c r="EG274" s="296"/>
      <c r="EH274" s="296"/>
      <c r="EI274" s="296"/>
      <c r="EJ274" s="296"/>
      <c r="EK274" s="296"/>
      <c r="EL274" s="296"/>
      <c r="EM274" s="296"/>
      <c r="EN274" s="296"/>
      <c r="EO274" s="296"/>
      <c r="EP274" s="296"/>
      <c r="EQ274" s="296"/>
      <c r="ER274" s="296"/>
      <c r="ES274" s="296"/>
      <c r="ET274" s="296"/>
      <c r="EU274" s="296"/>
      <c r="EV274" s="296"/>
      <c r="EW274" s="296"/>
      <c r="EX274" s="296"/>
      <c r="EY274" s="296"/>
      <c r="EZ274" s="296"/>
      <c r="FA274" s="296"/>
      <c r="FB274" s="296"/>
      <c r="FC274" s="296"/>
      <c r="FD274" s="296"/>
      <c r="FE274" s="296"/>
      <c r="FF274" s="296"/>
      <c r="FG274" s="296"/>
      <c r="FH274" s="296"/>
      <c r="FI274" s="296"/>
      <c r="FJ274" s="296"/>
      <c r="FK274" s="296"/>
      <c r="FL274" s="296"/>
      <c r="FM274" s="296"/>
      <c r="FN274" s="296"/>
      <c r="FO274" s="296"/>
      <c r="FP274" s="296"/>
      <c r="FQ274" s="296"/>
      <c r="FR274" s="296"/>
      <c r="FS274" s="296"/>
      <c r="FT274" s="296"/>
      <c r="FU274" s="296"/>
      <c r="FV274" s="296"/>
      <c r="FW274" s="296"/>
      <c r="FX274" s="296"/>
      <c r="FY274" s="296"/>
      <c r="FZ274" s="296"/>
      <c r="GA274" s="296"/>
      <c r="GB274" s="296"/>
      <c r="GC274" s="296"/>
      <c r="GD274" s="296"/>
      <c r="GE274" s="296"/>
      <c r="GF274" s="296"/>
      <c r="GG274" s="296"/>
      <c r="GH274" s="296"/>
      <c r="GI274" s="296"/>
      <c r="GJ274" s="296"/>
      <c r="GK274" s="296"/>
      <c r="GL274" s="296"/>
      <c r="GM274" s="296"/>
      <c r="GN274" s="296"/>
      <c r="GO274" s="205"/>
      <c r="GP274" s="87"/>
      <c r="GQ274" s="87"/>
    </row>
    <row r="275" spans="9:199" ht="2.25" customHeight="1" x14ac:dyDescent="0.15">
      <c r="I275" s="131"/>
      <c r="J275" s="131"/>
      <c r="K275" s="131"/>
      <c r="L275" s="136"/>
      <c r="M275" s="136"/>
      <c r="N275" s="138"/>
      <c r="O275" s="296"/>
      <c r="P275" s="296"/>
      <c r="Q275" s="296"/>
      <c r="R275" s="296"/>
      <c r="S275" s="296"/>
      <c r="T275" s="296"/>
      <c r="U275" s="296"/>
      <c r="V275" s="296"/>
      <c r="W275" s="296"/>
      <c r="X275" s="296"/>
      <c r="Y275" s="296"/>
      <c r="Z275" s="296"/>
      <c r="AA275" s="296"/>
      <c r="AB275" s="296"/>
      <c r="AC275" s="296"/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6"/>
      <c r="BK275" s="296"/>
      <c r="BL275" s="296"/>
      <c r="BM275" s="296"/>
      <c r="BN275" s="296"/>
      <c r="BO275" s="296"/>
      <c r="BP275" s="296"/>
      <c r="BQ275" s="296"/>
      <c r="BR275" s="296"/>
      <c r="BS275" s="296"/>
      <c r="BT275" s="296"/>
      <c r="BU275" s="296"/>
      <c r="BV275" s="296"/>
      <c r="BW275" s="296"/>
      <c r="BX275" s="296"/>
      <c r="BY275" s="296"/>
      <c r="BZ275" s="296"/>
      <c r="CA275" s="296"/>
      <c r="CB275" s="296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/>
      <c r="CO275" s="296"/>
      <c r="CP275" s="296"/>
      <c r="CQ275" s="296"/>
      <c r="CR275" s="296"/>
      <c r="CS275" s="296"/>
      <c r="CT275" s="296"/>
      <c r="CU275" s="296"/>
      <c r="CV275" s="296"/>
      <c r="CW275" s="296"/>
      <c r="CX275" s="296"/>
      <c r="CY275" s="296"/>
      <c r="CZ275" s="296"/>
      <c r="DA275" s="296"/>
      <c r="DB275" s="296"/>
      <c r="DC275" s="296"/>
      <c r="DD275" s="296"/>
      <c r="DE275" s="296"/>
      <c r="DF275" s="296"/>
      <c r="DG275" s="296"/>
      <c r="DH275" s="296"/>
      <c r="DI275" s="296"/>
      <c r="DJ275" s="296"/>
      <c r="DK275" s="296"/>
      <c r="DL275" s="296"/>
      <c r="DM275" s="296"/>
      <c r="DN275" s="296"/>
      <c r="DO275" s="296"/>
      <c r="DP275" s="296"/>
      <c r="DQ275" s="296"/>
      <c r="DR275" s="296"/>
      <c r="DS275" s="296"/>
      <c r="DT275" s="296"/>
      <c r="DU275" s="296"/>
      <c r="DV275" s="296"/>
      <c r="DW275" s="296"/>
      <c r="DX275" s="296"/>
      <c r="DY275" s="296"/>
      <c r="DZ275" s="296"/>
      <c r="EA275" s="296"/>
      <c r="EB275" s="296"/>
      <c r="EC275" s="296"/>
      <c r="ED275" s="296"/>
      <c r="EE275" s="296"/>
      <c r="EF275" s="296"/>
      <c r="EG275" s="296"/>
      <c r="EH275" s="296"/>
      <c r="EI275" s="296"/>
      <c r="EJ275" s="296"/>
      <c r="EK275" s="296"/>
      <c r="EL275" s="296"/>
      <c r="EM275" s="296"/>
      <c r="EN275" s="296"/>
      <c r="EO275" s="296"/>
      <c r="EP275" s="296"/>
      <c r="EQ275" s="296"/>
      <c r="ER275" s="296"/>
      <c r="ES275" s="296"/>
      <c r="ET275" s="296"/>
      <c r="EU275" s="296"/>
      <c r="EV275" s="296"/>
      <c r="EW275" s="296"/>
      <c r="EX275" s="296"/>
      <c r="EY275" s="296"/>
      <c r="EZ275" s="296"/>
      <c r="FA275" s="296"/>
      <c r="FB275" s="296"/>
      <c r="FC275" s="296"/>
      <c r="FD275" s="296"/>
      <c r="FE275" s="296"/>
      <c r="FF275" s="296"/>
      <c r="FG275" s="296"/>
      <c r="FH275" s="296"/>
      <c r="FI275" s="296"/>
      <c r="FJ275" s="296"/>
      <c r="FK275" s="296"/>
      <c r="FL275" s="296"/>
      <c r="FM275" s="296"/>
      <c r="FN275" s="296"/>
      <c r="FO275" s="296"/>
      <c r="FP275" s="296"/>
      <c r="FQ275" s="296"/>
      <c r="FR275" s="296"/>
      <c r="FS275" s="296"/>
      <c r="FT275" s="296"/>
      <c r="FU275" s="296"/>
      <c r="FV275" s="296"/>
      <c r="FW275" s="296"/>
      <c r="FX275" s="296"/>
      <c r="FY275" s="296"/>
      <c r="FZ275" s="296"/>
      <c r="GA275" s="296"/>
      <c r="GB275" s="296"/>
      <c r="GC275" s="296"/>
      <c r="GD275" s="296"/>
      <c r="GE275" s="296"/>
      <c r="GF275" s="296"/>
      <c r="GG275" s="296"/>
      <c r="GH275" s="296"/>
      <c r="GI275" s="296"/>
      <c r="GJ275" s="296"/>
      <c r="GK275" s="296"/>
      <c r="GL275" s="296"/>
      <c r="GM275" s="296"/>
      <c r="GN275" s="296"/>
      <c r="GO275" s="205"/>
      <c r="GP275" s="87"/>
      <c r="GQ275" s="87"/>
    </row>
    <row r="276" spans="9:199" ht="2.25" customHeight="1" x14ac:dyDescent="0.15">
      <c r="I276" s="131"/>
      <c r="J276" s="131"/>
      <c r="K276" s="131"/>
      <c r="L276" s="136"/>
      <c r="M276" s="136"/>
      <c r="N276" s="138"/>
      <c r="O276" s="296"/>
      <c r="P276" s="296"/>
      <c r="Q276" s="296"/>
      <c r="R276" s="296"/>
      <c r="S276" s="296"/>
      <c r="T276" s="296"/>
      <c r="U276" s="296"/>
      <c r="V276" s="296"/>
      <c r="W276" s="296"/>
      <c r="X276" s="296"/>
      <c r="Y276" s="296"/>
      <c r="Z276" s="296"/>
      <c r="AA276" s="296"/>
      <c r="AB276" s="296"/>
      <c r="AC276" s="296"/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296"/>
      <c r="BL276" s="296"/>
      <c r="BM276" s="296"/>
      <c r="BN276" s="296"/>
      <c r="BO276" s="296"/>
      <c r="BP276" s="296"/>
      <c r="BQ276" s="296"/>
      <c r="BR276" s="296"/>
      <c r="BS276" s="296"/>
      <c r="BT276" s="296"/>
      <c r="BU276" s="296"/>
      <c r="BV276" s="296"/>
      <c r="BW276" s="296"/>
      <c r="BX276" s="296"/>
      <c r="BY276" s="296"/>
      <c r="BZ276" s="296"/>
      <c r="CA276" s="296"/>
      <c r="CB276" s="296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/>
      <c r="CO276" s="296"/>
      <c r="CP276" s="296"/>
      <c r="CQ276" s="296"/>
      <c r="CR276" s="296"/>
      <c r="CS276" s="296"/>
      <c r="CT276" s="296"/>
      <c r="CU276" s="296"/>
      <c r="CV276" s="296"/>
      <c r="CW276" s="296"/>
      <c r="CX276" s="296"/>
      <c r="CY276" s="296"/>
      <c r="CZ276" s="296"/>
      <c r="DA276" s="296"/>
      <c r="DB276" s="296"/>
      <c r="DC276" s="296"/>
      <c r="DD276" s="296"/>
      <c r="DE276" s="296"/>
      <c r="DF276" s="296"/>
      <c r="DG276" s="296"/>
      <c r="DH276" s="296"/>
      <c r="DI276" s="296"/>
      <c r="DJ276" s="296"/>
      <c r="DK276" s="296"/>
      <c r="DL276" s="296"/>
      <c r="DM276" s="296"/>
      <c r="DN276" s="296"/>
      <c r="DO276" s="296"/>
      <c r="DP276" s="296"/>
      <c r="DQ276" s="296"/>
      <c r="DR276" s="296"/>
      <c r="DS276" s="296"/>
      <c r="DT276" s="296"/>
      <c r="DU276" s="296"/>
      <c r="DV276" s="296"/>
      <c r="DW276" s="296"/>
      <c r="DX276" s="296"/>
      <c r="DY276" s="296"/>
      <c r="DZ276" s="296"/>
      <c r="EA276" s="296"/>
      <c r="EB276" s="296"/>
      <c r="EC276" s="296"/>
      <c r="ED276" s="296"/>
      <c r="EE276" s="296"/>
      <c r="EF276" s="296"/>
      <c r="EG276" s="296"/>
      <c r="EH276" s="296"/>
      <c r="EI276" s="296"/>
      <c r="EJ276" s="296"/>
      <c r="EK276" s="296"/>
      <c r="EL276" s="296"/>
      <c r="EM276" s="296"/>
      <c r="EN276" s="296"/>
      <c r="EO276" s="296"/>
      <c r="EP276" s="296"/>
      <c r="EQ276" s="296"/>
      <c r="ER276" s="296"/>
      <c r="ES276" s="296"/>
      <c r="ET276" s="296"/>
      <c r="EU276" s="296"/>
      <c r="EV276" s="296"/>
      <c r="EW276" s="296"/>
      <c r="EX276" s="296"/>
      <c r="EY276" s="296"/>
      <c r="EZ276" s="296"/>
      <c r="FA276" s="296"/>
      <c r="FB276" s="296"/>
      <c r="FC276" s="296"/>
      <c r="FD276" s="296"/>
      <c r="FE276" s="296"/>
      <c r="FF276" s="296"/>
      <c r="FG276" s="296"/>
      <c r="FH276" s="296"/>
      <c r="FI276" s="296"/>
      <c r="FJ276" s="296"/>
      <c r="FK276" s="296"/>
      <c r="FL276" s="296"/>
      <c r="FM276" s="296"/>
      <c r="FN276" s="296"/>
      <c r="FO276" s="296"/>
      <c r="FP276" s="296"/>
      <c r="FQ276" s="296"/>
      <c r="FR276" s="296"/>
      <c r="FS276" s="296"/>
      <c r="FT276" s="296"/>
      <c r="FU276" s="296"/>
      <c r="FV276" s="296"/>
      <c r="FW276" s="296"/>
      <c r="FX276" s="296"/>
      <c r="FY276" s="296"/>
      <c r="FZ276" s="296"/>
      <c r="GA276" s="296"/>
      <c r="GB276" s="296"/>
      <c r="GC276" s="296"/>
      <c r="GD276" s="296"/>
      <c r="GE276" s="296"/>
      <c r="GF276" s="296"/>
      <c r="GG276" s="296"/>
      <c r="GH276" s="296"/>
      <c r="GI276" s="296"/>
      <c r="GJ276" s="296"/>
      <c r="GK276" s="296"/>
      <c r="GL276" s="296"/>
      <c r="GM276" s="296"/>
      <c r="GN276" s="296"/>
      <c r="GO276" s="205"/>
      <c r="GP276" s="87"/>
      <c r="GQ276" s="87"/>
    </row>
    <row r="277" spans="9:199" ht="2.25" customHeight="1" x14ac:dyDescent="0.15">
      <c r="I277" s="131"/>
      <c r="J277" s="131"/>
      <c r="K277" s="131"/>
      <c r="L277" s="136"/>
      <c r="M277" s="136"/>
      <c r="N277" s="138"/>
      <c r="O277" s="296"/>
      <c r="P277" s="296"/>
      <c r="Q277" s="296"/>
      <c r="R277" s="296"/>
      <c r="S277" s="296"/>
      <c r="T277" s="296"/>
      <c r="U277" s="296"/>
      <c r="V277" s="296"/>
      <c r="W277" s="296"/>
      <c r="X277" s="296"/>
      <c r="Y277" s="296"/>
      <c r="Z277" s="296"/>
      <c r="AA277" s="296"/>
      <c r="AB277" s="296"/>
      <c r="AC277" s="296"/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6"/>
      <c r="BK277" s="296"/>
      <c r="BL277" s="296"/>
      <c r="BM277" s="296"/>
      <c r="BN277" s="296"/>
      <c r="BO277" s="296"/>
      <c r="BP277" s="296"/>
      <c r="BQ277" s="296"/>
      <c r="BR277" s="296"/>
      <c r="BS277" s="296"/>
      <c r="BT277" s="296"/>
      <c r="BU277" s="296"/>
      <c r="BV277" s="296"/>
      <c r="BW277" s="296"/>
      <c r="BX277" s="296"/>
      <c r="BY277" s="296"/>
      <c r="BZ277" s="296"/>
      <c r="CA277" s="296"/>
      <c r="CB277" s="296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/>
      <c r="CO277" s="296"/>
      <c r="CP277" s="296"/>
      <c r="CQ277" s="296"/>
      <c r="CR277" s="296"/>
      <c r="CS277" s="296"/>
      <c r="CT277" s="296"/>
      <c r="CU277" s="296"/>
      <c r="CV277" s="296"/>
      <c r="CW277" s="296"/>
      <c r="CX277" s="296"/>
      <c r="CY277" s="296"/>
      <c r="CZ277" s="296"/>
      <c r="DA277" s="296"/>
      <c r="DB277" s="296"/>
      <c r="DC277" s="296"/>
      <c r="DD277" s="296"/>
      <c r="DE277" s="296"/>
      <c r="DF277" s="296"/>
      <c r="DG277" s="296"/>
      <c r="DH277" s="296"/>
      <c r="DI277" s="296"/>
      <c r="DJ277" s="296"/>
      <c r="DK277" s="296"/>
      <c r="DL277" s="296"/>
      <c r="DM277" s="296"/>
      <c r="DN277" s="296"/>
      <c r="DO277" s="296"/>
      <c r="DP277" s="296"/>
      <c r="DQ277" s="296"/>
      <c r="DR277" s="296"/>
      <c r="DS277" s="296"/>
      <c r="DT277" s="296"/>
      <c r="DU277" s="296"/>
      <c r="DV277" s="296"/>
      <c r="DW277" s="296"/>
      <c r="DX277" s="296"/>
      <c r="DY277" s="296"/>
      <c r="DZ277" s="296"/>
      <c r="EA277" s="296"/>
      <c r="EB277" s="296"/>
      <c r="EC277" s="296"/>
      <c r="ED277" s="296"/>
      <c r="EE277" s="296"/>
      <c r="EF277" s="296"/>
      <c r="EG277" s="296"/>
      <c r="EH277" s="296"/>
      <c r="EI277" s="296"/>
      <c r="EJ277" s="296"/>
      <c r="EK277" s="296"/>
      <c r="EL277" s="296"/>
      <c r="EM277" s="296"/>
      <c r="EN277" s="296"/>
      <c r="EO277" s="296"/>
      <c r="EP277" s="296"/>
      <c r="EQ277" s="296"/>
      <c r="ER277" s="296"/>
      <c r="ES277" s="296"/>
      <c r="ET277" s="296"/>
      <c r="EU277" s="296"/>
      <c r="EV277" s="296"/>
      <c r="EW277" s="296"/>
      <c r="EX277" s="296"/>
      <c r="EY277" s="296"/>
      <c r="EZ277" s="296"/>
      <c r="FA277" s="296"/>
      <c r="FB277" s="296"/>
      <c r="FC277" s="296"/>
      <c r="FD277" s="296"/>
      <c r="FE277" s="296"/>
      <c r="FF277" s="296"/>
      <c r="FG277" s="296"/>
      <c r="FH277" s="296"/>
      <c r="FI277" s="296"/>
      <c r="FJ277" s="296"/>
      <c r="FK277" s="296"/>
      <c r="FL277" s="296"/>
      <c r="FM277" s="296"/>
      <c r="FN277" s="296"/>
      <c r="FO277" s="296"/>
      <c r="FP277" s="296"/>
      <c r="FQ277" s="296"/>
      <c r="FR277" s="296"/>
      <c r="FS277" s="296"/>
      <c r="FT277" s="296"/>
      <c r="FU277" s="296"/>
      <c r="FV277" s="296"/>
      <c r="FW277" s="296"/>
      <c r="FX277" s="296"/>
      <c r="FY277" s="296"/>
      <c r="FZ277" s="296"/>
      <c r="GA277" s="296"/>
      <c r="GB277" s="296"/>
      <c r="GC277" s="296"/>
      <c r="GD277" s="296"/>
      <c r="GE277" s="296"/>
      <c r="GF277" s="296"/>
      <c r="GG277" s="296"/>
      <c r="GH277" s="296"/>
      <c r="GI277" s="296"/>
      <c r="GJ277" s="296"/>
      <c r="GK277" s="296"/>
      <c r="GL277" s="296"/>
      <c r="GM277" s="296"/>
      <c r="GN277" s="296"/>
      <c r="GO277" s="205"/>
      <c r="GP277" s="87"/>
      <c r="GQ277" s="87"/>
    </row>
    <row r="278" spans="9:199" ht="2.25" customHeight="1" x14ac:dyDescent="0.15">
      <c r="I278" s="131"/>
      <c r="J278" s="131"/>
      <c r="K278" s="131"/>
      <c r="L278" s="136"/>
      <c r="M278" s="136"/>
      <c r="N278" s="138"/>
      <c r="O278" s="296"/>
      <c r="P278" s="296"/>
      <c r="Q278" s="296"/>
      <c r="R278" s="296"/>
      <c r="S278" s="296"/>
      <c r="T278" s="296"/>
      <c r="U278" s="296"/>
      <c r="V278" s="296"/>
      <c r="W278" s="296"/>
      <c r="X278" s="296"/>
      <c r="Y278" s="296"/>
      <c r="Z278" s="296"/>
      <c r="AA278" s="296"/>
      <c r="AB278" s="296"/>
      <c r="AC278" s="296"/>
      <c r="AD278" s="296"/>
      <c r="AE278" s="296"/>
      <c r="AF278" s="296"/>
      <c r="AG278" s="296"/>
      <c r="AH278" s="296"/>
      <c r="AI278" s="296"/>
      <c r="AJ278" s="296"/>
      <c r="AK278" s="296"/>
      <c r="AL278" s="296"/>
      <c r="AM278" s="296"/>
      <c r="AN278" s="296"/>
      <c r="AO278" s="296"/>
      <c r="AP278" s="296"/>
      <c r="AQ278" s="296"/>
      <c r="AR278" s="296"/>
      <c r="AS278" s="296"/>
      <c r="AT278" s="296"/>
      <c r="AU278" s="296"/>
      <c r="AV278" s="296"/>
      <c r="AW278" s="296"/>
      <c r="AX278" s="296"/>
      <c r="AY278" s="296"/>
      <c r="AZ278" s="296"/>
      <c r="BA278" s="296"/>
      <c r="BB278" s="296"/>
      <c r="BC278" s="296"/>
      <c r="BD278" s="296"/>
      <c r="BE278" s="296"/>
      <c r="BF278" s="296"/>
      <c r="BG278" s="296"/>
      <c r="BH278" s="296"/>
      <c r="BI278" s="296"/>
      <c r="BJ278" s="296"/>
      <c r="BK278" s="296"/>
      <c r="BL278" s="296"/>
      <c r="BM278" s="296"/>
      <c r="BN278" s="296"/>
      <c r="BO278" s="296"/>
      <c r="BP278" s="296"/>
      <c r="BQ278" s="296"/>
      <c r="BR278" s="296"/>
      <c r="BS278" s="296"/>
      <c r="BT278" s="296"/>
      <c r="BU278" s="296"/>
      <c r="BV278" s="296"/>
      <c r="BW278" s="296"/>
      <c r="BX278" s="296"/>
      <c r="BY278" s="296"/>
      <c r="BZ278" s="296"/>
      <c r="CA278" s="296"/>
      <c r="CB278" s="296"/>
      <c r="CC278" s="296"/>
      <c r="CD278" s="296"/>
      <c r="CE278" s="296"/>
      <c r="CF278" s="296"/>
      <c r="CG278" s="296"/>
      <c r="CH278" s="296"/>
      <c r="CI278" s="296"/>
      <c r="CJ278" s="296"/>
      <c r="CK278" s="296"/>
      <c r="CL278" s="296"/>
      <c r="CM278" s="296"/>
      <c r="CN278" s="296"/>
      <c r="CO278" s="296"/>
      <c r="CP278" s="296"/>
      <c r="CQ278" s="296"/>
      <c r="CR278" s="296"/>
      <c r="CS278" s="296"/>
      <c r="CT278" s="296"/>
      <c r="CU278" s="296"/>
      <c r="CV278" s="296"/>
      <c r="CW278" s="296"/>
      <c r="CX278" s="296"/>
      <c r="CY278" s="296"/>
      <c r="CZ278" s="296"/>
      <c r="DA278" s="296"/>
      <c r="DB278" s="296"/>
      <c r="DC278" s="296"/>
      <c r="DD278" s="296"/>
      <c r="DE278" s="296"/>
      <c r="DF278" s="296"/>
      <c r="DG278" s="296"/>
      <c r="DH278" s="296"/>
      <c r="DI278" s="296"/>
      <c r="DJ278" s="296"/>
      <c r="DK278" s="296"/>
      <c r="DL278" s="296"/>
      <c r="DM278" s="296"/>
      <c r="DN278" s="296"/>
      <c r="DO278" s="296"/>
      <c r="DP278" s="296"/>
      <c r="DQ278" s="296"/>
      <c r="DR278" s="296"/>
      <c r="DS278" s="296"/>
      <c r="DT278" s="296"/>
      <c r="DU278" s="296"/>
      <c r="DV278" s="296"/>
      <c r="DW278" s="296"/>
      <c r="DX278" s="296"/>
      <c r="DY278" s="296"/>
      <c r="DZ278" s="296"/>
      <c r="EA278" s="296"/>
      <c r="EB278" s="296"/>
      <c r="EC278" s="296"/>
      <c r="ED278" s="296"/>
      <c r="EE278" s="296"/>
      <c r="EF278" s="296"/>
      <c r="EG278" s="296"/>
      <c r="EH278" s="296"/>
      <c r="EI278" s="296"/>
      <c r="EJ278" s="296"/>
      <c r="EK278" s="296"/>
      <c r="EL278" s="296"/>
      <c r="EM278" s="296"/>
      <c r="EN278" s="296"/>
      <c r="EO278" s="296"/>
      <c r="EP278" s="296"/>
      <c r="EQ278" s="296"/>
      <c r="ER278" s="296"/>
      <c r="ES278" s="296"/>
      <c r="ET278" s="296"/>
      <c r="EU278" s="296"/>
      <c r="EV278" s="296"/>
      <c r="EW278" s="296"/>
      <c r="EX278" s="296"/>
      <c r="EY278" s="296"/>
      <c r="EZ278" s="296"/>
      <c r="FA278" s="296"/>
      <c r="FB278" s="296"/>
      <c r="FC278" s="296"/>
      <c r="FD278" s="296"/>
      <c r="FE278" s="296"/>
      <c r="FF278" s="296"/>
      <c r="FG278" s="296"/>
      <c r="FH278" s="296"/>
      <c r="FI278" s="296"/>
      <c r="FJ278" s="296"/>
      <c r="FK278" s="296"/>
      <c r="FL278" s="296"/>
      <c r="FM278" s="296"/>
      <c r="FN278" s="296"/>
      <c r="FO278" s="296"/>
      <c r="FP278" s="296"/>
      <c r="FQ278" s="296"/>
      <c r="FR278" s="296"/>
      <c r="FS278" s="296"/>
      <c r="FT278" s="296"/>
      <c r="FU278" s="296"/>
      <c r="FV278" s="296"/>
      <c r="FW278" s="296"/>
      <c r="FX278" s="296"/>
      <c r="FY278" s="296"/>
      <c r="FZ278" s="296"/>
      <c r="GA278" s="296"/>
      <c r="GB278" s="296"/>
      <c r="GC278" s="296"/>
      <c r="GD278" s="296"/>
      <c r="GE278" s="296"/>
      <c r="GF278" s="296"/>
      <c r="GG278" s="296"/>
      <c r="GH278" s="296"/>
      <c r="GI278" s="296"/>
      <c r="GJ278" s="296"/>
      <c r="GK278" s="296"/>
      <c r="GL278" s="296"/>
      <c r="GM278" s="296"/>
      <c r="GN278" s="296"/>
      <c r="GO278" s="205"/>
      <c r="GP278" s="87"/>
      <c r="GQ278" s="87"/>
    </row>
    <row r="279" spans="9:199" ht="2.25" customHeight="1" x14ac:dyDescent="0.15">
      <c r="I279" s="131"/>
      <c r="J279" s="131"/>
      <c r="K279" s="131"/>
      <c r="L279" s="136"/>
      <c r="M279" s="136"/>
      <c r="N279" s="138"/>
      <c r="O279" s="296"/>
      <c r="P279" s="296"/>
      <c r="Q279" s="296"/>
      <c r="R279" s="296"/>
      <c r="S279" s="296"/>
      <c r="T279" s="296"/>
      <c r="U279" s="296"/>
      <c r="V279" s="296"/>
      <c r="W279" s="296"/>
      <c r="X279" s="296"/>
      <c r="Y279" s="296"/>
      <c r="Z279" s="296"/>
      <c r="AA279" s="296"/>
      <c r="AB279" s="296"/>
      <c r="AC279" s="296"/>
      <c r="AD279" s="296"/>
      <c r="AE279" s="296"/>
      <c r="AF279" s="296"/>
      <c r="AG279" s="296"/>
      <c r="AH279" s="296"/>
      <c r="AI279" s="296"/>
      <c r="AJ279" s="296"/>
      <c r="AK279" s="296"/>
      <c r="AL279" s="296"/>
      <c r="AM279" s="296"/>
      <c r="AN279" s="296"/>
      <c r="AO279" s="296"/>
      <c r="AP279" s="296"/>
      <c r="AQ279" s="296"/>
      <c r="AR279" s="296"/>
      <c r="AS279" s="296"/>
      <c r="AT279" s="296"/>
      <c r="AU279" s="296"/>
      <c r="AV279" s="296"/>
      <c r="AW279" s="296"/>
      <c r="AX279" s="296"/>
      <c r="AY279" s="296"/>
      <c r="AZ279" s="296"/>
      <c r="BA279" s="296"/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6"/>
      <c r="BR279" s="296"/>
      <c r="BS279" s="296"/>
      <c r="BT279" s="296"/>
      <c r="BU279" s="296"/>
      <c r="BV279" s="296"/>
      <c r="BW279" s="296"/>
      <c r="BX279" s="296"/>
      <c r="BY279" s="296"/>
      <c r="BZ279" s="296"/>
      <c r="CA279" s="296"/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6"/>
      <c r="CL279" s="296"/>
      <c r="CM279" s="296"/>
      <c r="CN279" s="296"/>
      <c r="CO279" s="296"/>
      <c r="CP279" s="296"/>
      <c r="CQ279" s="296"/>
      <c r="CR279" s="296"/>
      <c r="CS279" s="296"/>
      <c r="CT279" s="296"/>
      <c r="CU279" s="296"/>
      <c r="CV279" s="296"/>
      <c r="CW279" s="296"/>
      <c r="CX279" s="296"/>
      <c r="CY279" s="296"/>
      <c r="CZ279" s="296"/>
      <c r="DA279" s="296"/>
      <c r="DB279" s="296"/>
      <c r="DC279" s="296"/>
      <c r="DD279" s="296"/>
      <c r="DE279" s="296"/>
      <c r="DF279" s="296"/>
      <c r="DG279" s="296"/>
      <c r="DH279" s="296"/>
      <c r="DI279" s="296"/>
      <c r="DJ279" s="296"/>
      <c r="DK279" s="296"/>
      <c r="DL279" s="296"/>
      <c r="DM279" s="296"/>
      <c r="DN279" s="296"/>
      <c r="DO279" s="296"/>
      <c r="DP279" s="296"/>
      <c r="DQ279" s="296"/>
      <c r="DR279" s="296"/>
      <c r="DS279" s="296"/>
      <c r="DT279" s="296"/>
      <c r="DU279" s="296"/>
      <c r="DV279" s="296"/>
      <c r="DW279" s="296"/>
      <c r="DX279" s="296"/>
      <c r="DY279" s="296"/>
      <c r="DZ279" s="296"/>
      <c r="EA279" s="296"/>
      <c r="EB279" s="296"/>
      <c r="EC279" s="296"/>
      <c r="ED279" s="296"/>
      <c r="EE279" s="296"/>
      <c r="EF279" s="296"/>
      <c r="EG279" s="296"/>
      <c r="EH279" s="296"/>
      <c r="EI279" s="296"/>
      <c r="EJ279" s="296"/>
      <c r="EK279" s="296"/>
      <c r="EL279" s="296"/>
      <c r="EM279" s="296"/>
      <c r="EN279" s="296"/>
      <c r="EO279" s="296"/>
      <c r="EP279" s="296"/>
      <c r="EQ279" s="296"/>
      <c r="ER279" s="296"/>
      <c r="ES279" s="296"/>
      <c r="ET279" s="296"/>
      <c r="EU279" s="296"/>
      <c r="EV279" s="296"/>
      <c r="EW279" s="296"/>
      <c r="EX279" s="296"/>
      <c r="EY279" s="296"/>
      <c r="EZ279" s="296"/>
      <c r="FA279" s="296"/>
      <c r="FB279" s="296"/>
      <c r="FC279" s="296"/>
      <c r="FD279" s="296"/>
      <c r="FE279" s="296"/>
      <c r="FF279" s="296"/>
      <c r="FG279" s="296"/>
      <c r="FH279" s="296"/>
      <c r="FI279" s="296"/>
      <c r="FJ279" s="296"/>
      <c r="FK279" s="296"/>
      <c r="FL279" s="296"/>
      <c r="FM279" s="296"/>
      <c r="FN279" s="296"/>
      <c r="FO279" s="296"/>
      <c r="FP279" s="296"/>
      <c r="FQ279" s="296"/>
      <c r="FR279" s="296"/>
      <c r="FS279" s="296"/>
      <c r="FT279" s="296"/>
      <c r="FU279" s="296"/>
      <c r="FV279" s="296"/>
      <c r="FW279" s="296"/>
      <c r="FX279" s="296"/>
      <c r="FY279" s="296"/>
      <c r="FZ279" s="296"/>
      <c r="GA279" s="296"/>
      <c r="GB279" s="296"/>
      <c r="GC279" s="296"/>
      <c r="GD279" s="296"/>
      <c r="GE279" s="296"/>
      <c r="GF279" s="296"/>
      <c r="GG279" s="296"/>
      <c r="GH279" s="296"/>
      <c r="GI279" s="296"/>
      <c r="GJ279" s="296"/>
      <c r="GK279" s="296"/>
      <c r="GL279" s="296"/>
      <c r="GM279" s="296"/>
      <c r="GN279" s="296"/>
      <c r="GO279" s="205"/>
      <c r="GP279" s="87"/>
      <c r="GQ279" s="87"/>
    </row>
    <row r="280" spans="9:199" ht="2.25" customHeight="1" x14ac:dyDescent="0.15">
      <c r="I280" s="131"/>
      <c r="J280" s="131"/>
      <c r="K280" s="131"/>
      <c r="L280" s="136"/>
      <c r="M280" s="136"/>
      <c r="N280" s="138"/>
      <c r="O280" s="294">
        <f>入力シート!A186</f>
        <v>0</v>
      </c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295"/>
      <c r="AG280" s="295"/>
      <c r="AH280" s="295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5"/>
      <c r="AS280" s="295"/>
      <c r="AT280" s="295"/>
      <c r="AU280" s="295"/>
      <c r="AV280" s="295"/>
      <c r="AW280" s="295"/>
      <c r="AX280" s="295"/>
      <c r="AY280" s="295"/>
      <c r="AZ280" s="295"/>
      <c r="BA280" s="295"/>
      <c r="BB280" s="295"/>
      <c r="BC280" s="295"/>
      <c r="BD280" s="295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5"/>
      <c r="BO280" s="295"/>
      <c r="BP280" s="295"/>
      <c r="BQ280" s="295"/>
      <c r="BR280" s="295"/>
      <c r="BS280" s="295"/>
      <c r="BT280" s="295"/>
      <c r="BU280" s="295"/>
      <c r="BV280" s="295"/>
      <c r="BW280" s="295"/>
      <c r="BX280" s="295"/>
      <c r="BY280" s="295"/>
      <c r="BZ280" s="295"/>
      <c r="CA280" s="295"/>
      <c r="CB280" s="295"/>
      <c r="CC280" s="295"/>
      <c r="CD280" s="295"/>
      <c r="CE280" s="295"/>
      <c r="CF280" s="295"/>
      <c r="CG280" s="295"/>
      <c r="CH280" s="295"/>
      <c r="CI280" s="295"/>
      <c r="CJ280" s="295"/>
      <c r="CK280" s="295"/>
      <c r="CL280" s="295"/>
      <c r="CM280" s="295"/>
      <c r="CN280" s="295"/>
      <c r="CO280" s="295"/>
      <c r="CP280" s="295"/>
      <c r="CQ280" s="295"/>
      <c r="CR280" s="295"/>
      <c r="CS280" s="295"/>
      <c r="CT280" s="295"/>
      <c r="CU280" s="295"/>
      <c r="CV280" s="295"/>
      <c r="CW280" s="295"/>
      <c r="CX280" s="295"/>
      <c r="CY280" s="295"/>
      <c r="CZ280" s="295"/>
      <c r="DA280" s="295"/>
      <c r="DB280" s="295"/>
      <c r="DC280" s="295"/>
      <c r="DD280" s="295"/>
      <c r="DE280" s="295"/>
      <c r="DF280" s="295"/>
      <c r="DG280" s="295"/>
      <c r="DH280" s="295"/>
      <c r="DI280" s="295"/>
      <c r="DJ280" s="295"/>
      <c r="DK280" s="295"/>
      <c r="DL280" s="295"/>
      <c r="DM280" s="295"/>
      <c r="DN280" s="295"/>
      <c r="DO280" s="295"/>
      <c r="DP280" s="295"/>
      <c r="DQ280" s="295"/>
      <c r="DR280" s="295"/>
      <c r="DS280" s="295"/>
      <c r="DT280" s="295"/>
      <c r="DU280" s="295"/>
      <c r="DV280" s="295"/>
      <c r="DW280" s="295"/>
      <c r="DX280" s="295"/>
      <c r="DY280" s="295"/>
      <c r="DZ280" s="295"/>
      <c r="EA280" s="295"/>
      <c r="EB280" s="295"/>
      <c r="EC280" s="295"/>
      <c r="ED280" s="295"/>
      <c r="EE280" s="295"/>
      <c r="EF280" s="295"/>
      <c r="EG280" s="295"/>
      <c r="EH280" s="295"/>
      <c r="EI280" s="295"/>
      <c r="EJ280" s="295"/>
      <c r="EK280" s="295"/>
      <c r="EL280" s="295"/>
      <c r="EM280" s="295"/>
      <c r="EN280" s="295"/>
      <c r="EO280" s="295"/>
      <c r="EP280" s="295"/>
      <c r="EQ280" s="295"/>
      <c r="ER280" s="295"/>
      <c r="ES280" s="295"/>
      <c r="ET280" s="295"/>
      <c r="EU280" s="295"/>
      <c r="EV280" s="295"/>
      <c r="EW280" s="295"/>
      <c r="EX280" s="295"/>
      <c r="EY280" s="295"/>
      <c r="EZ280" s="295"/>
      <c r="FA280" s="295"/>
      <c r="FB280" s="295"/>
      <c r="FC280" s="295"/>
      <c r="FD280" s="295"/>
      <c r="FE280" s="295"/>
      <c r="FF280" s="295"/>
      <c r="FG280" s="295"/>
      <c r="FH280" s="295"/>
      <c r="FI280" s="295"/>
      <c r="FJ280" s="295"/>
      <c r="FK280" s="295"/>
      <c r="FL280" s="295"/>
      <c r="FM280" s="295"/>
      <c r="FN280" s="295"/>
      <c r="FO280" s="295"/>
      <c r="FP280" s="295"/>
      <c r="FQ280" s="295"/>
      <c r="FR280" s="295"/>
      <c r="FS280" s="295"/>
      <c r="FT280" s="295"/>
      <c r="FU280" s="295"/>
      <c r="FV280" s="295"/>
      <c r="FW280" s="295"/>
      <c r="FX280" s="295"/>
      <c r="FY280" s="295"/>
      <c r="FZ280" s="295"/>
      <c r="GA280" s="295"/>
      <c r="GB280" s="295"/>
      <c r="GC280" s="295"/>
      <c r="GD280" s="295"/>
      <c r="GE280" s="295"/>
      <c r="GF280" s="295"/>
      <c r="GG280" s="295"/>
      <c r="GH280" s="295"/>
      <c r="GI280" s="295"/>
      <c r="GJ280" s="295"/>
      <c r="GK280" s="295"/>
      <c r="GL280" s="295"/>
      <c r="GM280" s="295"/>
      <c r="GN280" s="295"/>
      <c r="GO280" s="205"/>
      <c r="GP280" s="87"/>
      <c r="GQ280" s="87"/>
    </row>
    <row r="281" spans="9:199" ht="2.25" customHeight="1" x14ac:dyDescent="0.15">
      <c r="I281" s="131"/>
      <c r="J281" s="131"/>
      <c r="K281" s="131"/>
      <c r="L281" s="136"/>
      <c r="M281" s="136"/>
      <c r="N281" s="138"/>
      <c r="O281" s="296"/>
      <c r="P281" s="296"/>
      <c r="Q281" s="296"/>
      <c r="R281" s="296"/>
      <c r="S281" s="296"/>
      <c r="T281" s="296"/>
      <c r="U281" s="296"/>
      <c r="V281" s="296"/>
      <c r="W281" s="296"/>
      <c r="X281" s="296"/>
      <c r="Y281" s="296"/>
      <c r="Z281" s="296"/>
      <c r="AA281" s="296"/>
      <c r="AB281" s="296"/>
      <c r="AC281" s="296"/>
      <c r="AD281" s="296"/>
      <c r="AE281" s="296"/>
      <c r="AF281" s="296"/>
      <c r="AG281" s="296"/>
      <c r="AH281" s="296"/>
      <c r="AI281" s="296"/>
      <c r="AJ281" s="296"/>
      <c r="AK281" s="296"/>
      <c r="AL281" s="296"/>
      <c r="AM281" s="296"/>
      <c r="AN281" s="296"/>
      <c r="AO281" s="296"/>
      <c r="AP281" s="296"/>
      <c r="AQ281" s="296"/>
      <c r="AR281" s="296"/>
      <c r="AS281" s="296"/>
      <c r="AT281" s="296"/>
      <c r="AU281" s="296"/>
      <c r="AV281" s="296"/>
      <c r="AW281" s="296"/>
      <c r="AX281" s="296"/>
      <c r="AY281" s="296"/>
      <c r="AZ281" s="296"/>
      <c r="BA281" s="296"/>
      <c r="BB281" s="296"/>
      <c r="BC281" s="296"/>
      <c r="BD281" s="296"/>
      <c r="BE281" s="296"/>
      <c r="BF281" s="296"/>
      <c r="BG281" s="296"/>
      <c r="BH281" s="296"/>
      <c r="BI281" s="296"/>
      <c r="BJ281" s="296"/>
      <c r="BK281" s="296"/>
      <c r="BL281" s="296"/>
      <c r="BM281" s="296"/>
      <c r="BN281" s="296"/>
      <c r="BO281" s="296"/>
      <c r="BP281" s="296"/>
      <c r="BQ281" s="296"/>
      <c r="BR281" s="296"/>
      <c r="BS281" s="296"/>
      <c r="BT281" s="296"/>
      <c r="BU281" s="296"/>
      <c r="BV281" s="296"/>
      <c r="BW281" s="296"/>
      <c r="BX281" s="296"/>
      <c r="BY281" s="296"/>
      <c r="BZ281" s="296"/>
      <c r="CA281" s="296"/>
      <c r="CB281" s="296"/>
      <c r="CC281" s="296"/>
      <c r="CD281" s="296"/>
      <c r="CE281" s="296"/>
      <c r="CF281" s="296"/>
      <c r="CG281" s="296"/>
      <c r="CH281" s="296"/>
      <c r="CI281" s="296"/>
      <c r="CJ281" s="296"/>
      <c r="CK281" s="296"/>
      <c r="CL281" s="296"/>
      <c r="CM281" s="296"/>
      <c r="CN281" s="296"/>
      <c r="CO281" s="296"/>
      <c r="CP281" s="296"/>
      <c r="CQ281" s="296"/>
      <c r="CR281" s="296"/>
      <c r="CS281" s="296"/>
      <c r="CT281" s="296"/>
      <c r="CU281" s="296"/>
      <c r="CV281" s="296"/>
      <c r="CW281" s="296"/>
      <c r="CX281" s="296"/>
      <c r="CY281" s="296"/>
      <c r="CZ281" s="296"/>
      <c r="DA281" s="296"/>
      <c r="DB281" s="296"/>
      <c r="DC281" s="296"/>
      <c r="DD281" s="296"/>
      <c r="DE281" s="296"/>
      <c r="DF281" s="296"/>
      <c r="DG281" s="296"/>
      <c r="DH281" s="296"/>
      <c r="DI281" s="296"/>
      <c r="DJ281" s="296"/>
      <c r="DK281" s="296"/>
      <c r="DL281" s="296"/>
      <c r="DM281" s="296"/>
      <c r="DN281" s="296"/>
      <c r="DO281" s="296"/>
      <c r="DP281" s="296"/>
      <c r="DQ281" s="296"/>
      <c r="DR281" s="296"/>
      <c r="DS281" s="296"/>
      <c r="DT281" s="296"/>
      <c r="DU281" s="296"/>
      <c r="DV281" s="296"/>
      <c r="DW281" s="296"/>
      <c r="DX281" s="296"/>
      <c r="DY281" s="296"/>
      <c r="DZ281" s="296"/>
      <c r="EA281" s="296"/>
      <c r="EB281" s="296"/>
      <c r="EC281" s="296"/>
      <c r="ED281" s="296"/>
      <c r="EE281" s="296"/>
      <c r="EF281" s="296"/>
      <c r="EG281" s="296"/>
      <c r="EH281" s="296"/>
      <c r="EI281" s="296"/>
      <c r="EJ281" s="296"/>
      <c r="EK281" s="296"/>
      <c r="EL281" s="296"/>
      <c r="EM281" s="296"/>
      <c r="EN281" s="296"/>
      <c r="EO281" s="296"/>
      <c r="EP281" s="296"/>
      <c r="EQ281" s="296"/>
      <c r="ER281" s="296"/>
      <c r="ES281" s="296"/>
      <c r="ET281" s="296"/>
      <c r="EU281" s="296"/>
      <c r="EV281" s="296"/>
      <c r="EW281" s="296"/>
      <c r="EX281" s="296"/>
      <c r="EY281" s="296"/>
      <c r="EZ281" s="296"/>
      <c r="FA281" s="296"/>
      <c r="FB281" s="296"/>
      <c r="FC281" s="296"/>
      <c r="FD281" s="296"/>
      <c r="FE281" s="296"/>
      <c r="FF281" s="296"/>
      <c r="FG281" s="296"/>
      <c r="FH281" s="296"/>
      <c r="FI281" s="296"/>
      <c r="FJ281" s="296"/>
      <c r="FK281" s="296"/>
      <c r="FL281" s="296"/>
      <c r="FM281" s="296"/>
      <c r="FN281" s="296"/>
      <c r="FO281" s="296"/>
      <c r="FP281" s="296"/>
      <c r="FQ281" s="296"/>
      <c r="FR281" s="296"/>
      <c r="FS281" s="296"/>
      <c r="FT281" s="296"/>
      <c r="FU281" s="296"/>
      <c r="FV281" s="296"/>
      <c r="FW281" s="296"/>
      <c r="FX281" s="296"/>
      <c r="FY281" s="296"/>
      <c r="FZ281" s="296"/>
      <c r="GA281" s="296"/>
      <c r="GB281" s="296"/>
      <c r="GC281" s="296"/>
      <c r="GD281" s="296"/>
      <c r="GE281" s="296"/>
      <c r="GF281" s="296"/>
      <c r="GG281" s="296"/>
      <c r="GH281" s="296"/>
      <c r="GI281" s="296"/>
      <c r="GJ281" s="296"/>
      <c r="GK281" s="296"/>
      <c r="GL281" s="296"/>
      <c r="GM281" s="296"/>
      <c r="GN281" s="296"/>
      <c r="GO281" s="205"/>
      <c r="GP281" s="87"/>
      <c r="GQ281" s="87"/>
    </row>
    <row r="282" spans="9:199" ht="2.25" customHeight="1" x14ac:dyDescent="0.15">
      <c r="I282" s="131"/>
      <c r="J282" s="131"/>
      <c r="K282" s="131"/>
      <c r="L282" s="136"/>
      <c r="M282" s="136"/>
      <c r="N282" s="138"/>
      <c r="O282" s="296"/>
      <c r="P282" s="296"/>
      <c r="Q282" s="296"/>
      <c r="R282" s="296"/>
      <c r="S282" s="296"/>
      <c r="T282" s="296"/>
      <c r="U282" s="296"/>
      <c r="V282" s="296"/>
      <c r="W282" s="296"/>
      <c r="X282" s="296"/>
      <c r="Y282" s="296"/>
      <c r="Z282" s="296"/>
      <c r="AA282" s="296"/>
      <c r="AB282" s="296"/>
      <c r="AC282" s="296"/>
      <c r="AD282" s="296"/>
      <c r="AE282" s="296"/>
      <c r="AF282" s="296"/>
      <c r="AG282" s="296"/>
      <c r="AH282" s="296"/>
      <c r="AI282" s="296"/>
      <c r="AJ282" s="296"/>
      <c r="AK282" s="296"/>
      <c r="AL282" s="296"/>
      <c r="AM282" s="296"/>
      <c r="AN282" s="296"/>
      <c r="AO282" s="296"/>
      <c r="AP282" s="296"/>
      <c r="AQ282" s="296"/>
      <c r="AR282" s="296"/>
      <c r="AS282" s="296"/>
      <c r="AT282" s="296"/>
      <c r="AU282" s="296"/>
      <c r="AV282" s="296"/>
      <c r="AW282" s="296"/>
      <c r="AX282" s="296"/>
      <c r="AY282" s="296"/>
      <c r="AZ282" s="296"/>
      <c r="BA282" s="296"/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6"/>
      <c r="BR282" s="296"/>
      <c r="BS282" s="296"/>
      <c r="BT282" s="296"/>
      <c r="BU282" s="296"/>
      <c r="BV282" s="296"/>
      <c r="BW282" s="296"/>
      <c r="BX282" s="296"/>
      <c r="BY282" s="296"/>
      <c r="BZ282" s="296"/>
      <c r="CA282" s="296"/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6"/>
      <c r="CL282" s="296"/>
      <c r="CM282" s="296"/>
      <c r="CN282" s="296"/>
      <c r="CO282" s="296"/>
      <c r="CP282" s="296"/>
      <c r="CQ282" s="296"/>
      <c r="CR282" s="296"/>
      <c r="CS282" s="296"/>
      <c r="CT282" s="296"/>
      <c r="CU282" s="296"/>
      <c r="CV282" s="296"/>
      <c r="CW282" s="296"/>
      <c r="CX282" s="296"/>
      <c r="CY282" s="296"/>
      <c r="CZ282" s="296"/>
      <c r="DA282" s="296"/>
      <c r="DB282" s="296"/>
      <c r="DC282" s="296"/>
      <c r="DD282" s="296"/>
      <c r="DE282" s="296"/>
      <c r="DF282" s="296"/>
      <c r="DG282" s="296"/>
      <c r="DH282" s="296"/>
      <c r="DI282" s="296"/>
      <c r="DJ282" s="296"/>
      <c r="DK282" s="296"/>
      <c r="DL282" s="296"/>
      <c r="DM282" s="296"/>
      <c r="DN282" s="296"/>
      <c r="DO282" s="296"/>
      <c r="DP282" s="296"/>
      <c r="DQ282" s="296"/>
      <c r="DR282" s="296"/>
      <c r="DS282" s="296"/>
      <c r="DT282" s="296"/>
      <c r="DU282" s="296"/>
      <c r="DV282" s="296"/>
      <c r="DW282" s="296"/>
      <c r="DX282" s="296"/>
      <c r="DY282" s="296"/>
      <c r="DZ282" s="296"/>
      <c r="EA282" s="296"/>
      <c r="EB282" s="296"/>
      <c r="EC282" s="296"/>
      <c r="ED282" s="296"/>
      <c r="EE282" s="296"/>
      <c r="EF282" s="296"/>
      <c r="EG282" s="296"/>
      <c r="EH282" s="296"/>
      <c r="EI282" s="296"/>
      <c r="EJ282" s="296"/>
      <c r="EK282" s="296"/>
      <c r="EL282" s="296"/>
      <c r="EM282" s="296"/>
      <c r="EN282" s="296"/>
      <c r="EO282" s="296"/>
      <c r="EP282" s="296"/>
      <c r="EQ282" s="296"/>
      <c r="ER282" s="296"/>
      <c r="ES282" s="296"/>
      <c r="ET282" s="296"/>
      <c r="EU282" s="296"/>
      <c r="EV282" s="296"/>
      <c r="EW282" s="296"/>
      <c r="EX282" s="296"/>
      <c r="EY282" s="296"/>
      <c r="EZ282" s="296"/>
      <c r="FA282" s="296"/>
      <c r="FB282" s="296"/>
      <c r="FC282" s="296"/>
      <c r="FD282" s="296"/>
      <c r="FE282" s="296"/>
      <c r="FF282" s="296"/>
      <c r="FG282" s="296"/>
      <c r="FH282" s="296"/>
      <c r="FI282" s="296"/>
      <c r="FJ282" s="296"/>
      <c r="FK282" s="296"/>
      <c r="FL282" s="296"/>
      <c r="FM282" s="296"/>
      <c r="FN282" s="296"/>
      <c r="FO282" s="296"/>
      <c r="FP282" s="296"/>
      <c r="FQ282" s="296"/>
      <c r="FR282" s="296"/>
      <c r="FS282" s="296"/>
      <c r="FT282" s="296"/>
      <c r="FU282" s="296"/>
      <c r="FV282" s="296"/>
      <c r="FW282" s="296"/>
      <c r="FX282" s="296"/>
      <c r="FY282" s="296"/>
      <c r="FZ282" s="296"/>
      <c r="GA282" s="296"/>
      <c r="GB282" s="296"/>
      <c r="GC282" s="296"/>
      <c r="GD282" s="296"/>
      <c r="GE282" s="296"/>
      <c r="GF282" s="296"/>
      <c r="GG282" s="296"/>
      <c r="GH282" s="296"/>
      <c r="GI282" s="296"/>
      <c r="GJ282" s="296"/>
      <c r="GK282" s="296"/>
      <c r="GL282" s="296"/>
      <c r="GM282" s="296"/>
      <c r="GN282" s="296"/>
      <c r="GO282" s="205"/>
      <c r="GP282" s="87"/>
      <c r="GQ282" s="87"/>
    </row>
    <row r="283" spans="9:199" ht="2.25" customHeight="1" x14ac:dyDescent="0.15">
      <c r="I283" s="131"/>
      <c r="J283" s="131"/>
      <c r="K283" s="131"/>
      <c r="L283" s="136"/>
      <c r="M283" s="136"/>
      <c r="N283" s="138"/>
      <c r="O283" s="296"/>
      <c r="P283" s="296"/>
      <c r="Q283" s="296"/>
      <c r="R283" s="296"/>
      <c r="S283" s="296"/>
      <c r="T283" s="296"/>
      <c r="U283" s="296"/>
      <c r="V283" s="296"/>
      <c r="W283" s="296"/>
      <c r="X283" s="296"/>
      <c r="Y283" s="296"/>
      <c r="Z283" s="296"/>
      <c r="AA283" s="296"/>
      <c r="AB283" s="296"/>
      <c r="AC283" s="296"/>
      <c r="AD283" s="296"/>
      <c r="AE283" s="296"/>
      <c r="AF283" s="296"/>
      <c r="AG283" s="296"/>
      <c r="AH283" s="296"/>
      <c r="AI283" s="296"/>
      <c r="AJ283" s="296"/>
      <c r="AK283" s="296"/>
      <c r="AL283" s="296"/>
      <c r="AM283" s="296"/>
      <c r="AN283" s="296"/>
      <c r="AO283" s="296"/>
      <c r="AP283" s="296"/>
      <c r="AQ283" s="296"/>
      <c r="AR283" s="296"/>
      <c r="AS283" s="296"/>
      <c r="AT283" s="296"/>
      <c r="AU283" s="296"/>
      <c r="AV283" s="296"/>
      <c r="AW283" s="296"/>
      <c r="AX283" s="296"/>
      <c r="AY283" s="296"/>
      <c r="AZ283" s="296"/>
      <c r="BA283" s="296"/>
      <c r="BB283" s="296"/>
      <c r="BC283" s="296"/>
      <c r="BD283" s="296"/>
      <c r="BE283" s="296"/>
      <c r="BF283" s="296"/>
      <c r="BG283" s="296"/>
      <c r="BH283" s="296"/>
      <c r="BI283" s="296"/>
      <c r="BJ283" s="296"/>
      <c r="BK283" s="296"/>
      <c r="BL283" s="296"/>
      <c r="BM283" s="296"/>
      <c r="BN283" s="296"/>
      <c r="BO283" s="296"/>
      <c r="BP283" s="296"/>
      <c r="BQ283" s="296"/>
      <c r="BR283" s="296"/>
      <c r="BS283" s="296"/>
      <c r="BT283" s="296"/>
      <c r="BU283" s="296"/>
      <c r="BV283" s="296"/>
      <c r="BW283" s="296"/>
      <c r="BX283" s="296"/>
      <c r="BY283" s="296"/>
      <c r="BZ283" s="296"/>
      <c r="CA283" s="296"/>
      <c r="CB283" s="296"/>
      <c r="CC283" s="296"/>
      <c r="CD283" s="296"/>
      <c r="CE283" s="296"/>
      <c r="CF283" s="296"/>
      <c r="CG283" s="296"/>
      <c r="CH283" s="296"/>
      <c r="CI283" s="296"/>
      <c r="CJ283" s="296"/>
      <c r="CK283" s="296"/>
      <c r="CL283" s="296"/>
      <c r="CM283" s="296"/>
      <c r="CN283" s="296"/>
      <c r="CO283" s="296"/>
      <c r="CP283" s="296"/>
      <c r="CQ283" s="296"/>
      <c r="CR283" s="296"/>
      <c r="CS283" s="296"/>
      <c r="CT283" s="296"/>
      <c r="CU283" s="296"/>
      <c r="CV283" s="296"/>
      <c r="CW283" s="296"/>
      <c r="CX283" s="296"/>
      <c r="CY283" s="296"/>
      <c r="CZ283" s="296"/>
      <c r="DA283" s="296"/>
      <c r="DB283" s="296"/>
      <c r="DC283" s="296"/>
      <c r="DD283" s="296"/>
      <c r="DE283" s="296"/>
      <c r="DF283" s="296"/>
      <c r="DG283" s="296"/>
      <c r="DH283" s="296"/>
      <c r="DI283" s="296"/>
      <c r="DJ283" s="296"/>
      <c r="DK283" s="296"/>
      <c r="DL283" s="296"/>
      <c r="DM283" s="296"/>
      <c r="DN283" s="296"/>
      <c r="DO283" s="296"/>
      <c r="DP283" s="296"/>
      <c r="DQ283" s="296"/>
      <c r="DR283" s="296"/>
      <c r="DS283" s="296"/>
      <c r="DT283" s="296"/>
      <c r="DU283" s="296"/>
      <c r="DV283" s="296"/>
      <c r="DW283" s="296"/>
      <c r="DX283" s="296"/>
      <c r="DY283" s="296"/>
      <c r="DZ283" s="296"/>
      <c r="EA283" s="296"/>
      <c r="EB283" s="296"/>
      <c r="EC283" s="296"/>
      <c r="ED283" s="296"/>
      <c r="EE283" s="296"/>
      <c r="EF283" s="296"/>
      <c r="EG283" s="296"/>
      <c r="EH283" s="296"/>
      <c r="EI283" s="296"/>
      <c r="EJ283" s="296"/>
      <c r="EK283" s="296"/>
      <c r="EL283" s="296"/>
      <c r="EM283" s="296"/>
      <c r="EN283" s="296"/>
      <c r="EO283" s="296"/>
      <c r="EP283" s="296"/>
      <c r="EQ283" s="296"/>
      <c r="ER283" s="296"/>
      <c r="ES283" s="296"/>
      <c r="ET283" s="296"/>
      <c r="EU283" s="296"/>
      <c r="EV283" s="296"/>
      <c r="EW283" s="296"/>
      <c r="EX283" s="296"/>
      <c r="EY283" s="296"/>
      <c r="EZ283" s="296"/>
      <c r="FA283" s="296"/>
      <c r="FB283" s="296"/>
      <c r="FC283" s="296"/>
      <c r="FD283" s="296"/>
      <c r="FE283" s="296"/>
      <c r="FF283" s="296"/>
      <c r="FG283" s="296"/>
      <c r="FH283" s="296"/>
      <c r="FI283" s="296"/>
      <c r="FJ283" s="296"/>
      <c r="FK283" s="296"/>
      <c r="FL283" s="296"/>
      <c r="FM283" s="296"/>
      <c r="FN283" s="296"/>
      <c r="FO283" s="296"/>
      <c r="FP283" s="296"/>
      <c r="FQ283" s="296"/>
      <c r="FR283" s="296"/>
      <c r="FS283" s="296"/>
      <c r="FT283" s="296"/>
      <c r="FU283" s="296"/>
      <c r="FV283" s="296"/>
      <c r="FW283" s="296"/>
      <c r="FX283" s="296"/>
      <c r="FY283" s="296"/>
      <c r="FZ283" s="296"/>
      <c r="GA283" s="296"/>
      <c r="GB283" s="296"/>
      <c r="GC283" s="296"/>
      <c r="GD283" s="296"/>
      <c r="GE283" s="296"/>
      <c r="GF283" s="296"/>
      <c r="GG283" s="296"/>
      <c r="GH283" s="296"/>
      <c r="GI283" s="296"/>
      <c r="GJ283" s="296"/>
      <c r="GK283" s="296"/>
      <c r="GL283" s="296"/>
      <c r="GM283" s="296"/>
      <c r="GN283" s="296"/>
      <c r="GO283" s="205"/>
      <c r="GP283" s="87"/>
      <c r="GQ283" s="87"/>
    </row>
    <row r="284" spans="9:199" ht="2.25" customHeight="1" x14ac:dyDescent="0.15">
      <c r="I284" s="131"/>
      <c r="J284" s="131"/>
      <c r="K284" s="131"/>
      <c r="L284" s="136"/>
      <c r="M284" s="136"/>
      <c r="N284" s="138"/>
      <c r="O284" s="296"/>
      <c r="P284" s="296"/>
      <c r="Q284" s="296"/>
      <c r="R284" s="296"/>
      <c r="S284" s="296"/>
      <c r="T284" s="296"/>
      <c r="U284" s="296"/>
      <c r="V284" s="296"/>
      <c r="W284" s="296"/>
      <c r="X284" s="296"/>
      <c r="Y284" s="296"/>
      <c r="Z284" s="296"/>
      <c r="AA284" s="296"/>
      <c r="AB284" s="296"/>
      <c r="AC284" s="296"/>
      <c r="AD284" s="296"/>
      <c r="AE284" s="296"/>
      <c r="AF284" s="296"/>
      <c r="AG284" s="296"/>
      <c r="AH284" s="296"/>
      <c r="AI284" s="296"/>
      <c r="AJ284" s="296"/>
      <c r="AK284" s="296"/>
      <c r="AL284" s="296"/>
      <c r="AM284" s="296"/>
      <c r="AN284" s="296"/>
      <c r="AO284" s="296"/>
      <c r="AP284" s="296"/>
      <c r="AQ284" s="296"/>
      <c r="AR284" s="296"/>
      <c r="AS284" s="296"/>
      <c r="AT284" s="296"/>
      <c r="AU284" s="296"/>
      <c r="AV284" s="296"/>
      <c r="AW284" s="296"/>
      <c r="AX284" s="296"/>
      <c r="AY284" s="296"/>
      <c r="AZ284" s="296"/>
      <c r="BA284" s="296"/>
      <c r="BB284" s="296"/>
      <c r="BC284" s="296"/>
      <c r="BD284" s="296"/>
      <c r="BE284" s="296"/>
      <c r="BF284" s="296"/>
      <c r="BG284" s="296"/>
      <c r="BH284" s="296"/>
      <c r="BI284" s="296"/>
      <c r="BJ284" s="296"/>
      <c r="BK284" s="296"/>
      <c r="BL284" s="296"/>
      <c r="BM284" s="296"/>
      <c r="BN284" s="296"/>
      <c r="BO284" s="296"/>
      <c r="BP284" s="296"/>
      <c r="BQ284" s="296"/>
      <c r="BR284" s="296"/>
      <c r="BS284" s="296"/>
      <c r="BT284" s="296"/>
      <c r="BU284" s="296"/>
      <c r="BV284" s="296"/>
      <c r="BW284" s="296"/>
      <c r="BX284" s="296"/>
      <c r="BY284" s="296"/>
      <c r="BZ284" s="296"/>
      <c r="CA284" s="296"/>
      <c r="CB284" s="296"/>
      <c r="CC284" s="296"/>
      <c r="CD284" s="296"/>
      <c r="CE284" s="296"/>
      <c r="CF284" s="296"/>
      <c r="CG284" s="296"/>
      <c r="CH284" s="296"/>
      <c r="CI284" s="296"/>
      <c r="CJ284" s="296"/>
      <c r="CK284" s="296"/>
      <c r="CL284" s="296"/>
      <c r="CM284" s="296"/>
      <c r="CN284" s="296"/>
      <c r="CO284" s="296"/>
      <c r="CP284" s="296"/>
      <c r="CQ284" s="296"/>
      <c r="CR284" s="296"/>
      <c r="CS284" s="296"/>
      <c r="CT284" s="296"/>
      <c r="CU284" s="296"/>
      <c r="CV284" s="296"/>
      <c r="CW284" s="296"/>
      <c r="CX284" s="296"/>
      <c r="CY284" s="296"/>
      <c r="CZ284" s="296"/>
      <c r="DA284" s="296"/>
      <c r="DB284" s="296"/>
      <c r="DC284" s="296"/>
      <c r="DD284" s="296"/>
      <c r="DE284" s="296"/>
      <c r="DF284" s="296"/>
      <c r="DG284" s="296"/>
      <c r="DH284" s="296"/>
      <c r="DI284" s="296"/>
      <c r="DJ284" s="296"/>
      <c r="DK284" s="296"/>
      <c r="DL284" s="296"/>
      <c r="DM284" s="296"/>
      <c r="DN284" s="296"/>
      <c r="DO284" s="296"/>
      <c r="DP284" s="296"/>
      <c r="DQ284" s="296"/>
      <c r="DR284" s="296"/>
      <c r="DS284" s="296"/>
      <c r="DT284" s="296"/>
      <c r="DU284" s="296"/>
      <c r="DV284" s="296"/>
      <c r="DW284" s="296"/>
      <c r="DX284" s="296"/>
      <c r="DY284" s="296"/>
      <c r="DZ284" s="296"/>
      <c r="EA284" s="296"/>
      <c r="EB284" s="296"/>
      <c r="EC284" s="296"/>
      <c r="ED284" s="296"/>
      <c r="EE284" s="296"/>
      <c r="EF284" s="296"/>
      <c r="EG284" s="296"/>
      <c r="EH284" s="296"/>
      <c r="EI284" s="296"/>
      <c r="EJ284" s="296"/>
      <c r="EK284" s="296"/>
      <c r="EL284" s="296"/>
      <c r="EM284" s="296"/>
      <c r="EN284" s="296"/>
      <c r="EO284" s="296"/>
      <c r="EP284" s="296"/>
      <c r="EQ284" s="296"/>
      <c r="ER284" s="296"/>
      <c r="ES284" s="296"/>
      <c r="ET284" s="296"/>
      <c r="EU284" s="296"/>
      <c r="EV284" s="296"/>
      <c r="EW284" s="296"/>
      <c r="EX284" s="296"/>
      <c r="EY284" s="296"/>
      <c r="EZ284" s="296"/>
      <c r="FA284" s="296"/>
      <c r="FB284" s="296"/>
      <c r="FC284" s="296"/>
      <c r="FD284" s="296"/>
      <c r="FE284" s="296"/>
      <c r="FF284" s="296"/>
      <c r="FG284" s="296"/>
      <c r="FH284" s="296"/>
      <c r="FI284" s="296"/>
      <c r="FJ284" s="296"/>
      <c r="FK284" s="296"/>
      <c r="FL284" s="296"/>
      <c r="FM284" s="296"/>
      <c r="FN284" s="296"/>
      <c r="FO284" s="296"/>
      <c r="FP284" s="296"/>
      <c r="FQ284" s="296"/>
      <c r="FR284" s="296"/>
      <c r="FS284" s="296"/>
      <c r="FT284" s="296"/>
      <c r="FU284" s="296"/>
      <c r="FV284" s="296"/>
      <c r="FW284" s="296"/>
      <c r="FX284" s="296"/>
      <c r="FY284" s="296"/>
      <c r="FZ284" s="296"/>
      <c r="GA284" s="296"/>
      <c r="GB284" s="296"/>
      <c r="GC284" s="296"/>
      <c r="GD284" s="296"/>
      <c r="GE284" s="296"/>
      <c r="GF284" s="296"/>
      <c r="GG284" s="296"/>
      <c r="GH284" s="296"/>
      <c r="GI284" s="296"/>
      <c r="GJ284" s="296"/>
      <c r="GK284" s="296"/>
      <c r="GL284" s="296"/>
      <c r="GM284" s="296"/>
      <c r="GN284" s="296"/>
      <c r="GO284" s="205"/>
      <c r="GP284" s="87"/>
      <c r="GQ284" s="87"/>
    </row>
    <row r="285" spans="9:199" ht="2.25" customHeight="1" x14ac:dyDescent="0.15">
      <c r="I285" s="131"/>
      <c r="J285" s="131"/>
      <c r="K285" s="131"/>
      <c r="L285" s="136"/>
      <c r="M285" s="136"/>
      <c r="N285" s="138"/>
      <c r="O285" s="296"/>
      <c r="P285" s="296"/>
      <c r="Q285" s="296"/>
      <c r="R285" s="296"/>
      <c r="S285" s="296"/>
      <c r="T285" s="296"/>
      <c r="U285" s="296"/>
      <c r="V285" s="296"/>
      <c r="W285" s="296"/>
      <c r="X285" s="296"/>
      <c r="Y285" s="296"/>
      <c r="Z285" s="296"/>
      <c r="AA285" s="296"/>
      <c r="AB285" s="296"/>
      <c r="AC285" s="296"/>
      <c r="AD285" s="296"/>
      <c r="AE285" s="296"/>
      <c r="AF285" s="296"/>
      <c r="AG285" s="296"/>
      <c r="AH285" s="296"/>
      <c r="AI285" s="296"/>
      <c r="AJ285" s="296"/>
      <c r="AK285" s="296"/>
      <c r="AL285" s="296"/>
      <c r="AM285" s="296"/>
      <c r="AN285" s="296"/>
      <c r="AO285" s="296"/>
      <c r="AP285" s="296"/>
      <c r="AQ285" s="296"/>
      <c r="AR285" s="296"/>
      <c r="AS285" s="296"/>
      <c r="AT285" s="296"/>
      <c r="AU285" s="296"/>
      <c r="AV285" s="296"/>
      <c r="AW285" s="296"/>
      <c r="AX285" s="296"/>
      <c r="AY285" s="296"/>
      <c r="AZ285" s="296"/>
      <c r="BA285" s="296"/>
      <c r="BB285" s="296"/>
      <c r="BC285" s="296"/>
      <c r="BD285" s="296"/>
      <c r="BE285" s="296"/>
      <c r="BF285" s="296"/>
      <c r="BG285" s="296"/>
      <c r="BH285" s="296"/>
      <c r="BI285" s="296"/>
      <c r="BJ285" s="296"/>
      <c r="BK285" s="296"/>
      <c r="BL285" s="296"/>
      <c r="BM285" s="296"/>
      <c r="BN285" s="296"/>
      <c r="BO285" s="296"/>
      <c r="BP285" s="296"/>
      <c r="BQ285" s="296"/>
      <c r="BR285" s="296"/>
      <c r="BS285" s="296"/>
      <c r="BT285" s="296"/>
      <c r="BU285" s="296"/>
      <c r="BV285" s="296"/>
      <c r="BW285" s="296"/>
      <c r="BX285" s="296"/>
      <c r="BY285" s="296"/>
      <c r="BZ285" s="296"/>
      <c r="CA285" s="296"/>
      <c r="CB285" s="296"/>
      <c r="CC285" s="296"/>
      <c r="CD285" s="296"/>
      <c r="CE285" s="296"/>
      <c r="CF285" s="296"/>
      <c r="CG285" s="296"/>
      <c r="CH285" s="296"/>
      <c r="CI285" s="296"/>
      <c r="CJ285" s="296"/>
      <c r="CK285" s="296"/>
      <c r="CL285" s="296"/>
      <c r="CM285" s="296"/>
      <c r="CN285" s="296"/>
      <c r="CO285" s="296"/>
      <c r="CP285" s="296"/>
      <c r="CQ285" s="296"/>
      <c r="CR285" s="296"/>
      <c r="CS285" s="296"/>
      <c r="CT285" s="296"/>
      <c r="CU285" s="296"/>
      <c r="CV285" s="296"/>
      <c r="CW285" s="296"/>
      <c r="CX285" s="296"/>
      <c r="CY285" s="296"/>
      <c r="CZ285" s="296"/>
      <c r="DA285" s="296"/>
      <c r="DB285" s="296"/>
      <c r="DC285" s="296"/>
      <c r="DD285" s="296"/>
      <c r="DE285" s="296"/>
      <c r="DF285" s="296"/>
      <c r="DG285" s="296"/>
      <c r="DH285" s="296"/>
      <c r="DI285" s="296"/>
      <c r="DJ285" s="296"/>
      <c r="DK285" s="296"/>
      <c r="DL285" s="296"/>
      <c r="DM285" s="296"/>
      <c r="DN285" s="296"/>
      <c r="DO285" s="296"/>
      <c r="DP285" s="296"/>
      <c r="DQ285" s="296"/>
      <c r="DR285" s="296"/>
      <c r="DS285" s="296"/>
      <c r="DT285" s="296"/>
      <c r="DU285" s="296"/>
      <c r="DV285" s="296"/>
      <c r="DW285" s="296"/>
      <c r="DX285" s="296"/>
      <c r="DY285" s="296"/>
      <c r="DZ285" s="296"/>
      <c r="EA285" s="296"/>
      <c r="EB285" s="296"/>
      <c r="EC285" s="296"/>
      <c r="ED285" s="296"/>
      <c r="EE285" s="296"/>
      <c r="EF285" s="296"/>
      <c r="EG285" s="296"/>
      <c r="EH285" s="296"/>
      <c r="EI285" s="296"/>
      <c r="EJ285" s="296"/>
      <c r="EK285" s="296"/>
      <c r="EL285" s="296"/>
      <c r="EM285" s="296"/>
      <c r="EN285" s="296"/>
      <c r="EO285" s="296"/>
      <c r="EP285" s="296"/>
      <c r="EQ285" s="296"/>
      <c r="ER285" s="296"/>
      <c r="ES285" s="296"/>
      <c r="ET285" s="296"/>
      <c r="EU285" s="296"/>
      <c r="EV285" s="296"/>
      <c r="EW285" s="296"/>
      <c r="EX285" s="296"/>
      <c r="EY285" s="296"/>
      <c r="EZ285" s="296"/>
      <c r="FA285" s="296"/>
      <c r="FB285" s="296"/>
      <c r="FC285" s="296"/>
      <c r="FD285" s="296"/>
      <c r="FE285" s="296"/>
      <c r="FF285" s="296"/>
      <c r="FG285" s="296"/>
      <c r="FH285" s="296"/>
      <c r="FI285" s="296"/>
      <c r="FJ285" s="296"/>
      <c r="FK285" s="296"/>
      <c r="FL285" s="296"/>
      <c r="FM285" s="296"/>
      <c r="FN285" s="296"/>
      <c r="FO285" s="296"/>
      <c r="FP285" s="296"/>
      <c r="FQ285" s="296"/>
      <c r="FR285" s="296"/>
      <c r="FS285" s="296"/>
      <c r="FT285" s="296"/>
      <c r="FU285" s="296"/>
      <c r="FV285" s="296"/>
      <c r="FW285" s="296"/>
      <c r="FX285" s="296"/>
      <c r="FY285" s="296"/>
      <c r="FZ285" s="296"/>
      <c r="GA285" s="296"/>
      <c r="GB285" s="296"/>
      <c r="GC285" s="296"/>
      <c r="GD285" s="296"/>
      <c r="GE285" s="296"/>
      <c r="GF285" s="296"/>
      <c r="GG285" s="296"/>
      <c r="GH285" s="296"/>
      <c r="GI285" s="296"/>
      <c r="GJ285" s="296"/>
      <c r="GK285" s="296"/>
      <c r="GL285" s="296"/>
      <c r="GM285" s="296"/>
      <c r="GN285" s="296"/>
      <c r="GO285" s="205"/>
      <c r="GP285" s="87"/>
      <c r="GQ285" s="87"/>
    </row>
    <row r="286" spans="9:199" ht="2.25" customHeight="1" x14ac:dyDescent="0.15">
      <c r="I286" s="131"/>
      <c r="J286" s="131"/>
      <c r="K286" s="131"/>
      <c r="L286" s="136"/>
      <c r="M286" s="136"/>
      <c r="N286" s="138"/>
      <c r="O286" s="296"/>
      <c r="P286" s="296"/>
      <c r="Q286" s="296"/>
      <c r="R286" s="296"/>
      <c r="S286" s="296"/>
      <c r="T286" s="296"/>
      <c r="U286" s="296"/>
      <c r="V286" s="296"/>
      <c r="W286" s="296"/>
      <c r="X286" s="296"/>
      <c r="Y286" s="296"/>
      <c r="Z286" s="296"/>
      <c r="AA286" s="296"/>
      <c r="AB286" s="296"/>
      <c r="AC286" s="296"/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6"/>
      <c r="AS286" s="296"/>
      <c r="AT286" s="296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296"/>
      <c r="BG286" s="296"/>
      <c r="BH286" s="296"/>
      <c r="BI286" s="296"/>
      <c r="BJ286" s="296"/>
      <c r="BK286" s="296"/>
      <c r="BL286" s="296"/>
      <c r="BM286" s="296"/>
      <c r="BN286" s="296"/>
      <c r="BO286" s="296"/>
      <c r="BP286" s="296"/>
      <c r="BQ286" s="296"/>
      <c r="BR286" s="296"/>
      <c r="BS286" s="296"/>
      <c r="BT286" s="296"/>
      <c r="BU286" s="296"/>
      <c r="BV286" s="296"/>
      <c r="BW286" s="296"/>
      <c r="BX286" s="296"/>
      <c r="BY286" s="296"/>
      <c r="BZ286" s="296"/>
      <c r="CA286" s="296"/>
      <c r="CB286" s="296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296"/>
      <c r="CM286" s="296"/>
      <c r="CN286" s="296"/>
      <c r="CO286" s="296"/>
      <c r="CP286" s="296"/>
      <c r="CQ286" s="296"/>
      <c r="CR286" s="296"/>
      <c r="CS286" s="296"/>
      <c r="CT286" s="296"/>
      <c r="CU286" s="296"/>
      <c r="CV286" s="296"/>
      <c r="CW286" s="296"/>
      <c r="CX286" s="296"/>
      <c r="CY286" s="296"/>
      <c r="CZ286" s="296"/>
      <c r="DA286" s="296"/>
      <c r="DB286" s="296"/>
      <c r="DC286" s="296"/>
      <c r="DD286" s="296"/>
      <c r="DE286" s="296"/>
      <c r="DF286" s="296"/>
      <c r="DG286" s="296"/>
      <c r="DH286" s="296"/>
      <c r="DI286" s="296"/>
      <c r="DJ286" s="296"/>
      <c r="DK286" s="296"/>
      <c r="DL286" s="296"/>
      <c r="DM286" s="296"/>
      <c r="DN286" s="296"/>
      <c r="DO286" s="296"/>
      <c r="DP286" s="296"/>
      <c r="DQ286" s="296"/>
      <c r="DR286" s="296"/>
      <c r="DS286" s="296"/>
      <c r="DT286" s="296"/>
      <c r="DU286" s="296"/>
      <c r="DV286" s="296"/>
      <c r="DW286" s="296"/>
      <c r="DX286" s="296"/>
      <c r="DY286" s="296"/>
      <c r="DZ286" s="296"/>
      <c r="EA286" s="296"/>
      <c r="EB286" s="296"/>
      <c r="EC286" s="296"/>
      <c r="ED286" s="296"/>
      <c r="EE286" s="296"/>
      <c r="EF286" s="296"/>
      <c r="EG286" s="296"/>
      <c r="EH286" s="296"/>
      <c r="EI286" s="296"/>
      <c r="EJ286" s="296"/>
      <c r="EK286" s="296"/>
      <c r="EL286" s="296"/>
      <c r="EM286" s="296"/>
      <c r="EN286" s="296"/>
      <c r="EO286" s="296"/>
      <c r="EP286" s="296"/>
      <c r="EQ286" s="296"/>
      <c r="ER286" s="296"/>
      <c r="ES286" s="296"/>
      <c r="ET286" s="296"/>
      <c r="EU286" s="296"/>
      <c r="EV286" s="296"/>
      <c r="EW286" s="296"/>
      <c r="EX286" s="296"/>
      <c r="EY286" s="296"/>
      <c r="EZ286" s="296"/>
      <c r="FA286" s="296"/>
      <c r="FB286" s="296"/>
      <c r="FC286" s="296"/>
      <c r="FD286" s="296"/>
      <c r="FE286" s="296"/>
      <c r="FF286" s="296"/>
      <c r="FG286" s="296"/>
      <c r="FH286" s="296"/>
      <c r="FI286" s="296"/>
      <c r="FJ286" s="296"/>
      <c r="FK286" s="296"/>
      <c r="FL286" s="296"/>
      <c r="FM286" s="296"/>
      <c r="FN286" s="296"/>
      <c r="FO286" s="296"/>
      <c r="FP286" s="296"/>
      <c r="FQ286" s="296"/>
      <c r="FR286" s="296"/>
      <c r="FS286" s="296"/>
      <c r="FT286" s="296"/>
      <c r="FU286" s="296"/>
      <c r="FV286" s="296"/>
      <c r="FW286" s="296"/>
      <c r="FX286" s="296"/>
      <c r="FY286" s="296"/>
      <c r="FZ286" s="296"/>
      <c r="GA286" s="296"/>
      <c r="GB286" s="296"/>
      <c r="GC286" s="296"/>
      <c r="GD286" s="296"/>
      <c r="GE286" s="296"/>
      <c r="GF286" s="296"/>
      <c r="GG286" s="296"/>
      <c r="GH286" s="296"/>
      <c r="GI286" s="296"/>
      <c r="GJ286" s="296"/>
      <c r="GK286" s="296"/>
      <c r="GL286" s="296"/>
      <c r="GM286" s="296"/>
      <c r="GN286" s="296"/>
      <c r="GO286" s="205"/>
      <c r="GP286" s="87"/>
      <c r="GQ286" s="87"/>
    </row>
    <row r="287" spans="9:199" ht="2.25" customHeight="1" x14ac:dyDescent="0.15">
      <c r="I287" s="131"/>
      <c r="J287" s="131"/>
      <c r="K287" s="131"/>
      <c r="L287" s="136"/>
      <c r="M287" s="136"/>
      <c r="N287" s="138"/>
      <c r="O287" s="296"/>
      <c r="P287" s="296"/>
      <c r="Q287" s="296"/>
      <c r="R287" s="296"/>
      <c r="S287" s="296"/>
      <c r="T287" s="296"/>
      <c r="U287" s="296"/>
      <c r="V287" s="296"/>
      <c r="W287" s="296"/>
      <c r="X287" s="296"/>
      <c r="Y287" s="296"/>
      <c r="Z287" s="296"/>
      <c r="AA287" s="296"/>
      <c r="AB287" s="296"/>
      <c r="AC287" s="296"/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6"/>
      <c r="AS287" s="296"/>
      <c r="AT287" s="296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296"/>
      <c r="BN287" s="296"/>
      <c r="BO287" s="296"/>
      <c r="BP287" s="296"/>
      <c r="BQ287" s="296"/>
      <c r="BR287" s="296"/>
      <c r="BS287" s="296"/>
      <c r="BT287" s="296"/>
      <c r="BU287" s="296"/>
      <c r="BV287" s="296"/>
      <c r="BW287" s="296"/>
      <c r="BX287" s="296"/>
      <c r="BY287" s="296"/>
      <c r="BZ287" s="296"/>
      <c r="CA287" s="296"/>
      <c r="CB287" s="296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296"/>
      <c r="CM287" s="296"/>
      <c r="CN287" s="296"/>
      <c r="CO287" s="296"/>
      <c r="CP287" s="296"/>
      <c r="CQ287" s="296"/>
      <c r="CR287" s="296"/>
      <c r="CS287" s="296"/>
      <c r="CT287" s="296"/>
      <c r="CU287" s="296"/>
      <c r="CV287" s="296"/>
      <c r="CW287" s="296"/>
      <c r="CX287" s="296"/>
      <c r="CY287" s="296"/>
      <c r="CZ287" s="296"/>
      <c r="DA287" s="296"/>
      <c r="DB287" s="296"/>
      <c r="DC287" s="296"/>
      <c r="DD287" s="296"/>
      <c r="DE287" s="296"/>
      <c r="DF287" s="296"/>
      <c r="DG287" s="296"/>
      <c r="DH287" s="296"/>
      <c r="DI287" s="296"/>
      <c r="DJ287" s="296"/>
      <c r="DK287" s="296"/>
      <c r="DL287" s="296"/>
      <c r="DM287" s="296"/>
      <c r="DN287" s="296"/>
      <c r="DO287" s="296"/>
      <c r="DP287" s="296"/>
      <c r="DQ287" s="296"/>
      <c r="DR287" s="296"/>
      <c r="DS287" s="296"/>
      <c r="DT287" s="296"/>
      <c r="DU287" s="296"/>
      <c r="DV287" s="296"/>
      <c r="DW287" s="296"/>
      <c r="DX287" s="296"/>
      <c r="DY287" s="296"/>
      <c r="DZ287" s="296"/>
      <c r="EA287" s="296"/>
      <c r="EB287" s="296"/>
      <c r="EC287" s="296"/>
      <c r="ED287" s="296"/>
      <c r="EE287" s="296"/>
      <c r="EF287" s="296"/>
      <c r="EG287" s="296"/>
      <c r="EH287" s="296"/>
      <c r="EI287" s="296"/>
      <c r="EJ287" s="296"/>
      <c r="EK287" s="296"/>
      <c r="EL287" s="296"/>
      <c r="EM287" s="296"/>
      <c r="EN287" s="296"/>
      <c r="EO287" s="296"/>
      <c r="EP287" s="296"/>
      <c r="EQ287" s="296"/>
      <c r="ER287" s="296"/>
      <c r="ES287" s="296"/>
      <c r="ET287" s="296"/>
      <c r="EU287" s="296"/>
      <c r="EV287" s="296"/>
      <c r="EW287" s="296"/>
      <c r="EX287" s="296"/>
      <c r="EY287" s="296"/>
      <c r="EZ287" s="296"/>
      <c r="FA287" s="296"/>
      <c r="FB287" s="296"/>
      <c r="FC287" s="296"/>
      <c r="FD287" s="296"/>
      <c r="FE287" s="296"/>
      <c r="FF287" s="296"/>
      <c r="FG287" s="296"/>
      <c r="FH287" s="296"/>
      <c r="FI287" s="296"/>
      <c r="FJ287" s="296"/>
      <c r="FK287" s="296"/>
      <c r="FL287" s="296"/>
      <c r="FM287" s="296"/>
      <c r="FN287" s="296"/>
      <c r="FO287" s="296"/>
      <c r="FP287" s="296"/>
      <c r="FQ287" s="296"/>
      <c r="FR287" s="296"/>
      <c r="FS287" s="296"/>
      <c r="FT287" s="296"/>
      <c r="FU287" s="296"/>
      <c r="FV287" s="296"/>
      <c r="FW287" s="296"/>
      <c r="FX287" s="296"/>
      <c r="FY287" s="296"/>
      <c r="FZ287" s="296"/>
      <c r="GA287" s="296"/>
      <c r="GB287" s="296"/>
      <c r="GC287" s="296"/>
      <c r="GD287" s="296"/>
      <c r="GE287" s="296"/>
      <c r="GF287" s="296"/>
      <c r="GG287" s="296"/>
      <c r="GH287" s="296"/>
      <c r="GI287" s="296"/>
      <c r="GJ287" s="296"/>
      <c r="GK287" s="296"/>
      <c r="GL287" s="296"/>
      <c r="GM287" s="296"/>
      <c r="GN287" s="296"/>
      <c r="GO287" s="205"/>
      <c r="GP287" s="87"/>
      <c r="GQ287" s="87"/>
    </row>
    <row r="288" spans="9:199" ht="2.25" customHeight="1" x14ac:dyDescent="0.15">
      <c r="I288" s="131"/>
      <c r="J288" s="131"/>
      <c r="K288" s="131"/>
      <c r="L288" s="136"/>
      <c r="M288" s="136"/>
      <c r="N288" s="138"/>
      <c r="O288" s="294">
        <f>入力シート!A187</f>
        <v>0</v>
      </c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  <c r="AD288" s="295"/>
      <c r="AE288" s="295"/>
      <c r="AF288" s="295"/>
      <c r="AG288" s="295"/>
      <c r="AH288" s="295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5"/>
      <c r="AS288" s="295"/>
      <c r="AT288" s="295"/>
      <c r="AU288" s="295"/>
      <c r="AV288" s="295"/>
      <c r="AW288" s="295"/>
      <c r="AX288" s="295"/>
      <c r="AY288" s="295"/>
      <c r="AZ288" s="295"/>
      <c r="BA288" s="295"/>
      <c r="BB288" s="295"/>
      <c r="BC288" s="295"/>
      <c r="BD288" s="295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5"/>
      <c r="BO288" s="295"/>
      <c r="BP288" s="295"/>
      <c r="BQ288" s="295"/>
      <c r="BR288" s="295"/>
      <c r="BS288" s="295"/>
      <c r="BT288" s="295"/>
      <c r="BU288" s="295"/>
      <c r="BV288" s="295"/>
      <c r="BW288" s="295"/>
      <c r="BX288" s="295"/>
      <c r="BY288" s="295"/>
      <c r="BZ288" s="295"/>
      <c r="CA288" s="295"/>
      <c r="CB288" s="295"/>
      <c r="CC288" s="295"/>
      <c r="CD288" s="295"/>
      <c r="CE288" s="295"/>
      <c r="CF288" s="295"/>
      <c r="CG288" s="295"/>
      <c r="CH288" s="295"/>
      <c r="CI288" s="295"/>
      <c r="CJ288" s="295"/>
      <c r="CK288" s="295"/>
      <c r="CL288" s="295"/>
      <c r="CM288" s="295"/>
      <c r="CN288" s="295"/>
      <c r="CO288" s="295"/>
      <c r="CP288" s="295"/>
      <c r="CQ288" s="295"/>
      <c r="CR288" s="295"/>
      <c r="CS288" s="295"/>
      <c r="CT288" s="295"/>
      <c r="CU288" s="295"/>
      <c r="CV288" s="295"/>
      <c r="CW288" s="295"/>
      <c r="CX288" s="295"/>
      <c r="CY288" s="295"/>
      <c r="CZ288" s="295"/>
      <c r="DA288" s="295"/>
      <c r="DB288" s="295"/>
      <c r="DC288" s="295"/>
      <c r="DD288" s="295"/>
      <c r="DE288" s="295"/>
      <c r="DF288" s="295"/>
      <c r="DG288" s="295"/>
      <c r="DH288" s="295"/>
      <c r="DI288" s="295"/>
      <c r="DJ288" s="295"/>
      <c r="DK288" s="295"/>
      <c r="DL288" s="295"/>
      <c r="DM288" s="295"/>
      <c r="DN288" s="295"/>
      <c r="DO288" s="295"/>
      <c r="DP288" s="295"/>
      <c r="DQ288" s="295"/>
      <c r="DR288" s="295"/>
      <c r="DS288" s="295"/>
      <c r="DT288" s="295"/>
      <c r="DU288" s="295"/>
      <c r="DV288" s="295"/>
      <c r="DW288" s="295"/>
      <c r="DX288" s="295"/>
      <c r="DY288" s="295"/>
      <c r="DZ288" s="295"/>
      <c r="EA288" s="295"/>
      <c r="EB288" s="295"/>
      <c r="EC288" s="295"/>
      <c r="ED288" s="295"/>
      <c r="EE288" s="295"/>
      <c r="EF288" s="295"/>
      <c r="EG288" s="295"/>
      <c r="EH288" s="295"/>
      <c r="EI288" s="295"/>
      <c r="EJ288" s="295"/>
      <c r="EK288" s="295"/>
      <c r="EL288" s="295"/>
      <c r="EM288" s="295"/>
      <c r="EN288" s="295"/>
      <c r="EO288" s="295"/>
      <c r="EP288" s="295"/>
      <c r="EQ288" s="295"/>
      <c r="ER288" s="295"/>
      <c r="ES288" s="295"/>
      <c r="ET288" s="295"/>
      <c r="EU288" s="295"/>
      <c r="EV288" s="295"/>
      <c r="EW288" s="295"/>
      <c r="EX288" s="295"/>
      <c r="EY288" s="295"/>
      <c r="EZ288" s="295"/>
      <c r="FA288" s="295"/>
      <c r="FB288" s="295"/>
      <c r="FC288" s="295"/>
      <c r="FD288" s="295"/>
      <c r="FE288" s="295"/>
      <c r="FF288" s="295"/>
      <c r="FG288" s="295"/>
      <c r="FH288" s="295"/>
      <c r="FI288" s="295"/>
      <c r="FJ288" s="295"/>
      <c r="FK288" s="295"/>
      <c r="FL288" s="295"/>
      <c r="FM288" s="295"/>
      <c r="FN288" s="295"/>
      <c r="FO288" s="295"/>
      <c r="FP288" s="295"/>
      <c r="FQ288" s="295"/>
      <c r="FR288" s="295"/>
      <c r="FS288" s="295"/>
      <c r="FT288" s="295"/>
      <c r="FU288" s="295"/>
      <c r="FV288" s="295"/>
      <c r="FW288" s="295"/>
      <c r="FX288" s="295"/>
      <c r="FY288" s="295"/>
      <c r="FZ288" s="295"/>
      <c r="GA288" s="295"/>
      <c r="GB288" s="295"/>
      <c r="GC288" s="295"/>
      <c r="GD288" s="295"/>
      <c r="GE288" s="295"/>
      <c r="GF288" s="295"/>
      <c r="GG288" s="295"/>
      <c r="GH288" s="295"/>
      <c r="GI288" s="295"/>
      <c r="GJ288" s="295"/>
      <c r="GK288" s="295"/>
      <c r="GL288" s="295"/>
      <c r="GM288" s="295"/>
      <c r="GN288" s="295"/>
      <c r="GO288" s="205"/>
      <c r="GP288" s="87"/>
      <c r="GQ288" s="87"/>
    </row>
    <row r="289" spans="9:199" ht="2.25" customHeight="1" x14ac:dyDescent="0.15">
      <c r="I289" s="131"/>
      <c r="J289" s="131"/>
      <c r="K289" s="131"/>
      <c r="L289" s="136"/>
      <c r="M289" s="136"/>
      <c r="N289" s="138"/>
      <c r="O289" s="296"/>
      <c r="P289" s="296"/>
      <c r="Q289" s="296"/>
      <c r="R289" s="296"/>
      <c r="S289" s="296"/>
      <c r="T289" s="296"/>
      <c r="U289" s="296"/>
      <c r="V289" s="296"/>
      <c r="W289" s="296"/>
      <c r="X289" s="296"/>
      <c r="Y289" s="296"/>
      <c r="Z289" s="296"/>
      <c r="AA289" s="296"/>
      <c r="AB289" s="296"/>
      <c r="AC289" s="296"/>
      <c r="AD289" s="296"/>
      <c r="AE289" s="296"/>
      <c r="AF289" s="296"/>
      <c r="AG289" s="296"/>
      <c r="AH289" s="296"/>
      <c r="AI289" s="296"/>
      <c r="AJ289" s="296"/>
      <c r="AK289" s="296"/>
      <c r="AL289" s="296"/>
      <c r="AM289" s="296"/>
      <c r="AN289" s="296"/>
      <c r="AO289" s="296"/>
      <c r="AP289" s="296"/>
      <c r="AQ289" s="296"/>
      <c r="AR289" s="296"/>
      <c r="AS289" s="296"/>
      <c r="AT289" s="296"/>
      <c r="AU289" s="296"/>
      <c r="AV289" s="296"/>
      <c r="AW289" s="296"/>
      <c r="AX289" s="296"/>
      <c r="AY289" s="296"/>
      <c r="AZ289" s="296"/>
      <c r="BA289" s="296"/>
      <c r="BB289" s="296"/>
      <c r="BC289" s="296"/>
      <c r="BD289" s="296"/>
      <c r="BE289" s="296"/>
      <c r="BF289" s="296"/>
      <c r="BG289" s="296"/>
      <c r="BH289" s="296"/>
      <c r="BI289" s="296"/>
      <c r="BJ289" s="296"/>
      <c r="BK289" s="296"/>
      <c r="BL289" s="296"/>
      <c r="BM289" s="296"/>
      <c r="BN289" s="296"/>
      <c r="BO289" s="296"/>
      <c r="BP289" s="296"/>
      <c r="BQ289" s="296"/>
      <c r="BR289" s="296"/>
      <c r="BS289" s="296"/>
      <c r="BT289" s="296"/>
      <c r="BU289" s="296"/>
      <c r="BV289" s="296"/>
      <c r="BW289" s="296"/>
      <c r="BX289" s="296"/>
      <c r="BY289" s="296"/>
      <c r="BZ289" s="296"/>
      <c r="CA289" s="296"/>
      <c r="CB289" s="296"/>
      <c r="CC289" s="296"/>
      <c r="CD289" s="296"/>
      <c r="CE289" s="296"/>
      <c r="CF289" s="296"/>
      <c r="CG289" s="296"/>
      <c r="CH289" s="296"/>
      <c r="CI289" s="296"/>
      <c r="CJ289" s="296"/>
      <c r="CK289" s="296"/>
      <c r="CL289" s="296"/>
      <c r="CM289" s="296"/>
      <c r="CN289" s="296"/>
      <c r="CO289" s="296"/>
      <c r="CP289" s="296"/>
      <c r="CQ289" s="296"/>
      <c r="CR289" s="296"/>
      <c r="CS289" s="296"/>
      <c r="CT289" s="296"/>
      <c r="CU289" s="296"/>
      <c r="CV289" s="296"/>
      <c r="CW289" s="296"/>
      <c r="CX289" s="296"/>
      <c r="CY289" s="296"/>
      <c r="CZ289" s="296"/>
      <c r="DA289" s="296"/>
      <c r="DB289" s="296"/>
      <c r="DC289" s="296"/>
      <c r="DD289" s="296"/>
      <c r="DE289" s="296"/>
      <c r="DF289" s="296"/>
      <c r="DG289" s="296"/>
      <c r="DH289" s="296"/>
      <c r="DI289" s="296"/>
      <c r="DJ289" s="296"/>
      <c r="DK289" s="296"/>
      <c r="DL289" s="296"/>
      <c r="DM289" s="296"/>
      <c r="DN289" s="296"/>
      <c r="DO289" s="296"/>
      <c r="DP289" s="296"/>
      <c r="DQ289" s="296"/>
      <c r="DR289" s="296"/>
      <c r="DS289" s="296"/>
      <c r="DT289" s="296"/>
      <c r="DU289" s="296"/>
      <c r="DV289" s="296"/>
      <c r="DW289" s="296"/>
      <c r="DX289" s="296"/>
      <c r="DY289" s="296"/>
      <c r="DZ289" s="296"/>
      <c r="EA289" s="296"/>
      <c r="EB289" s="296"/>
      <c r="EC289" s="296"/>
      <c r="ED289" s="296"/>
      <c r="EE289" s="296"/>
      <c r="EF289" s="296"/>
      <c r="EG289" s="296"/>
      <c r="EH289" s="296"/>
      <c r="EI289" s="296"/>
      <c r="EJ289" s="296"/>
      <c r="EK289" s="296"/>
      <c r="EL289" s="296"/>
      <c r="EM289" s="296"/>
      <c r="EN289" s="296"/>
      <c r="EO289" s="296"/>
      <c r="EP289" s="296"/>
      <c r="EQ289" s="296"/>
      <c r="ER289" s="296"/>
      <c r="ES289" s="296"/>
      <c r="ET289" s="296"/>
      <c r="EU289" s="296"/>
      <c r="EV289" s="296"/>
      <c r="EW289" s="296"/>
      <c r="EX289" s="296"/>
      <c r="EY289" s="296"/>
      <c r="EZ289" s="296"/>
      <c r="FA289" s="296"/>
      <c r="FB289" s="296"/>
      <c r="FC289" s="296"/>
      <c r="FD289" s="296"/>
      <c r="FE289" s="296"/>
      <c r="FF289" s="296"/>
      <c r="FG289" s="296"/>
      <c r="FH289" s="296"/>
      <c r="FI289" s="296"/>
      <c r="FJ289" s="296"/>
      <c r="FK289" s="296"/>
      <c r="FL289" s="296"/>
      <c r="FM289" s="296"/>
      <c r="FN289" s="296"/>
      <c r="FO289" s="296"/>
      <c r="FP289" s="296"/>
      <c r="FQ289" s="296"/>
      <c r="FR289" s="296"/>
      <c r="FS289" s="296"/>
      <c r="FT289" s="296"/>
      <c r="FU289" s="296"/>
      <c r="FV289" s="296"/>
      <c r="FW289" s="296"/>
      <c r="FX289" s="296"/>
      <c r="FY289" s="296"/>
      <c r="FZ289" s="296"/>
      <c r="GA289" s="296"/>
      <c r="GB289" s="296"/>
      <c r="GC289" s="296"/>
      <c r="GD289" s="296"/>
      <c r="GE289" s="296"/>
      <c r="GF289" s="296"/>
      <c r="GG289" s="296"/>
      <c r="GH289" s="296"/>
      <c r="GI289" s="296"/>
      <c r="GJ289" s="296"/>
      <c r="GK289" s="296"/>
      <c r="GL289" s="296"/>
      <c r="GM289" s="296"/>
      <c r="GN289" s="296"/>
      <c r="GO289" s="205"/>
      <c r="GP289" s="87"/>
      <c r="GQ289" s="87"/>
    </row>
    <row r="290" spans="9:199" ht="2.25" customHeight="1" x14ac:dyDescent="0.15">
      <c r="I290" s="131"/>
      <c r="J290" s="131"/>
      <c r="K290" s="131"/>
      <c r="L290" s="136"/>
      <c r="M290" s="136"/>
      <c r="N290" s="138"/>
      <c r="O290" s="296"/>
      <c r="P290" s="296"/>
      <c r="Q290" s="296"/>
      <c r="R290" s="296"/>
      <c r="S290" s="296"/>
      <c r="T290" s="296"/>
      <c r="U290" s="296"/>
      <c r="V290" s="296"/>
      <c r="W290" s="296"/>
      <c r="X290" s="296"/>
      <c r="Y290" s="296"/>
      <c r="Z290" s="296"/>
      <c r="AA290" s="296"/>
      <c r="AB290" s="296"/>
      <c r="AC290" s="296"/>
      <c r="AD290" s="296"/>
      <c r="AE290" s="296"/>
      <c r="AF290" s="296"/>
      <c r="AG290" s="296"/>
      <c r="AH290" s="296"/>
      <c r="AI290" s="296"/>
      <c r="AJ290" s="296"/>
      <c r="AK290" s="296"/>
      <c r="AL290" s="296"/>
      <c r="AM290" s="296"/>
      <c r="AN290" s="296"/>
      <c r="AO290" s="296"/>
      <c r="AP290" s="296"/>
      <c r="AQ290" s="296"/>
      <c r="AR290" s="296"/>
      <c r="AS290" s="296"/>
      <c r="AT290" s="296"/>
      <c r="AU290" s="296"/>
      <c r="AV290" s="296"/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96"/>
      <c r="BI290" s="296"/>
      <c r="BJ290" s="296"/>
      <c r="BK290" s="296"/>
      <c r="BL290" s="296"/>
      <c r="BM290" s="296"/>
      <c r="BN290" s="296"/>
      <c r="BO290" s="296"/>
      <c r="BP290" s="296"/>
      <c r="BQ290" s="296"/>
      <c r="BR290" s="296"/>
      <c r="BS290" s="296"/>
      <c r="BT290" s="296"/>
      <c r="BU290" s="296"/>
      <c r="BV290" s="296"/>
      <c r="BW290" s="296"/>
      <c r="BX290" s="296"/>
      <c r="BY290" s="296"/>
      <c r="BZ290" s="296"/>
      <c r="CA290" s="296"/>
      <c r="CB290" s="296"/>
      <c r="CC290" s="296"/>
      <c r="CD290" s="296"/>
      <c r="CE290" s="296"/>
      <c r="CF290" s="296"/>
      <c r="CG290" s="296"/>
      <c r="CH290" s="296"/>
      <c r="CI290" s="296"/>
      <c r="CJ290" s="296"/>
      <c r="CK290" s="296"/>
      <c r="CL290" s="296"/>
      <c r="CM290" s="296"/>
      <c r="CN290" s="296"/>
      <c r="CO290" s="296"/>
      <c r="CP290" s="296"/>
      <c r="CQ290" s="296"/>
      <c r="CR290" s="296"/>
      <c r="CS290" s="296"/>
      <c r="CT290" s="296"/>
      <c r="CU290" s="296"/>
      <c r="CV290" s="296"/>
      <c r="CW290" s="296"/>
      <c r="CX290" s="296"/>
      <c r="CY290" s="296"/>
      <c r="CZ290" s="296"/>
      <c r="DA290" s="296"/>
      <c r="DB290" s="296"/>
      <c r="DC290" s="296"/>
      <c r="DD290" s="296"/>
      <c r="DE290" s="296"/>
      <c r="DF290" s="296"/>
      <c r="DG290" s="296"/>
      <c r="DH290" s="296"/>
      <c r="DI290" s="296"/>
      <c r="DJ290" s="296"/>
      <c r="DK290" s="296"/>
      <c r="DL290" s="296"/>
      <c r="DM290" s="296"/>
      <c r="DN290" s="296"/>
      <c r="DO290" s="296"/>
      <c r="DP290" s="296"/>
      <c r="DQ290" s="296"/>
      <c r="DR290" s="296"/>
      <c r="DS290" s="296"/>
      <c r="DT290" s="296"/>
      <c r="DU290" s="296"/>
      <c r="DV290" s="296"/>
      <c r="DW290" s="296"/>
      <c r="DX290" s="296"/>
      <c r="DY290" s="296"/>
      <c r="DZ290" s="296"/>
      <c r="EA290" s="296"/>
      <c r="EB290" s="296"/>
      <c r="EC290" s="296"/>
      <c r="ED290" s="296"/>
      <c r="EE290" s="296"/>
      <c r="EF290" s="296"/>
      <c r="EG290" s="296"/>
      <c r="EH290" s="296"/>
      <c r="EI290" s="296"/>
      <c r="EJ290" s="296"/>
      <c r="EK290" s="296"/>
      <c r="EL290" s="296"/>
      <c r="EM290" s="296"/>
      <c r="EN290" s="296"/>
      <c r="EO290" s="296"/>
      <c r="EP290" s="296"/>
      <c r="EQ290" s="296"/>
      <c r="ER290" s="296"/>
      <c r="ES290" s="296"/>
      <c r="ET290" s="296"/>
      <c r="EU290" s="296"/>
      <c r="EV290" s="296"/>
      <c r="EW290" s="296"/>
      <c r="EX290" s="296"/>
      <c r="EY290" s="296"/>
      <c r="EZ290" s="296"/>
      <c r="FA290" s="296"/>
      <c r="FB290" s="296"/>
      <c r="FC290" s="296"/>
      <c r="FD290" s="296"/>
      <c r="FE290" s="296"/>
      <c r="FF290" s="296"/>
      <c r="FG290" s="296"/>
      <c r="FH290" s="296"/>
      <c r="FI290" s="296"/>
      <c r="FJ290" s="296"/>
      <c r="FK290" s="296"/>
      <c r="FL290" s="296"/>
      <c r="FM290" s="296"/>
      <c r="FN290" s="296"/>
      <c r="FO290" s="296"/>
      <c r="FP290" s="296"/>
      <c r="FQ290" s="296"/>
      <c r="FR290" s="296"/>
      <c r="FS290" s="296"/>
      <c r="FT290" s="296"/>
      <c r="FU290" s="296"/>
      <c r="FV290" s="296"/>
      <c r="FW290" s="296"/>
      <c r="FX290" s="296"/>
      <c r="FY290" s="296"/>
      <c r="FZ290" s="296"/>
      <c r="GA290" s="296"/>
      <c r="GB290" s="296"/>
      <c r="GC290" s="296"/>
      <c r="GD290" s="296"/>
      <c r="GE290" s="296"/>
      <c r="GF290" s="296"/>
      <c r="GG290" s="296"/>
      <c r="GH290" s="296"/>
      <c r="GI290" s="296"/>
      <c r="GJ290" s="296"/>
      <c r="GK290" s="296"/>
      <c r="GL290" s="296"/>
      <c r="GM290" s="296"/>
      <c r="GN290" s="296"/>
      <c r="GO290" s="205"/>
      <c r="GP290" s="87"/>
      <c r="GQ290" s="87"/>
    </row>
    <row r="291" spans="9:199" ht="2.25" customHeight="1" x14ac:dyDescent="0.15">
      <c r="I291" s="131"/>
      <c r="J291" s="131"/>
      <c r="K291" s="131"/>
      <c r="L291" s="136"/>
      <c r="M291" s="136"/>
      <c r="N291" s="138"/>
      <c r="O291" s="296"/>
      <c r="P291" s="296"/>
      <c r="Q291" s="296"/>
      <c r="R291" s="296"/>
      <c r="S291" s="296"/>
      <c r="T291" s="296"/>
      <c r="U291" s="296"/>
      <c r="V291" s="296"/>
      <c r="W291" s="296"/>
      <c r="X291" s="296"/>
      <c r="Y291" s="296"/>
      <c r="Z291" s="296"/>
      <c r="AA291" s="296"/>
      <c r="AB291" s="296"/>
      <c r="AC291" s="296"/>
      <c r="AD291" s="296"/>
      <c r="AE291" s="296"/>
      <c r="AF291" s="296"/>
      <c r="AG291" s="296"/>
      <c r="AH291" s="296"/>
      <c r="AI291" s="296"/>
      <c r="AJ291" s="296"/>
      <c r="AK291" s="296"/>
      <c r="AL291" s="296"/>
      <c r="AM291" s="296"/>
      <c r="AN291" s="296"/>
      <c r="AO291" s="296"/>
      <c r="AP291" s="296"/>
      <c r="AQ291" s="296"/>
      <c r="AR291" s="296"/>
      <c r="AS291" s="296"/>
      <c r="AT291" s="296"/>
      <c r="AU291" s="296"/>
      <c r="AV291" s="296"/>
      <c r="AW291" s="296"/>
      <c r="AX291" s="296"/>
      <c r="AY291" s="296"/>
      <c r="AZ291" s="296"/>
      <c r="BA291" s="296"/>
      <c r="BB291" s="296"/>
      <c r="BC291" s="296"/>
      <c r="BD291" s="296"/>
      <c r="BE291" s="296"/>
      <c r="BF291" s="296"/>
      <c r="BG291" s="296"/>
      <c r="BH291" s="296"/>
      <c r="BI291" s="296"/>
      <c r="BJ291" s="296"/>
      <c r="BK291" s="296"/>
      <c r="BL291" s="296"/>
      <c r="BM291" s="296"/>
      <c r="BN291" s="296"/>
      <c r="BO291" s="296"/>
      <c r="BP291" s="296"/>
      <c r="BQ291" s="296"/>
      <c r="BR291" s="296"/>
      <c r="BS291" s="296"/>
      <c r="BT291" s="296"/>
      <c r="BU291" s="296"/>
      <c r="BV291" s="296"/>
      <c r="BW291" s="296"/>
      <c r="BX291" s="296"/>
      <c r="BY291" s="296"/>
      <c r="BZ291" s="296"/>
      <c r="CA291" s="296"/>
      <c r="CB291" s="296"/>
      <c r="CC291" s="296"/>
      <c r="CD291" s="296"/>
      <c r="CE291" s="296"/>
      <c r="CF291" s="296"/>
      <c r="CG291" s="296"/>
      <c r="CH291" s="296"/>
      <c r="CI291" s="296"/>
      <c r="CJ291" s="296"/>
      <c r="CK291" s="296"/>
      <c r="CL291" s="296"/>
      <c r="CM291" s="296"/>
      <c r="CN291" s="296"/>
      <c r="CO291" s="296"/>
      <c r="CP291" s="296"/>
      <c r="CQ291" s="296"/>
      <c r="CR291" s="296"/>
      <c r="CS291" s="296"/>
      <c r="CT291" s="296"/>
      <c r="CU291" s="296"/>
      <c r="CV291" s="296"/>
      <c r="CW291" s="296"/>
      <c r="CX291" s="296"/>
      <c r="CY291" s="296"/>
      <c r="CZ291" s="296"/>
      <c r="DA291" s="296"/>
      <c r="DB291" s="296"/>
      <c r="DC291" s="296"/>
      <c r="DD291" s="296"/>
      <c r="DE291" s="296"/>
      <c r="DF291" s="296"/>
      <c r="DG291" s="296"/>
      <c r="DH291" s="296"/>
      <c r="DI291" s="296"/>
      <c r="DJ291" s="296"/>
      <c r="DK291" s="296"/>
      <c r="DL291" s="296"/>
      <c r="DM291" s="296"/>
      <c r="DN291" s="296"/>
      <c r="DO291" s="296"/>
      <c r="DP291" s="296"/>
      <c r="DQ291" s="296"/>
      <c r="DR291" s="296"/>
      <c r="DS291" s="296"/>
      <c r="DT291" s="296"/>
      <c r="DU291" s="296"/>
      <c r="DV291" s="296"/>
      <c r="DW291" s="296"/>
      <c r="DX291" s="296"/>
      <c r="DY291" s="296"/>
      <c r="DZ291" s="296"/>
      <c r="EA291" s="296"/>
      <c r="EB291" s="296"/>
      <c r="EC291" s="296"/>
      <c r="ED291" s="296"/>
      <c r="EE291" s="296"/>
      <c r="EF291" s="296"/>
      <c r="EG291" s="296"/>
      <c r="EH291" s="296"/>
      <c r="EI291" s="296"/>
      <c r="EJ291" s="296"/>
      <c r="EK291" s="296"/>
      <c r="EL291" s="296"/>
      <c r="EM291" s="296"/>
      <c r="EN291" s="296"/>
      <c r="EO291" s="296"/>
      <c r="EP291" s="296"/>
      <c r="EQ291" s="296"/>
      <c r="ER291" s="296"/>
      <c r="ES291" s="296"/>
      <c r="ET291" s="296"/>
      <c r="EU291" s="296"/>
      <c r="EV291" s="296"/>
      <c r="EW291" s="296"/>
      <c r="EX291" s="296"/>
      <c r="EY291" s="296"/>
      <c r="EZ291" s="296"/>
      <c r="FA291" s="296"/>
      <c r="FB291" s="296"/>
      <c r="FC291" s="296"/>
      <c r="FD291" s="296"/>
      <c r="FE291" s="296"/>
      <c r="FF291" s="296"/>
      <c r="FG291" s="296"/>
      <c r="FH291" s="296"/>
      <c r="FI291" s="296"/>
      <c r="FJ291" s="296"/>
      <c r="FK291" s="296"/>
      <c r="FL291" s="296"/>
      <c r="FM291" s="296"/>
      <c r="FN291" s="296"/>
      <c r="FO291" s="296"/>
      <c r="FP291" s="296"/>
      <c r="FQ291" s="296"/>
      <c r="FR291" s="296"/>
      <c r="FS291" s="296"/>
      <c r="FT291" s="296"/>
      <c r="FU291" s="296"/>
      <c r="FV291" s="296"/>
      <c r="FW291" s="296"/>
      <c r="FX291" s="296"/>
      <c r="FY291" s="296"/>
      <c r="FZ291" s="296"/>
      <c r="GA291" s="296"/>
      <c r="GB291" s="296"/>
      <c r="GC291" s="296"/>
      <c r="GD291" s="296"/>
      <c r="GE291" s="296"/>
      <c r="GF291" s="296"/>
      <c r="GG291" s="296"/>
      <c r="GH291" s="296"/>
      <c r="GI291" s="296"/>
      <c r="GJ291" s="296"/>
      <c r="GK291" s="296"/>
      <c r="GL291" s="296"/>
      <c r="GM291" s="296"/>
      <c r="GN291" s="296"/>
      <c r="GO291" s="205"/>
      <c r="GP291" s="87"/>
      <c r="GQ291" s="87"/>
    </row>
    <row r="292" spans="9:199" ht="2.25" customHeight="1" x14ac:dyDescent="0.15">
      <c r="I292" s="131"/>
      <c r="J292" s="131"/>
      <c r="K292" s="131"/>
      <c r="L292" s="136"/>
      <c r="M292" s="136"/>
      <c r="N292" s="138"/>
      <c r="O292" s="296"/>
      <c r="P292" s="296"/>
      <c r="Q292" s="296"/>
      <c r="R292" s="296"/>
      <c r="S292" s="296"/>
      <c r="T292" s="296"/>
      <c r="U292" s="296"/>
      <c r="V292" s="296"/>
      <c r="W292" s="296"/>
      <c r="X292" s="296"/>
      <c r="Y292" s="296"/>
      <c r="Z292" s="296"/>
      <c r="AA292" s="296"/>
      <c r="AB292" s="296"/>
      <c r="AC292" s="296"/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6"/>
      <c r="AS292" s="296"/>
      <c r="AT292" s="296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6"/>
      <c r="BR292" s="296"/>
      <c r="BS292" s="296"/>
      <c r="BT292" s="296"/>
      <c r="BU292" s="296"/>
      <c r="BV292" s="296"/>
      <c r="BW292" s="296"/>
      <c r="BX292" s="296"/>
      <c r="BY292" s="296"/>
      <c r="BZ292" s="296"/>
      <c r="CA292" s="296"/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6"/>
      <c r="CL292" s="296"/>
      <c r="CM292" s="296"/>
      <c r="CN292" s="296"/>
      <c r="CO292" s="296"/>
      <c r="CP292" s="296"/>
      <c r="CQ292" s="296"/>
      <c r="CR292" s="296"/>
      <c r="CS292" s="296"/>
      <c r="CT292" s="296"/>
      <c r="CU292" s="296"/>
      <c r="CV292" s="296"/>
      <c r="CW292" s="296"/>
      <c r="CX292" s="296"/>
      <c r="CY292" s="296"/>
      <c r="CZ292" s="296"/>
      <c r="DA292" s="296"/>
      <c r="DB292" s="296"/>
      <c r="DC292" s="296"/>
      <c r="DD292" s="296"/>
      <c r="DE292" s="296"/>
      <c r="DF292" s="296"/>
      <c r="DG292" s="296"/>
      <c r="DH292" s="296"/>
      <c r="DI292" s="296"/>
      <c r="DJ292" s="296"/>
      <c r="DK292" s="296"/>
      <c r="DL292" s="296"/>
      <c r="DM292" s="296"/>
      <c r="DN292" s="296"/>
      <c r="DO292" s="296"/>
      <c r="DP292" s="296"/>
      <c r="DQ292" s="296"/>
      <c r="DR292" s="296"/>
      <c r="DS292" s="296"/>
      <c r="DT292" s="296"/>
      <c r="DU292" s="296"/>
      <c r="DV292" s="296"/>
      <c r="DW292" s="296"/>
      <c r="DX292" s="296"/>
      <c r="DY292" s="296"/>
      <c r="DZ292" s="296"/>
      <c r="EA292" s="296"/>
      <c r="EB292" s="296"/>
      <c r="EC292" s="296"/>
      <c r="ED292" s="296"/>
      <c r="EE292" s="296"/>
      <c r="EF292" s="296"/>
      <c r="EG292" s="296"/>
      <c r="EH292" s="296"/>
      <c r="EI292" s="296"/>
      <c r="EJ292" s="296"/>
      <c r="EK292" s="296"/>
      <c r="EL292" s="296"/>
      <c r="EM292" s="296"/>
      <c r="EN292" s="296"/>
      <c r="EO292" s="296"/>
      <c r="EP292" s="296"/>
      <c r="EQ292" s="296"/>
      <c r="ER292" s="296"/>
      <c r="ES292" s="296"/>
      <c r="ET292" s="296"/>
      <c r="EU292" s="296"/>
      <c r="EV292" s="296"/>
      <c r="EW292" s="296"/>
      <c r="EX292" s="296"/>
      <c r="EY292" s="296"/>
      <c r="EZ292" s="296"/>
      <c r="FA292" s="296"/>
      <c r="FB292" s="296"/>
      <c r="FC292" s="296"/>
      <c r="FD292" s="296"/>
      <c r="FE292" s="296"/>
      <c r="FF292" s="296"/>
      <c r="FG292" s="296"/>
      <c r="FH292" s="296"/>
      <c r="FI292" s="296"/>
      <c r="FJ292" s="296"/>
      <c r="FK292" s="296"/>
      <c r="FL292" s="296"/>
      <c r="FM292" s="296"/>
      <c r="FN292" s="296"/>
      <c r="FO292" s="296"/>
      <c r="FP292" s="296"/>
      <c r="FQ292" s="296"/>
      <c r="FR292" s="296"/>
      <c r="FS292" s="296"/>
      <c r="FT292" s="296"/>
      <c r="FU292" s="296"/>
      <c r="FV292" s="296"/>
      <c r="FW292" s="296"/>
      <c r="FX292" s="296"/>
      <c r="FY292" s="296"/>
      <c r="FZ292" s="296"/>
      <c r="GA292" s="296"/>
      <c r="GB292" s="296"/>
      <c r="GC292" s="296"/>
      <c r="GD292" s="296"/>
      <c r="GE292" s="296"/>
      <c r="GF292" s="296"/>
      <c r="GG292" s="296"/>
      <c r="GH292" s="296"/>
      <c r="GI292" s="296"/>
      <c r="GJ292" s="296"/>
      <c r="GK292" s="296"/>
      <c r="GL292" s="296"/>
      <c r="GM292" s="296"/>
      <c r="GN292" s="296"/>
      <c r="GO292" s="205"/>
      <c r="GP292" s="87"/>
      <c r="GQ292" s="87"/>
    </row>
    <row r="293" spans="9:199" ht="2.25" customHeight="1" x14ac:dyDescent="0.15">
      <c r="I293" s="131"/>
      <c r="J293" s="131"/>
      <c r="K293" s="131"/>
      <c r="L293" s="136"/>
      <c r="M293" s="136"/>
      <c r="N293" s="138"/>
      <c r="O293" s="296"/>
      <c r="P293" s="296"/>
      <c r="Q293" s="296"/>
      <c r="R293" s="296"/>
      <c r="S293" s="296"/>
      <c r="T293" s="296"/>
      <c r="U293" s="296"/>
      <c r="V293" s="296"/>
      <c r="W293" s="296"/>
      <c r="X293" s="296"/>
      <c r="Y293" s="296"/>
      <c r="Z293" s="296"/>
      <c r="AA293" s="296"/>
      <c r="AB293" s="296"/>
      <c r="AC293" s="296"/>
      <c r="AD293" s="296"/>
      <c r="AE293" s="296"/>
      <c r="AF293" s="296"/>
      <c r="AG293" s="296"/>
      <c r="AH293" s="296"/>
      <c r="AI293" s="296"/>
      <c r="AJ293" s="296"/>
      <c r="AK293" s="296"/>
      <c r="AL293" s="296"/>
      <c r="AM293" s="296"/>
      <c r="AN293" s="296"/>
      <c r="AO293" s="296"/>
      <c r="AP293" s="296"/>
      <c r="AQ293" s="296"/>
      <c r="AR293" s="296"/>
      <c r="AS293" s="296"/>
      <c r="AT293" s="296"/>
      <c r="AU293" s="296"/>
      <c r="AV293" s="296"/>
      <c r="AW293" s="296"/>
      <c r="AX293" s="296"/>
      <c r="AY293" s="296"/>
      <c r="AZ293" s="296"/>
      <c r="BA293" s="296"/>
      <c r="BB293" s="296"/>
      <c r="BC293" s="296"/>
      <c r="BD293" s="296"/>
      <c r="BE293" s="296"/>
      <c r="BF293" s="296"/>
      <c r="BG293" s="296"/>
      <c r="BH293" s="296"/>
      <c r="BI293" s="296"/>
      <c r="BJ293" s="296"/>
      <c r="BK293" s="296"/>
      <c r="BL293" s="296"/>
      <c r="BM293" s="296"/>
      <c r="BN293" s="296"/>
      <c r="BO293" s="296"/>
      <c r="BP293" s="296"/>
      <c r="BQ293" s="296"/>
      <c r="BR293" s="296"/>
      <c r="BS293" s="296"/>
      <c r="BT293" s="296"/>
      <c r="BU293" s="296"/>
      <c r="BV293" s="296"/>
      <c r="BW293" s="296"/>
      <c r="BX293" s="296"/>
      <c r="BY293" s="296"/>
      <c r="BZ293" s="296"/>
      <c r="CA293" s="296"/>
      <c r="CB293" s="296"/>
      <c r="CC293" s="296"/>
      <c r="CD293" s="296"/>
      <c r="CE293" s="296"/>
      <c r="CF293" s="296"/>
      <c r="CG293" s="296"/>
      <c r="CH293" s="296"/>
      <c r="CI293" s="296"/>
      <c r="CJ293" s="296"/>
      <c r="CK293" s="296"/>
      <c r="CL293" s="296"/>
      <c r="CM293" s="296"/>
      <c r="CN293" s="296"/>
      <c r="CO293" s="296"/>
      <c r="CP293" s="296"/>
      <c r="CQ293" s="296"/>
      <c r="CR293" s="296"/>
      <c r="CS293" s="296"/>
      <c r="CT293" s="296"/>
      <c r="CU293" s="296"/>
      <c r="CV293" s="296"/>
      <c r="CW293" s="296"/>
      <c r="CX293" s="296"/>
      <c r="CY293" s="296"/>
      <c r="CZ293" s="296"/>
      <c r="DA293" s="296"/>
      <c r="DB293" s="296"/>
      <c r="DC293" s="296"/>
      <c r="DD293" s="296"/>
      <c r="DE293" s="296"/>
      <c r="DF293" s="296"/>
      <c r="DG293" s="296"/>
      <c r="DH293" s="296"/>
      <c r="DI293" s="296"/>
      <c r="DJ293" s="296"/>
      <c r="DK293" s="296"/>
      <c r="DL293" s="296"/>
      <c r="DM293" s="296"/>
      <c r="DN293" s="296"/>
      <c r="DO293" s="296"/>
      <c r="DP293" s="296"/>
      <c r="DQ293" s="296"/>
      <c r="DR293" s="296"/>
      <c r="DS293" s="296"/>
      <c r="DT293" s="296"/>
      <c r="DU293" s="296"/>
      <c r="DV293" s="296"/>
      <c r="DW293" s="296"/>
      <c r="DX293" s="296"/>
      <c r="DY293" s="296"/>
      <c r="DZ293" s="296"/>
      <c r="EA293" s="296"/>
      <c r="EB293" s="296"/>
      <c r="EC293" s="296"/>
      <c r="ED293" s="296"/>
      <c r="EE293" s="296"/>
      <c r="EF293" s="296"/>
      <c r="EG293" s="296"/>
      <c r="EH293" s="296"/>
      <c r="EI293" s="296"/>
      <c r="EJ293" s="296"/>
      <c r="EK293" s="296"/>
      <c r="EL293" s="296"/>
      <c r="EM293" s="296"/>
      <c r="EN293" s="296"/>
      <c r="EO293" s="296"/>
      <c r="EP293" s="296"/>
      <c r="EQ293" s="296"/>
      <c r="ER293" s="296"/>
      <c r="ES293" s="296"/>
      <c r="ET293" s="296"/>
      <c r="EU293" s="296"/>
      <c r="EV293" s="296"/>
      <c r="EW293" s="296"/>
      <c r="EX293" s="296"/>
      <c r="EY293" s="296"/>
      <c r="EZ293" s="296"/>
      <c r="FA293" s="296"/>
      <c r="FB293" s="296"/>
      <c r="FC293" s="296"/>
      <c r="FD293" s="296"/>
      <c r="FE293" s="296"/>
      <c r="FF293" s="296"/>
      <c r="FG293" s="296"/>
      <c r="FH293" s="296"/>
      <c r="FI293" s="296"/>
      <c r="FJ293" s="296"/>
      <c r="FK293" s="296"/>
      <c r="FL293" s="296"/>
      <c r="FM293" s="296"/>
      <c r="FN293" s="296"/>
      <c r="FO293" s="296"/>
      <c r="FP293" s="296"/>
      <c r="FQ293" s="296"/>
      <c r="FR293" s="296"/>
      <c r="FS293" s="296"/>
      <c r="FT293" s="296"/>
      <c r="FU293" s="296"/>
      <c r="FV293" s="296"/>
      <c r="FW293" s="296"/>
      <c r="FX293" s="296"/>
      <c r="FY293" s="296"/>
      <c r="FZ293" s="296"/>
      <c r="GA293" s="296"/>
      <c r="GB293" s="296"/>
      <c r="GC293" s="296"/>
      <c r="GD293" s="296"/>
      <c r="GE293" s="296"/>
      <c r="GF293" s="296"/>
      <c r="GG293" s="296"/>
      <c r="GH293" s="296"/>
      <c r="GI293" s="296"/>
      <c r="GJ293" s="296"/>
      <c r="GK293" s="296"/>
      <c r="GL293" s="296"/>
      <c r="GM293" s="296"/>
      <c r="GN293" s="296"/>
      <c r="GO293" s="205"/>
      <c r="GP293" s="87"/>
      <c r="GQ293" s="87"/>
    </row>
    <row r="294" spans="9:199" ht="2.25" customHeight="1" x14ac:dyDescent="0.15">
      <c r="I294" s="131"/>
      <c r="J294" s="131"/>
      <c r="K294" s="131"/>
      <c r="L294" s="136"/>
      <c r="M294" s="136"/>
      <c r="N294" s="138"/>
      <c r="O294" s="296"/>
      <c r="P294" s="296"/>
      <c r="Q294" s="296"/>
      <c r="R294" s="296"/>
      <c r="S294" s="296"/>
      <c r="T294" s="296"/>
      <c r="U294" s="296"/>
      <c r="V294" s="296"/>
      <c r="W294" s="296"/>
      <c r="X294" s="296"/>
      <c r="Y294" s="296"/>
      <c r="Z294" s="296"/>
      <c r="AA294" s="296"/>
      <c r="AB294" s="296"/>
      <c r="AC294" s="296"/>
      <c r="AD294" s="296"/>
      <c r="AE294" s="296"/>
      <c r="AF294" s="296"/>
      <c r="AG294" s="296"/>
      <c r="AH294" s="296"/>
      <c r="AI294" s="296"/>
      <c r="AJ294" s="296"/>
      <c r="AK294" s="296"/>
      <c r="AL294" s="296"/>
      <c r="AM294" s="296"/>
      <c r="AN294" s="296"/>
      <c r="AO294" s="296"/>
      <c r="AP294" s="296"/>
      <c r="AQ294" s="296"/>
      <c r="AR294" s="296"/>
      <c r="AS294" s="296"/>
      <c r="AT294" s="296"/>
      <c r="AU294" s="296"/>
      <c r="AV294" s="296"/>
      <c r="AW294" s="296"/>
      <c r="AX294" s="296"/>
      <c r="AY294" s="296"/>
      <c r="AZ294" s="296"/>
      <c r="BA294" s="296"/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296"/>
      <c r="BR294" s="296"/>
      <c r="BS294" s="296"/>
      <c r="BT294" s="296"/>
      <c r="BU294" s="296"/>
      <c r="BV294" s="296"/>
      <c r="BW294" s="296"/>
      <c r="BX294" s="296"/>
      <c r="BY294" s="296"/>
      <c r="BZ294" s="296"/>
      <c r="CA294" s="296"/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6"/>
      <c r="CL294" s="296"/>
      <c r="CM294" s="296"/>
      <c r="CN294" s="296"/>
      <c r="CO294" s="296"/>
      <c r="CP294" s="296"/>
      <c r="CQ294" s="296"/>
      <c r="CR294" s="296"/>
      <c r="CS294" s="296"/>
      <c r="CT294" s="296"/>
      <c r="CU294" s="296"/>
      <c r="CV294" s="296"/>
      <c r="CW294" s="296"/>
      <c r="CX294" s="296"/>
      <c r="CY294" s="296"/>
      <c r="CZ294" s="296"/>
      <c r="DA294" s="296"/>
      <c r="DB294" s="296"/>
      <c r="DC294" s="296"/>
      <c r="DD294" s="296"/>
      <c r="DE294" s="296"/>
      <c r="DF294" s="296"/>
      <c r="DG294" s="296"/>
      <c r="DH294" s="296"/>
      <c r="DI294" s="296"/>
      <c r="DJ294" s="296"/>
      <c r="DK294" s="296"/>
      <c r="DL294" s="296"/>
      <c r="DM294" s="296"/>
      <c r="DN294" s="296"/>
      <c r="DO294" s="296"/>
      <c r="DP294" s="296"/>
      <c r="DQ294" s="296"/>
      <c r="DR294" s="296"/>
      <c r="DS294" s="296"/>
      <c r="DT294" s="296"/>
      <c r="DU294" s="296"/>
      <c r="DV294" s="296"/>
      <c r="DW294" s="296"/>
      <c r="DX294" s="296"/>
      <c r="DY294" s="296"/>
      <c r="DZ294" s="296"/>
      <c r="EA294" s="296"/>
      <c r="EB294" s="296"/>
      <c r="EC294" s="296"/>
      <c r="ED294" s="296"/>
      <c r="EE294" s="296"/>
      <c r="EF294" s="296"/>
      <c r="EG294" s="296"/>
      <c r="EH294" s="296"/>
      <c r="EI294" s="296"/>
      <c r="EJ294" s="296"/>
      <c r="EK294" s="296"/>
      <c r="EL294" s="296"/>
      <c r="EM294" s="296"/>
      <c r="EN294" s="296"/>
      <c r="EO294" s="296"/>
      <c r="EP294" s="296"/>
      <c r="EQ294" s="296"/>
      <c r="ER294" s="296"/>
      <c r="ES294" s="296"/>
      <c r="ET294" s="296"/>
      <c r="EU294" s="296"/>
      <c r="EV294" s="296"/>
      <c r="EW294" s="296"/>
      <c r="EX294" s="296"/>
      <c r="EY294" s="296"/>
      <c r="EZ294" s="296"/>
      <c r="FA294" s="296"/>
      <c r="FB294" s="296"/>
      <c r="FC294" s="296"/>
      <c r="FD294" s="296"/>
      <c r="FE294" s="296"/>
      <c r="FF294" s="296"/>
      <c r="FG294" s="296"/>
      <c r="FH294" s="296"/>
      <c r="FI294" s="296"/>
      <c r="FJ294" s="296"/>
      <c r="FK294" s="296"/>
      <c r="FL294" s="296"/>
      <c r="FM294" s="296"/>
      <c r="FN294" s="296"/>
      <c r="FO294" s="296"/>
      <c r="FP294" s="296"/>
      <c r="FQ294" s="296"/>
      <c r="FR294" s="296"/>
      <c r="FS294" s="296"/>
      <c r="FT294" s="296"/>
      <c r="FU294" s="296"/>
      <c r="FV294" s="296"/>
      <c r="FW294" s="296"/>
      <c r="FX294" s="296"/>
      <c r="FY294" s="296"/>
      <c r="FZ294" s="296"/>
      <c r="GA294" s="296"/>
      <c r="GB294" s="296"/>
      <c r="GC294" s="296"/>
      <c r="GD294" s="296"/>
      <c r="GE294" s="296"/>
      <c r="GF294" s="296"/>
      <c r="GG294" s="296"/>
      <c r="GH294" s="296"/>
      <c r="GI294" s="296"/>
      <c r="GJ294" s="296"/>
      <c r="GK294" s="296"/>
      <c r="GL294" s="296"/>
      <c r="GM294" s="296"/>
      <c r="GN294" s="296"/>
      <c r="GO294" s="205"/>
      <c r="GP294" s="87"/>
      <c r="GQ294" s="87"/>
    </row>
    <row r="295" spans="9:199" ht="2.25" customHeight="1" x14ac:dyDescent="0.15">
      <c r="I295" s="131"/>
      <c r="J295" s="131"/>
      <c r="K295" s="131"/>
      <c r="L295" s="136"/>
      <c r="M295" s="136"/>
      <c r="N295" s="138"/>
      <c r="O295" s="296"/>
      <c r="P295" s="296"/>
      <c r="Q295" s="296"/>
      <c r="R295" s="296"/>
      <c r="S295" s="296"/>
      <c r="T295" s="296"/>
      <c r="U295" s="296"/>
      <c r="V295" s="296"/>
      <c r="W295" s="296"/>
      <c r="X295" s="296"/>
      <c r="Y295" s="296"/>
      <c r="Z295" s="296"/>
      <c r="AA295" s="296"/>
      <c r="AB295" s="296"/>
      <c r="AC295" s="296"/>
      <c r="AD295" s="296"/>
      <c r="AE295" s="296"/>
      <c r="AF295" s="296"/>
      <c r="AG295" s="296"/>
      <c r="AH295" s="296"/>
      <c r="AI295" s="296"/>
      <c r="AJ295" s="296"/>
      <c r="AK295" s="296"/>
      <c r="AL295" s="296"/>
      <c r="AM295" s="296"/>
      <c r="AN295" s="296"/>
      <c r="AO295" s="296"/>
      <c r="AP295" s="296"/>
      <c r="AQ295" s="296"/>
      <c r="AR295" s="296"/>
      <c r="AS295" s="296"/>
      <c r="AT295" s="296"/>
      <c r="AU295" s="296"/>
      <c r="AV295" s="296"/>
      <c r="AW295" s="296"/>
      <c r="AX295" s="296"/>
      <c r="AY295" s="296"/>
      <c r="AZ295" s="296"/>
      <c r="BA295" s="296"/>
      <c r="BB295" s="296"/>
      <c r="BC295" s="296"/>
      <c r="BD295" s="296"/>
      <c r="BE295" s="296"/>
      <c r="BF295" s="296"/>
      <c r="BG295" s="296"/>
      <c r="BH295" s="296"/>
      <c r="BI295" s="296"/>
      <c r="BJ295" s="296"/>
      <c r="BK295" s="296"/>
      <c r="BL295" s="296"/>
      <c r="BM295" s="296"/>
      <c r="BN295" s="296"/>
      <c r="BO295" s="296"/>
      <c r="BP295" s="296"/>
      <c r="BQ295" s="296"/>
      <c r="BR295" s="296"/>
      <c r="BS295" s="296"/>
      <c r="BT295" s="296"/>
      <c r="BU295" s="296"/>
      <c r="BV295" s="296"/>
      <c r="BW295" s="296"/>
      <c r="BX295" s="296"/>
      <c r="BY295" s="296"/>
      <c r="BZ295" s="296"/>
      <c r="CA295" s="296"/>
      <c r="CB295" s="296"/>
      <c r="CC295" s="296"/>
      <c r="CD295" s="296"/>
      <c r="CE295" s="296"/>
      <c r="CF295" s="296"/>
      <c r="CG295" s="296"/>
      <c r="CH295" s="296"/>
      <c r="CI295" s="296"/>
      <c r="CJ295" s="296"/>
      <c r="CK295" s="296"/>
      <c r="CL295" s="296"/>
      <c r="CM295" s="296"/>
      <c r="CN295" s="296"/>
      <c r="CO295" s="296"/>
      <c r="CP295" s="296"/>
      <c r="CQ295" s="296"/>
      <c r="CR295" s="296"/>
      <c r="CS295" s="296"/>
      <c r="CT295" s="296"/>
      <c r="CU295" s="296"/>
      <c r="CV295" s="296"/>
      <c r="CW295" s="296"/>
      <c r="CX295" s="296"/>
      <c r="CY295" s="296"/>
      <c r="CZ295" s="296"/>
      <c r="DA295" s="296"/>
      <c r="DB295" s="296"/>
      <c r="DC295" s="296"/>
      <c r="DD295" s="296"/>
      <c r="DE295" s="296"/>
      <c r="DF295" s="296"/>
      <c r="DG295" s="296"/>
      <c r="DH295" s="296"/>
      <c r="DI295" s="296"/>
      <c r="DJ295" s="296"/>
      <c r="DK295" s="296"/>
      <c r="DL295" s="296"/>
      <c r="DM295" s="296"/>
      <c r="DN295" s="296"/>
      <c r="DO295" s="296"/>
      <c r="DP295" s="296"/>
      <c r="DQ295" s="296"/>
      <c r="DR295" s="296"/>
      <c r="DS295" s="296"/>
      <c r="DT295" s="296"/>
      <c r="DU295" s="296"/>
      <c r="DV295" s="296"/>
      <c r="DW295" s="296"/>
      <c r="DX295" s="296"/>
      <c r="DY295" s="296"/>
      <c r="DZ295" s="296"/>
      <c r="EA295" s="296"/>
      <c r="EB295" s="296"/>
      <c r="EC295" s="296"/>
      <c r="ED295" s="296"/>
      <c r="EE295" s="296"/>
      <c r="EF295" s="296"/>
      <c r="EG295" s="296"/>
      <c r="EH295" s="296"/>
      <c r="EI295" s="296"/>
      <c r="EJ295" s="296"/>
      <c r="EK295" s="296"/>
      <c r="EL295" s="296"/>
      <c r="EM295" s="296"/>
      <c r="EN295" s="296"/>
      <c r="EO295" s="296"/>
      <c r="EP295" s="296"/>
      <c r="EQ295" s="296"/>
      <c r="ER295" s="296"/>
      <c r="ES295" s="296"/>
      <c r="ET295" s="296"/>
      <c r="EU295" s="296"/>
      <c r="EV295" s="296"/>
      <c r="EW295" s="296"/>
      <c r="EX295" s="296"/>
      <c r="EY295" s="296"/>
      <c r="EZ295" s="296"/>
      <c r="FA295" s="296"/>
      <c r="FB295" s="296"/>
      <c r="FC295" s="296"/>
      <c r="FD295" s="296"/>
      <c r="FE295" s="296"/>
      <c r="FF295" s="296"/>
      <c r="FG295" s="296"/>
      <c r="FH295" s="296"/>
      <c r="FI295" s="296"/>
      <c r="FJ295" s="296"/>
      <c r="FK295" s="296"/>
      <c r="FL295" s="296"/>
      <c r="FM295" s="296"/>
      <c r="FN295" s="296"/>
      <c r="FO295" s="296"/>
      <c r="FP295" s="296"/>
      <c r="FQ295" s="296"/>
      <c r="FR295" s="296"/>
      <c r="FS295" s="296"/>
      <c r="FT295" s="296"/>
      <c r="FU295" s="296"/>
      <c r="FV295" s="296"/>
      <c r="FW295" s="296"/>
      <c r="FX295" s="296"/>
      <c r="FY295" s="296"/>
      <c r="FZ295" s="296"/>
      <c r="GA295" s="296"/>
      <c r="GB295" s="296"/>
      <c r="GC295" s="296"/>
      <c r="GD295" s="296"/>
      <c r="GE295" s="296"/>
      <c r="GF295" s="296"/>
      <c r="GG295" s="296"/>
      <c r="GH295" s="296"/>
      <c r="GI295" s="296"/>
      <c r="GJ295" s="296"/>
      <c r="GK295" s="296"/>
      <c r="GL295" s="296"/>
      <c r="GM295" s="296"/>
      <c r="GN295" s="296"/>
      <c r="GO295" s="205"/>
      <c r="GP295" s="87"/>
      <c r="GQ295" s="87"/>
    </row>
    <row r="296" spans="9:199" ht="2.25" customHeight="1" x14ac:dyDescent="0.15">
      <c r="I296" s="131"/>
      <c r="J296" s="131"/>
      <c r="K296" s="131"/>
      <c r="L296" s="136"/>
      <c r="M296" s="136"/>
      <c r="N296" s="138"/>
      <c r="O296" s="294">
        <f>入力シート!A188</f>
        <v>0</v>
      </c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  <c r="AD296" s="295"/>
      <c r="AE296" s="295"/>
      <c r="AF296" s="295"/>
      <c r="AG296" s="295"/>
      <c r="AH296" s="295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5"/>
      <c r="AS296" s="295"/>
      <c r="AT296" s="295"/>
      <c r="AU296" s="295"/>
      <c r="AV296" s="295"/>
      <c r="AW296" s="295"/>
      <c r="AX296" s="295"/>
      <c r="AY296" s="295"/>
      <c r="AZ296" s="295"/>
      <c r="BA296" s="295"/>
      <c r="BB296" s="295"/>
      <c r="BC296" s="295"/>
      <c r="BD296" s="295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5"/>
      <c r="BO296" s="295"/>
      <c r="BP296" s="295"/>
      <c r="BQ296" s="295"/>
      <c r="BR296" s="295"/>
      <c r="BS296" s="295"/>
      <c r="BT296" s="295"/>
      <c r="BU296" s="295"/>
      <c r="BV296" s="295"/>
      <c r="BW296" s="295"/>
      <c r="BX296" s="295"/>
      <c r="BY296" s="295"/>
      <c r="BZ296" s="295"/>
      <c r="CA296" s="295"/>
      <c r="CB296" s="295"/>
      <c r="CC296" s="295"/>
      <c r="CD296" s="295"/>
      <c r="CE296" s="295"/>
      <c r="CF296" s="295"/>
      <c r="CG296" s="295"/>
      <c r="CH296" s="295"/>
      <c r="CI296" s="295"/>
      <c r="CJ296" s="295"/>
      <c r="CK296" s="295"/>
      <c r="CL296" s="295"/>
      <c r="CM296" s="295"/>
      <c r="CN296" s="295"/>
      <c r="CO296" s="295"/>
      <c r="CP296" s="295"/>
      <c r="CQ296" s="295"/>
      <c r="CR296" s="295"/>
      <c r="CS296" s="295"/>
      <c r="CT296" s="295"/>
      <c r="CU296" s="295"/>
      <c r="CV296" s="295"/>
      <c r="CW296" s="295"/>
      <c r="CX296" s="295"/>
      <c r="CY296" s="295"/>
      <c r="CZ296" s="295"/>
      <c r="DA296" s="295"/>
      <c r="DB296" s="295"/>
      <c r="DC296" s="295"/>
      <c r="DD296" s="295"/>
      <c r="DE296" s="295"/>
      <c r="DF296" s="295"/>
      <c r="DG296" s="295"/>
      <c r="DH296" s="295"/>
      <c r="DI296" s="295"/>
      <c r="DJ296" s="295"/>
      <c r="DK296" s="295"/>
      <c r="DL296" s="295"/>
      <c r="DM296" s="295"/>
      <c r="DN296" s="295"/>
      <c r="DO296" s="295"/>
      <c r="DP296" s="295"/>
      <c r="DQ296" s="295"/>
      <c r="DR296" s="295"/>
      <c r="DS296" s="295"/>
      <c r="DT296" s="295"/>
      <c r="DU296" s="295"/>
      <c r="DV296" s="295"/>
      <c r="DW296" s="295"/>
      <c r="DX296" s="295"/>
      <c r="DY296" s="295"/>
      <c r="DZ296" s="295"/>
      <c r="EA296" s="295"/>
      <c r="EB296" s="295"/>
      <c r="EC296" s="295"/>
      <c r="ED296" s="295"/>
      <c r="EE296" s="295"/>
      <c r="EF296" s="295"/>
      <c r="EG296" s="295"/>
      <c r="EH296" s="295"/>
      <c r="EI296" s="295"/>
      <c r="EJ296" s="295"/>
      <c r="EK296" s="295"/>
      <c r="EL296" s="295"/>
      <c r="EM296" s="295"/>
      <c r="EN296" s="295"/>
      <c r="EO296" s="295"/>
      <c r="EP296" s="295"/>
      <c r="EQ296" s="295"/>
      <c r="ER296" s="295"/>
      <c r="ES296" s="295"/>
      <c r="ET296" s="295"/>
      <c r="EU296" s="295"/>
      <c r="EV296" s="295"/>
      <c r="EW296" s="295"/>
      <c r="EX296" s="295"/>
      <c r="EY296" s="295"/>
      <c r="EZ296" s="295"/>
      <c r="FA296" s="295"/>
      <c r="FB296" s="295"/>
      <c r="FC296" s="295"/>
      <c r="FD296" s="295"/>
      <c r="FE296" s="295"/>
      <c r="FF296" s="295"/>
      <c r="FG296" s="295"/>
      <c r="FH296" s="295"/>
      <c r="FI296" s="295"/>
      <c r="FJ296" s="295"/>
      <c r="FK296" s="295"/>
      <c r="FL296" s="295"/>
      <c r="FM296" s="295"/>
      <c r="FN296" s="295"/>
      <c r="FO296" s="295"/>
      <c r="FP296" s="295"/>
      <c r="FQ296" s="295"/>
      <c r="FR296" s="295"/>
      <c r="FS296" s="295"/>
      <c r="FT296" s="295"/>
      <c r="FU296" s="295"/>
      <c r="FV296" s="295"/>
      <c r="FW296" s="295"/>
      <c r="FX296" s="295"/>
      <c r="FY296" s="295"/>
      <c r="FZ296" s="295"/>
      <c r="GA296" s="295"/>
      <c r="GB296" s="295"/>
      <c r="GC296" s="295"/>
      <c r="GD296" s="295"/>
      <c r="GE296" s="295"/>
      <c r="GF296" s="295"/>
      <c r="GG296" s="295"/>
      <c r="GH296" s="295"/>
      <c r="GI296" s="295"/>
      <c r="GJ296" s="295"/>
      <c r="GK296" s="295"/>
      <c r="GL296" s="295"/>
      <c r="GM296" s="295"/>
      <c r="GN296" s="295"/>
      <c r="GO296" s="205"/>
      <c r="GP296" s="87"/>
      <c r="GQ296" s="87"/>
    </row>
    <row r="297" spans="9:199" ht="2.25" customHeight="1" x14ac:dyDescent="0.15">
      <c r="I297" s="131"/>
      <c r="J297" s="131"/>
      <c r="K297" s="131"/>
      <c r="L297" s="136"/>
      <c r="M297" s="136"/>
      <c r="N297" s="138"/>
      <c r="O297" s="296"/>
      <c r="P297" s="296"/>
      <c r="Q297" s="296"/>
      <c r="R297" s="296"/>
      <c r="S297" s="296"/>
      <c r="T297" s="296"/>
      <c r="U297" s="296"/>
      <c r="V297" s="296"/>
      <c r="W297" s="296"/>
      <c r="X297" s="296"/>
      <c r="Y297" s="296"/>
      <c r="Z297" s="296"/>
      <c r="AA297" s="296"/>
      <c r="AB297" s="296"/>
      <c r="AC297" s="296"/>
      <c r="AD297" s="296"/>
      <c r="AE297" s="296"/>
      <c r="AF297" s="296"/>
      <c r="AG297" s="296"/>
      <c r="AH297" s="296"/>
      <c r="AI297" s="296"/>
      <c r="AJ297" s="296"/>
      <c r="AK297" s="296"/>
      <c r="AL297" s="296"/>
      <c r="AM297" s="296"/>
      <c r="AN297" s="296"/>
      <c r="AO297" s="296"/>
      <c r="AP297" s="296"/>
      <c r="AQ297" s="296"/>
      <c r="AR297" s="296"/>
      <c r="AS297" s="296"/>
      <c r="AT297" s="296"/>
      <c r="AU297" s="296"/>
      <c r="AV297" s="296"/>
      <c r="AW297" s="296"/>
      <c r="AX297" s="296"/>
      <c r="AY297" s="296"/>
      <c r="AZ297" s="296"/>
      <c r="BA297" s="296"/>
      <c r="BB297" s="296"/>
      <c r="BC297" s="296"/>
      <c r="BD297" s="296"/>
      <c r="BE297" s="296"/>
      <c r="BF297" s="296"/>
      <c r="BG297" s="296"/>
      <c r="BH297" s="296"/>
      <c r="BI297" s="296"/>
      <c r="BJ297" s="296"/>
      <c r="BK297" s="296"/>
      <c r="BL297" s="296"/>
      <c r="BM297" s="296"/>
      <c r="BN297" s="296"/>
      <c r="BO297" s="296"/>
      <c r="BP297" s="296"/>
      <c r="BQ297" s="296"/>
      <c r="BR297" s="296"/>
      <c r="BS297" s="296"/>
      <c r="BT297" s="296"/>
      <c r="BU297" s="296"/>
      <c r="BV297" s="296"/>
      <c r="BW297" s="296"/>
      <c r="BX297" s="296"/>
      <c r="BY297" s="296"/>
      <c r="BZ297" s="296"/>
      <c r="CA297" s="296"/>
      <c r="CB297" s="296"/>
      <c r="CC297" s="296"/>
      <c r="CD297" s="296"/>
      <c r="CE297" s="296"/>
      <c r="CF297" s="296"/>
      <c r="CG297" s="296"/>
      <c r="CH297" s="296"/>
      <c r="CI297" s="296"/>
      <c r="CJ297" s="296"/>
      <c r="CK297" s="296"/>
      <c r="CL297" s="296"/>
      <c r="CM297" s="296"/>
      <c r="CN297" s="296"/>
      <c r="CO297" s="296"/>
      <c r="CP297" s="296"/>
      <c r="CQ297" s="296"/>
      <c r="CR297" s="296"/>
      <c r="CS297" s="296"/>
      <c r="CT297" s="296"/>
      <c r="CU297" s="296"/>
      <c r="CV297" s="296"/>
      <c r="CW297" s="296"/>
      <c r="CX297" s="296"/>
      <c r="CY297" s="296"/>
      <c r="CZ297" s="296"/>
      <c r="DA297" s="296"/>
      <c r="DB297" s="296"/>
      <c r="DC297" s="296"/>
      <c r="DD297" s="296"/>
      <c r="DE297" s="296"/>
      <c r="DF297" s="296"/>
      <c r="DG297" s="296"/>
      <c r="DH297" s="296"/>
      <c r="DI297" s="296"/>
      <c r="DJ297" s="296"/>
      <c r="DK297" s="296"/>
      <c r="DL297" s="296"/>
      <c r="DM297" s="296"/>
      <c r="DN297" s="296"/>
      <c r="DO297" s="296"/>
      <c r="DP297" s="296"/>
      <c r="DQ297" s="296"/>
      <c r="DR297" s="296"/>
      <c r="DS297" s="296"/>
      <c r="DT297" s="296"/>
      <c r="DU297" s="296"/>
      <c r="DV297" s="296"/>
      <c r="DW297" s="296"/>
      <c r="DX297" s="296"/>
      <c r="DY297" s="296"/>
      <c r="DZ297" s="296"/>
      <c r="EA297" s="296"/>
      <c r="EB297" s="296"/>
      <c r="EC297" s="296"/>
      <c r="ED297" s="296"/>
      <c r="EE297" s="296"/>
      <c r="EF297" s="296"/>
      <c r="EG297" s="296"/>
      <c r="EH297" s="296"/>
      <c r="EI297" s="296"/>
      <c r="EJ297" s="296"/>
      <c r="EK297" s="296"/>
      <c r="EL297" s="296"/>
      <c r="EM297" s="296"/>
      <c r="EN297" s="296"/>
      <c r="EO297" s="296"/>
      <c r="EP297" s="296"/>
      <c r="EQ297" s="296"/>
      <c r="ER297" s="296"/>
      <c r="ES297" s="296"/>
      <c r="ET297" s="296"/>
      <c r="EU297" s="296"/>
      <c r="EV297" s="296"/>
      <c r="EW297" s="296"/>
      <c r="EX297" s="296"/>
      <c r="EY297" s="296"/>
      <c r="EZ297" s="296"/>
      <c r="FA297" s="296"/>
      <c r="FB297" s="296"/>
      <c r="FC297" s="296"/>
      <c r="FD297" s="296"/>
      <c r="FE297" s="296"/>
      <c r="FF297" s="296"/>
      <c r="FG297" s="296"/>
      <c r="FH297" s="296"/>
      <c r="FI297" s="296"/>
      <c r="FJ297" s="296"/>
      <c r="FK297" s="296"/>
      <c r="FL297" s="296"/>
      <c r="FM297" s="296"/>
      <c r="FN297" s="296"/>
      <c r="FO297" s="296"/>
      <c r="FP297" s="296"/>
      <c r="FQ297" s="296"/>
      <c r="FR297" s="296"/>
      <c r="FS297" s="296"/>
      <c r="FT297" s="296"/>
      <c r="FU297" s="296"/>
      <c r="FV297" s="296"/>
      <c r="FW297" s="296"/>
      <c r="FX297" s="296"/>
      <c r="FY297" s="296"/>
      <c r="FZ297" s="296"/>
      <c r="GA297" s="296"/>
      <c r="GB297" s="296"/>
      <c r="GC297" s="296"/>
      <c r="GD297" s="296"/>
      <c r="GE297" s="296"/>
      <c r="GF297" s="296"/>
      <c r="GG297" s="296"/>
      <c r="GH297" s="296"/>
      <c r="GI297" s="296"/>
      <c r="GJ297" s="296"/>
      <c r="GK297" s="296"/>
      <c r="GL297" s="296"/>
      <c r="GM297" s="296"/>
      <c r="GN297" s="296"/>
      <c r="GO297" s="205"/>
      <c r="GP297" s="87"/>
      <c r="GQ297" s="87"/>
    </row>
    <row r="298" spans="9:199" ht="2.25" customHeight="1" x14ac:dyDescent="0.15">
      <c r="I298" s="131"/>
      <c r="J298" s="131"/>
      <c r="K298" s="131"/>
      <c r="L298" s="136"/>
      <c r="M298" s="136"/>
      <c r="N298" s="138"/>
      <c r="O298" s="296"/>
      <c r="P298" s="296"/>
      <c r="Q298" s="296"/>
      <c r="R298" s="296"/>
      <c r="S298" s="296"/>
      <c r="T298" s="296"/>
      <c r="U298" s="296"/>
      <c r="V298" s="296"/>
      <c r="W298" s="296"/>
      <c r="X298" s="296"/>
      <c r="Y298" s="296"/>
      <c r="Z298" s="296"/>
      <c r="AA298" s="296"/>
      <c r="AB298" s="296"/>
      <c r="AC298" s="296"/>
      <c r="AD298" s="296"/>
      <c r="AE298" s="296"/>
      <c r="AF298" s="296"/>
      <c r="AG298" s="296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6"/>
      <c r="AS298" s="296"/>
      <c r="AT298" s="296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296"/>
      <c r="BG298" s="296"/>
      <c r="BH298" s="296"/>
      <c r="BI298" s="296"/>
      <c r="BJ298" s="296"/>
      <c r="BK298" s="296"/>
      <c r="BL298" s="296"/>
      <c r="BM298" s="296"/>
      <c r="BN298" s="296"/>
      <c r="BO298" s="296"/>
      <c r="BP298" s="296"/>
      <c r="BQ298" s="296"/>
      <c r="BR298" s="296"/>
      <c r="BS298" s="296"/>
      <c r="BT298" s="296"/>
      <c r="BU298" s="296"/>
      <c r="BV298" s="296"/>
      <c r="BW298" s="296"/>
      <c r="BX298" s="296"/>
      <c r="BY298" s="296"/>
      <c r="BZ298" s="296"/>
      <c r="CA298" s="296"/>
      <c r="CB298" s="296"/>
      <c r="CC298" s="296"/>
      <c r="CD298" s="296"/>
      <c r="CE298" s="296"/>
      <c r="CF298" s="296"/>
      <c r="CG298" s="296"/>
      <c r="CH298" s="296"/>
      <c r="CI298" s="296"/>
      <c r="CJ298" s="296"/>
      <c r="CK298" s="296"/>
      <c r="CL298" s="296"/>
      <c r="CM298" s="296"/>
      <c r="CN298" s="296"/>
      <c r="CO298" s="296"/>
      <c r="CP298" s="296"/>
      <c r="CQ298" s="296"/>
      <c r="CR298" s="296"/>
      <c r="CS298" s="296"/>
      <c r="CT298" s="296"/>
      <c r="CU298" s="296"/>
      <c r="CV298" s="296"/>
      <c r="CW298" s="296"/>
      <c r="CX298" s="296"/>
      <c r="CY298" s="296"/>
      <c r="CZ298" s="296"/>
      <c r="DA298" s="296"/>
      <c r="DB298" s="296"/>
      <c r="DC298" s="296"/>
      <c r="DD298" s="296"/>
      <c r="DE298" s="296"/>
      <c r="DF298" s="296"/>
      <c r="DG298" s="296"/>
      <c r="DH298" s="296"/>
      <c r="DI298" s="296"/>
      <c r="DJ298" s="296"/>
      <c r="DK298" s="296"/>
      <c r="DL298" s="296"/>
      <c r="DM298" s="296"/>
      <c r="DN298" s="296"/>
      <c r="DO298" s="296"/>
      <c r="DP298" s="296"/>
      <c r="DQ298" s="296"/>
      <c r="DR298" s="296"/>
      <c r="DS298" s="296"/>
      <c r="DT298" s="296"/>
      <c r="DU298" s="296"/>
      <c r="DV298" s="296"/>
      <c r="DW298" s="296"/>
      <c r="DX298" s="296"/>
      <c r="DY298" s="296"/>
      <c r="DZ298" s="296"/>
      <c r="EA298" s="296"/>
      <c r="EB298" s="296"/>
      <c r="EC298" s="296"/>
      <c r="ED298" s="296"/>
      <c r="EE298" s="296"/>
      <c r="EF298" s="296"/>
      <c r="EG298" s="296"/>
      <c r="EH298" s="296"/>
      <c r="EI298" s="296"/>
      <c r="EJ298" s="296"/>
      <c r="EK298" s="296"/>
      <c r="EL298" s="296"/>
      <c r="EM298" s="296"/>
      <c r="EN298" s="296"/>
      <c r="EO298" s="296"/>
      <c r="EP298" s="296"/>
      <c r="EQ298" s="296"/>
      <c r="ER298" s="296"/>
      <c r="ES298" s="296"/>
      <c r="ET298" s="296"/>
      <c r="EU298" s="296"/>
      <c r="EV298" s="296"/>
      <c r="EW298" s="296"/>
      <c r="EX298" s="296"/>
      <c r="EY298" s="296"/>
      <c r="EZ298" s="296"/>
      <c r="FA298" s="296"/>
      <c r="FB298" s="296"/>
      <c r="FC298" s="296"/>
      <c r="FD298" s="296"/>
      <c r="FE298" s="296"/>
      <c r="FF298" s="296"/>
      <c r="FG298" s="296"/>
      <c r="FH298" s="296"/>
      <c r="FI298" s="296"/>
      <c r="FJ298" s="296"/>
      <c r="FK298" s="296"/>
      <c r="FL298" s="296"/>
      <c r="FM298" s="296"/>
      <c r="FN298" s="296"/>
      <c r="FO298" s="296"/>
      <c r="FP298" s="296"/>
      <c r="FQ298" s="296"/>
      <c r="FR298" s="296"/>
      <c r="FS298" s="296"/>
      <c r="FT298" s="296"/>
      <c r="FU298" s="296"/>
      <c r="FV298" s="296"/>
      <c r="FW298" s="296"/>
      <c r="FX298" s="296"/>
      <c r="FY298" s="296"/>
      <c r="FZ298" s="296"/>
      <c r="GA298" s="296"/>
      <c r="GB298" s="296"/>
      <c r="GC298" s="296"/>
      <c r="GD298" s="296"/>
      <c r="GE298" s="296"/>
      <c r="GF298" s="296"/>
      <c r="GG298" s="296"/>
      <c r="GH298" s="296"/>
      <c r="GI298" s="296"/>
      <c r="GJ298" s="296"/>
      <c r="GK298" s="296"/>
      <c r="GL298" s="296"/>
      <c r="GM298" s="296"/>
      <c r="GN298" s="296"/>
      <c r="GO298" s="205"/>
      <c r="GP298" s="87"/>
      <c r="GQ298" s="87"/>
    </row>
    <row r="299" spans="9:199" ht="2.25" customHeight="1" x14ac:dyDescent="0.15">
      <c r="I299" s="131"/>
      <c r="J299" s="131"/>
      <c r="K299" s="131"/>
      <c r="L299" s="136"/>
      <c r="M299" s="136"/>
      <c r="N299" s="138"/>
      <c r="O299" s="296"/>
      <c r="P299" s="296"/>
      <c r="Q299" s="296"/>
      <c r="R299" s="296"/>
      <c r="S299" s="296"/>
      <c r="T299" s="296"/>
      <c r="U299" s="296"/>
      <c r="V299" s="296"/>
      <c r="W299" s="296"/>
      <c r="X299" s="296"/>
      <c r="Y299" s="296"/>
      <c r="Z299" s="296"/>
      <c r="AA299" s="296"/>
      <c r="AB299" s="296"/>
      <c r="AC299" s="296"/>
      <c r="AD299" s="296"/>
      <c r="AE299" s="296"/>
      <c r="AF299" s="296"/>
      <c r="AG299" s="296"/>
      <c r="AH299" s="296"/>
      <c r="AI299" s="296"/>
      <c r="AJ299" s="296"/>
      <c r="AK299" s="296"/>
      <c r="AL299" s="296"/>
      <c r="AM299" s="296"/>
      <c r="AN299" s="296"/>
      <c r="AO299" s="296"/>
      <c r="AP299" s="296"/>
      <c r="AQ299" s="296"/>
      <c r="AR299" s="296"/>
      <c r="AS299" s="296"/>
      <c r="AT299" s="296"/>
      <c r="AU299" s="296"/>
      <c r="AV299" s="296"/>
      <c r="AW299" s="296"/>
      <c r="AX299" s="296"/>
      <c r="AY299" s="296"/>
      <c r="AZ299" s="296"/>
      <c r="BA299" s="296"/>
      <c r="BB299" s="296"/>
      <c r="BC299" s="296"/>
      <c r="BD299" s="296"/>
      <c r="BE299" s="296"/>
      <c r="BF299" s="296"/>
      <c r="BG299" s="296"/>
      <c r="BH299" s="296"/>
      <c r="BI299" s="296"/>
      <c r="BJ299" s="296"/>
      <c r="BK299" s="296"/>
      <c r="BL299" s="296"/>
      <c r="BM299" s="296"/>
      <c r="BN299" s="296"/>
      <c r="BO299" s="296"/>
      <c r="BP299" s="296"/>
      <c r="BQ299" s="296"/>
      <c r="BR299" s="296"/>
      <c r="BS299" s="296"/>
      <c r="BT299" s="296"/>
      <c r="BU299" s="296"/>
      <c r="BV299" s="296"/>
      <c r="BW299" s="296"/>
      <c r="BX299" s="296"/>
      <c r="BY299" s="296"/>
      <c r="BZ299" s="296"/>
      <c r="CA299" s="296"/>
      <c r="CB299" s="296"/>
      <c r="CC299" s="296"/>
      <c r="CD299" s="296"/>
      <c r="CE299" s="296"/>
      <c r="CF299" s="296"/>
      <c r="CG299" s="296"/>
      <c r="CH299" s="296"/>
      <c r="CI299" s="296"/>
      <c r="CJ299" s="296"/>
      <c r="CK299" s="296"/>
      <c r="CL299" s="296"/>
      <c r="CM299" s="296"/>
      <c r="CN299" s="296"/>
      <c r="CO299" s="296"/>
      <c r="CP299" s="296"/>
      <c r="CQ299" s="296"/>
      <c r="CR299" s="296"/>
      <c r="CS299" s="296"/>
      <c r="CT299" s="296"/>
      <c r="CU299" s="296"/>
      <c r="CV299" s="296"/>
      <c r="CW299" s="296"/>
      <c r="CX299" s="296"/>
      <c r="CY299" s="296"/>
      <c r="CZ299" s="296"/>
      <c r="DA299" s="296"/>
      <c r="DB299" s="296"/>
      <c r="DC299" s="296"/>
      <c r="DD299" s="296"/>
      <c r="DE299" s="296"/>
      <c r="DF299" s="296"/>
      <c r="DG299" s="296"/>
      <c r="DH299" s="296"/>
      <c r="DI299" s="296"/>
      <c r="DJ299" s="296"/>
      <c r="DK299" s="296"/>
      <c r="DL299" s="296"/>
      <c r="DM299" s="296"/>
      <c r="DN299" s="296"/>
      <c r="DO299" s="296"/>
      <c r="DP299" s="296"/>
      <c r="DQ299" s="296"/>
      <c r="DR299" s="296"/>
      <c r="DS299" s="296"/>
      <c r="DT299" s="296"/>
      <c r="DU299" s="296"/>
      <c r="DV299" s="296"/>
      <c r="DW299" s="296"/>
      <c r="DX299" s="296"/>
      <c r="DY299" s="296"/>
      <c r="DZ299" s="296"/>
      <c r="EA299" s="296"/>
      <c r="EB299" s="296"/>
      <c r="EC299" s="296"/>
      <c r="ED299" s="296"/>
      <c r="EE299" s="296"/>
      <c r="EF299" s="296"/>
      <c r="EG299" s="296"/>
      <c r="EH299" s="296"/>
      <c r="EI299" s="296"/>
      <c r="EJ299" s="296"/>
      <c r="EK299" s="296"/>
      <c r="EL299" s="296"/>
      <c r="EM299" s="296"/>
      <c r="EN299" s="296"/>
      <c r="EO299" s="296"/>
      <c r="EP299" s="296"/>
      <c r="EQ299" s="296"/>
      <c r="ER299" s="296"/>
      <c r="ES299" s="296"/>
      <c r="ET299" s="296"/>
      <c r="EU299" s="296"/>
      <c r="EV299" s="296"/>
      <c r="EW299" s="296"/>
      <c r="EX299" s="296"/>
      <c r="EY299" s="296"/>
      <c r="EZ299" s="296"/>
      <c r="FA299" s="296"/>
      <c r="FB299" s="296"/>
      <c r="FC299" s="296"/>
      <c r="FD299" s="296"/>
      <c r="FE299" s="296"/>
      <c r="FF299" s="296"/>
      <c r="FG299" s="296"/>
      <c r="FH299" s="296"/>
      <c r="FI299" s="296"/>
      <c r="FJ299" s="296"/>
      <c r="FK299" s="296"/>
      <c r="FL299" s="296"/>
      <c r="FM299" s="296"/>
      <c r="FN299" s="296"/>
      <c r="FO299" s="296"/>
      <c r="FP299" s="296"/>
      <c r="FQ299" s="296"/>
      <c r="FR299" s="296"/>
      <c r="FS299" s="296"/>
      <c r="FT299" s="296"/>
      <c r="FU299" s="296"/>
      <c r="FV299" s="296"/>
      <c r="FW299" s="296"/>
      <c r="FX299" s="296"/>
      <c r="FY299" s="296"/>
      <c r="FZ299" s="296"/>
      <c r="GA299" s="296"/>
      <c r="GB299" s="296"/>
      <c r="GC299" s="296"/>
      <c r="GD299" s="296"/>
      <c r="GE299" s="296"/>
      <c r="GF299" s="296"/>
      <c r="GG299" s="296"/>
      <c r="GH299" s="296"/>
      <c r="GI299" s="296"/>
      <c r="GJ299" s="296"/>
      <c r="GK299" s="296"/>
      <c r="GL299" s="296"/>
      <c r="GM299" s="296"/>
      <c r="GN299" s="296"/>
      <c r="GO299" s="205"/>
      <c r="GP299" s="87"/>
      <c r="GQ299" s="87"/>
    </row>
    <row r="300" spans="9:199" ht="2.25" customHeight="1" x14ac:dyDescent="0.15">
      <c r="I300" s="131"/>
      <c r="J300" s="131"/>
      <c r="K300" s="131"/>
      <c r="L300" s="136"/>
      <c r="M300" s="136"/>
      <c r="N300" s="138"/>
      <c r="O300" s="296"/>
      <c r="P300" s="296"/>
      <c r="Q300" s="296"/>
      <c r="R300" s="296"/>
      <c r="S300" s="296"/>
      <c r="T300" s="296"/>
      <c r="U300" s="296"/>
      <c r="V300" s="296"/>
      <c r="W300" s="296"/>
      <c r="X300" s="296"/>
      <c r="Y300" s="296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296"/>
      <c r="CX300" s="296"/>
      <c r="CY300" s="296"/>
      <c r="CZ300" s="296"/>
      <c r="DA300" s="296"/>
      <c r="DB300" s="296"/>
      <c r="DC300" s="296"/>
      <c r="DD300" s="296"/>
      <c r="DE300" s="296"/>
      <c r="DF300" s="296"/>
      <c r="DG300" s="296"/>
      <c r="DH300" s="296"/>
      <c r="DI300" s="296"/>
      <c r="DJ300" s="296"/>
      <c r="DK300" s="296"/>
      <c r="DL300" s="296"/>
      <c r="DM300" s="296"/>
      <c r="DN300" s="296"/>
      <c r="DO300" s="296"/>
      <c r="DP300" s="296"/>
      <c r="DQ300" s="296"/>
      <c r="DR300" s="296"/>
      <c r="DS300" s="296"/>
      <c r="DT300" s="296"/>
      <c r="DU300" s="296"/>
      <c r="DV300" s="296"/>
      <c r="DW300" s="296"/>
      <c r="DX300" s="296"/>
      <c r="DY300" s="296"/>
      <c r="DZ300" s="296"/>
      <c r="EA300" s="296"/>
      <c r="EB300" s="296"/>
      <c r="EC300" s="296"/>
      <c r="ED300" s="296"/>
      <c r="EE300" s="296"/>
      <c r="EF300" s="296"/>
      <c r="EG300" s="296"/>
      <c r="EH300" s="296"/>
      <c r="EI300" s="296"/>
      <c r="EJ300" s="296"/>
      <c r="EK300" s="296"/>
      <c r="EL300" s="296"/>
      <c r="EM300" s="296"/>
      <c r="EN300" s="296"/>
      <c r="EO300" s="296"/>
      <c r="EP300" s="296"/>
      <c r="EQ300" s="296"/>
      <c r="ER300" s="296"/>
      <c r="ES300" s="296"/>
      <c r="ET300" s="296"/>
      <c r="EU300" s="296"/>
      <c r="EV300" s="296"/>
      <c r="EW300" s="296"/>
      <c r="EX300" s="296"/>
      <c r="EY300" s="296"/>
      <c r="EZ300" s="296"/>
      <c r="FA300" s="296"/>
      <c r="FB300" s="296"/>
      <c r="FC300" s="296"/>
      <c r="FD300" s="296"/>
      <c r="FE300" s="296"/>
      <c r="FF300" s="296"/>
      <c r="FG300" s="296"/>
      <c r="FH300" s="296"/>
      <c r="FI300" s="296"/>
      <c r="FJ300" s="296"/>
      <c r="FK300" s="296"/>
      <c r="FL300" s="296"/>
      <c r="FM300" s="296"/>
      <c r="FN300" s="296"/>
      <c r="FO300" s="296"/>
      <c r="FP300" s="296"/>
      <c r="FQ300" s="296"/>
      <c r="FR300" s="296"/>
      <c r="FS300" s="296"/>
      <c r="FT300" s="296"/>
      <c r="FU300" s="296"/>
      <c r="FV300" s="296"/>
      <c r="FW300" s="296"/>
      <c r="FX300" s="296"/>
      <c r="FY300" s="296"/>
      <c r="FZ300" s="296"/>
      <c r="GA300" s="296"/>
      <c r="GB300" s="296"/>
      <c r="GC300" s="296"/>
      <c r="GD300" s="296"/>
      <c r="GE300" s="296"/>
      <c r="GF300" s="296"/>
      <c r="GG300" s="296"/>
      <c r="GH300" s="296"/>
      <c r="GI300" s="296"/>
      <c r="GJ300" s="296"/>
      <c r="GK300" s="296"/>
      <c r="GL300" s="296"/>
      <c r="GM300" s="296"/>
      <c r="GN300" s="296"/>
      <c r="GO300" s="205"/>
      <c r="GP300" s="87"/>
      <c r="GQ300" s="87"/>
    </row>
    <row r="301" spans="9:199" ht="2.25" customHeight="1" x14ac:dyDescent="0.15">
      <c r="I301" s="131"/>
      <c r="J301" s="131"/>
      <c r="K301" s="131"/>
      <c r="L301" s="136"/>
      <c r="M301" s="136"/>
      <c r="N301" s="138"/>
      <c r="O301" s="296"/>
      <c r="P301" s="296"/>
      <c r="Q301" s="296"/>
      <c r="R301" s="296"/>
      <c r="S301" s="296"/>
      <c r="T301" s="296"/>
      <c r="U301" s="296"/>
      <c r="V301" s="296"/>
      <c r="W301" s="296"/>
      <c r="X301" s="296"/>
      <c r="Y301" s="296"/>
      <c r="Z301" s="296"/>
      <c r="AA301" s="296"/>
      <c r="AB301" s="296"/>
      <c r="AC301" s="296"/>
      <c r="AD301" s="296"/>
      <c r="AE301" s="296"/>
      <c r="AF301" s="296"/>
      <c r="AG301" s="296"/>
      <c r="AH301" s="296"/>
      <c r="AI301" s="296"/>
      <c r="AJ301" s="296"/>
      <c r="AK301" s="296"/>
      <c r="AL301" s="296"/>
      <c r="AM301" s="296"/>
      <c r="AN301" s="296"/>
      <c r="AO301" s="296"/>
      <c r="AP301" s="296"/>
      <c r="AQ301" s="296"/>
      <c r="AR301" s="296"/>
      <c r="AS301" s="296"/>
      <c r="AT301" s="296"/>
      <c r="AU301" s="296"/>
      <c r="AV301" s="296"/>
      <c r="AW301" s="296"/>
      <c r="AX301" s="296"/>
      <c r="AY301" s="296"/>
      <c r="AZ301" s="296"/>
      <c r="BA301" s="296"/>
      <c r="BB301" s="296"/>
      <c r="BC301" s="296"/>
      <c r="BD301" s="296"/>
      <c r="BE301" s="296"/>
      <c r="BF301" s="296"/>
      <c r="BG301" s="296"/>
      <c r="BH301" s="296"/>
      <c r="BI301" s="296"/>
      <c r="BJ301" s="296"/>
      <c r="BK301" s="296"/>
      <c r="BL301" s="296"/>
      <c r="BM301" s="296"/>
      <c r="BN301" s="296"/>
      <c r="BO301" s="296"/>
      <c r="BP301" s="296"/>
      <c r="BQ301" s="296"/>
      <c r="BR301" s="296"/>
      <c r="BS301" s="296"/>
      <c r="BT301" s="296"/>
      <c r="BU301" s="296"/>
      <c r="BV301" s="296"/>
      <c r="BW301" s="296"/>
      <c r="BX301" s="296"/>
      <c r="BY301" s="296"/>
      <c r="BZ301" s="296"/>
      <c r="CA301" s="296"/>
      <c r="CB301" s="296"/>
      <c r="CC301" s="296"/>
      <c r="CD301" s="296"/>
      <c r="CE301" s="296"/>
      <c r="CF301" s="296"/>
      <c r="CG301" s="296"/>
      <c r="CH301" s="296"/>
      <c r="CI301" s="296"/>
      <c r="CJ301" s="296"/>
      <c r="CK301" s="296"/>
      <c r="CL301" s="296"/>
      <c r="CM301" s="296"/>
      <c r="CN301" s="296"/>
      <c r="CO301" s="296"/>
      <c r="CP301" s="296"/>
      <c r="CQ301" s="296"/>
      <c r="CR301" s="296"/>
      <c r="CS301" s="296"/>
      <c r="CT301" s="296"/>
      <c r="CU301" s="296"/>
      <c r="CV301" s="296"/>
      <c r="CW301" s="296"/>
      <c r="CX301" s="296"/>
      <c r="CY301" s="296"/>
      <c r="CZ301" s="296"/>
      <c r="DA301" s="296"/>
      <c r="DB301" s="296"/>
      <c r="DC301" s="296"/>
      <c r="DD301" s="296"/>
      <c r="DE301" s="296"/>
      <c r="DF301" s="296"/>
      <c r="DG301" s="296"/>
      <c r="DH301" s="296"/>
      <c r="DI301" s="296"/>
      <c r="DJ301" s="296"/>
      <c r="DK301" s="296"/>
      <c r="DL301" s="296"/>
      <c r="DM301" s="296"/>
      <c r="DN301" s="296"/>
      <c r="DO301" s="296"/>
      <c r="DP301" s="296"/>
      <c r="DQ301" s="296"/>
      <c r="DR301" s="296"/>
      <c r="DS301" s="296"/>
      <c r="DT301" s="296"/>
      <c r="DU301" s="296"/>
      <c r="DV301" s="296"/>
      <c r="DW301" s="296"/>
      <c r="DX301" s="296"/>
      <c r="DY301" s="296"/>
      <c r="DZ301" s="296"/>
      <c r="EA301" s="296"/>
      <c r="EB301" s="296"/>
      <c r="EC301" s="296"/>
      <c r="ED301" s="296"/>
      <c r="EE301" s="296"/>
      <c r="EF301" s="296"/>
      <c r="EG301" s="296"/>
      <c r="EH301" s="296"/>
      <c r="EI301" s="296"/>
      <c r="EJ301" s="296"/>
      <c r="EK301" s="296"/>
      <c r="EL301" s="296"/>
      <c r="EM301" s="296"/>
      <c r="EN301" s="296"/>
      <c r="EO301" s="296"/>
      <c r="EP301" s="296"/>
      <c r="EQ301" s="296"/>
      <c r="ER301" s="296"/>
      <c r="ES301" s="296"/>
      <c r="ET301" s="296"/>
      <c r="EU301" s="296"/>
      <c r="EV301" s="296"/>
      <c r="EW301" s="296"/>
      <c r="EX301" s="296"/>
      <c r="EY301" s="296"/>
      <c r="EZ301" s="296"/>
      <c r="FA301" s="296"/>
      <c r="FB301" s="296"/>
      <c r="FC301" s="296"/>
      <c r="FD301" s="296"/>
      <c r="FE301" s="296"/>
      <c r="FF301" s="296"/>
      <c r="FG301" s="296"/>
      <c r="FH301" s="296"/>
      <c r="FI301" s="296"/>
      <c r="FJ301" s="296"/>
      <c r="FK301" s="296"/>
      <c r="FL301" s="296"/>
      <c r="FM301" s="296"/>
      <c r="FN301" s="296"/>
      <c r="FO301" s="296"/>
      <c r="FP301" s="296"/>
      <c r="FQ301" s="296"/>
      <c r="FR301" s="296"/>
      <c r="FS301" s="296"/>
      <c r="FT301" s="296"/>
      <c r="FU301" s="296"/>
      <c r="FV301" s="296"/>
      <c r="FW301" s="296"/>
      <c r="FX301" s="296"/>
      <c r="FY301" s="296"/>
      <c r="FZ301" s="296"/>
      <c r="GA301" s="296"/>
      <c r="GB301" s="296"/>
      <c r="GC301" s="296"/>
      <c r="GD301" s="296"/>
      <c r="GE301" s="296"/>
      <c r="GF301" s="296"/>
      <c r="GG301" s="296"/>
      <c r="GH301" s="296"/>
      <c r="GI301" s="296"/>
      <c r="GJ301" s="296"/>
      <c r="GK301" s="296"/>
      <c r="GL301" s="296"/>
      <c r="GM301" s="296"/>
      <c r="GN301" s="296"/>
      <c r="GO301" s="205"/>
      <c r="GP301" s="87"/>
      <c r="GQ301" s="87"/>
    </row>
    <row r="302" spans="9:199" ht="2.25" customHeight="1" x14ac:dyDescent="0.15">
      <c r="I302" s="131"/>
      <c r="J302" s="131"/>
      <c r="K302" s="131"/>
      <c r="L302" s="136"/>
      <c r="M302" s="136"/>
      <c r="N302" s="138"/>
      <c r="O302" s="296"/>
      <c r="P302" s="296"/>
      <c r="Q302" s="296"/>
      <c r="R302" s="296"/>
      <c r="S302" s="296"/>
      <c r="T302" s="296"/>
      <c r="U302" s="296"/>
      <c r="V302" s="296"/>
      <c r="W302" s="296"/>
      <c r="X302" s="296"/>
      <c r="Y302" s="296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296"/>
      <c r="BP302" s="296"/>
      <c r="BQ302" s="296"/>
      <c r="BR302" s="296"/>
      <c r="BS302" s="296"/>
      <c r="BT302" s="296"/>
      <c r="BU302" s="296"/>
      <c r="BV302" s="296"/>
      <c r="BW302" s="296"/>
      <c r="BX302" s="296"/>
      <c r="BY302" s="296"/>
      <c r="BZ302" s="296"/>
      <c r="CA302" s="296"/>
      <c r="CB302" s="296"/>
      <c r="CC302" s="296"/>
      <c r="CD302" s="296"/>
      <c r="CE302" s="296"/>
      <c r="CF302" s="296"/>
      <c r="CG302" s="296"/>
      <c r="CH302" s="296"/>
      <c r="CI302" s="296"/>
      <c r="CJ302" s="296"/>
      <c r="CK302" s="296"/>
      <c r="CL302" s="296"/>
      <c r="CM302" s="296"/>
      <c r="CN302" s="296"/>
      <c r="CO302" s="296"/>
      <c r="CP302" s="296"/>
      <c r="CQ302" s="296"/>
      <c r="CR302" s="296"/>
      <c r="CS302" s="296"/>
      <c r="CT302" s="296"/>
      <c r="CU302" s="296"/>
      <c r="CV302" s="296"/>
      <c r="CW302" s="296"/>
      <c r="CX302" s="296"/>
      <c r="CY302" s="296"/>
      <c r="CZ302" s="296"/>
      <c r="DA302" s="296"/>
      <c r="DB302" s="296"/>
      <c r="DC302" s="296"/>
      <c r="DD302" s="296"/>
      <c r="DE302" s="296"/>
      <c r="DF302" s="296"/>
      <c r="DG302" s="296"/>
      <c r="DH302" s="296"/>
      <c r="DI302" s="296"/>
      <c r="DJ302" s="296"/>
      <c r="DK302" s="296"/>
      <c r="DL302" s="296"/>
      <c r="DM302" s="296"/>
      <c r="DN302" s="296"/>
      <c r="DO302" s="296"/>
      <c r="DP302" s="296"/>
      <c r="DQ302" s="296"/>
      <c r="DR302" s="296"/>
      <c r="DS302" s="296"/>
      <c r="DT302" s="296"/>
      <c r="DU302" s="296"/>
      <c r="DV302" s="296"/>
      <c r="DW302" s="296"/>
      <c r="DX302" s="296"/>
      <c r="DY302" s="296"/>
      <c r="DZ302" s="296"/>
      <c r="EA302" s="296"/>
      <c r="EB302" s="296"/>
      <c r="EC302" s="296"/>
      <c r="ED302" s="296"/>
      <c r="EE302" s="296"/>
      <c r="EF302" s="296"/>
      <c r="EG302" s="296"/>
      <c r="EH302" s="296"/>
      <c r="EI302" s="296"/>
      <c r="EJ302" s="296"/>
      <c r="EK302" s="296"/>
      <c r="EL302" s="296"/>
      <c r="EM302" s="296"/>
      <c r="EN302" s="296"/>
      <c r="EO302" s="296"/>
      <c r="EP302" s="296"/>
      <c r="EQ302" s="296"/>
      <c r="ER302" s="296"/>
      <c r="ES302" s="296"/>
      <c r="ET302" s="296"/>
      <c r="EU302" s="296"/>
      <c r="EV302" s="296"/>
      <c r="EW302" s="296"/>
      <c r="EX302" s="296"/>
      <c r="EY302" s="296"/>
      <c r="EZ302" s="296"/>
      <c r="FA302" s="296"/>
      <c r="FB302" s="296"/>
      <c r="FC302" s="296"/>
      <c r="FD302" s="296"/>
      <c r="FE302" s="296"/>
      <c r="FF302" s="296"/>
      <c r="FG302" s="296"/>
      <c r="FH302" s="296"/>
      <c r="FI302" s="296"/>
      <c r="FJ302" s="296"/>
      <c r="FK302" s="296"/>
      <c r="FL302" s="296"/>
      <c r="FM302" s="296"/>
      <c r="FN302" s="296"/>
      <c r="FO302" s="296"/>
      <c r="FP302" s="296"/>
      <c r="FQ302" s="296"/>
      <c r="FR302" s="296"/>
      <c r="FS302" s="296"/>
      <c r="FT302" s="296"/>
      <c r="FU302" s="296"/>
      <c r="FV302" s="296"/>
      <c r="FW302" s="296"/>
      <c r="FX302" s="296"/>
      <c r="FY302" s="296"/>
      <c r="FZ302" s="296"/>
      <c r="GA302" s="296"/>
      <c r="GB302" s="296"/>
      <c r="GC302" s="296"/>
      <c r="GD302" s="296"/>
      <c r="GE302" s="296"/>
      <c r="GF302" s="296"/>
      <c r="GG302" s="296"/>
      <c r="GH302" s="296"/>
      <c r="GI302" s="296"/>
      <c r="GJ302" s="296"/>
      <c r="GK302" s="296"/>
      <c r="GL302" s="296"/>
      <c r="GM302" s="296"/>
      <c r="GN302" s="296"/>
      <c r="GO302" s="205"/>
      <c r="GP302" s="87"/>
      <c r="GQ302" s="87"/>
    </row>
    <row r="303" spans="9:199" ht="2.25" customHeight="1" x14ac:dyDescent="0.15">
      <c r="I303" s="131"/>
      <c r="J303" s="131"/>
      <c r="K303" s="131"/>
      <c r="L303" s="136"/>
      <c r="M303" s="136"/>
      <c r="N303" s="138"/>
      <c r="O303" s="296"/>
      <c r="P303" s="296"/>
      <c r="Q303" s="296"/>
      <c r="R303" s="296"/>
      <c r="S303" s="296"/>
      <c r="T303" s="296"/>
      <c r="U303" s="296"/>
      <c r="V303" s="296"/>
      <c r="W303" s="296"/>
      <c r="X303" s="296"/>
      <c r="Y303" s="296"/>
      <c r="Z303" s="296"/>
      <c r="AA303" s="296"/>
      <c r="AB303" s="296"/>
      <c r="AC303" s="296"/>
      <c r="AD303" s="296"/>
      <c r="AE303" s="296"/>
      <c r="AF303" s="296"/>
      <c r="AG303" s="296"/>
      <c r="AH303" s="296"/>
      <c r="AI303" s="296"/>
      <c r="AJ303" s="296"/>
      <c r="AK303" s="296"/>
      <c r="AL303" s="296"/>
      <c r="AM303" s="296"/>
      <c r="AN303" s="296"/>
      <c r="AO303" s="296"/>
      <c r="AP303" s="296"/>
      <c r="AQ303" s="296"/>
      <c r="AR303" s="296"/>
      <c r="AS303" s="296"/>
      <c r="AT303" s="296"/>
      <c r="AU303" s="296"/>
      <c r="AV303" s="296"/>
      <c r="AW303" s="296"/>
      <c r="AX303" s="296"/>
      <c r="AY303" s="296"/>
      <c r="AZ303" s="296"/>
      <c r="BA303" s="296"/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6"/>
      <c r="BR303" s="296"/>
      <c r="BS303" s="296"/>
      <c r="BT303" s="296"/>
      <c r="BU303" s="296"/>
      <c r="BV303" s="296"/>
      <c r="BW303" s="296"/>
      <c r="BX303" s="296"/>
      <c r="BY303" s="296"/>
      <c r="BZ303" s="296"/>
      <c r="CA303" s="296"/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6"/>
      <c r="CL303" s="296"/>
      <c r="CM303" s="296"/>
      <c r="CN303" s="296"/>
      <c r="CO303" s="296"/>
      <c r="CP303" s="296"/>
      <c r="CQ303" s="296"/>
      <c r="CR303" s="296"/>
      <c r="CS303" s="296"/>
      <c r="CT303" s="296"/>
      <c r="CU303" s="296"/>
      <c r="CV303" s="296"/>
      <c r="CW303" s="296"/>
      <c r="CX303" s="296"/>
      <c r="CY303" s="296"/>
      <c r="CZ303" s="296"/>
      <c r="DA303" s="296"/>
      <c r="DB303" s="296"/>
      <c r="DC303" s="296"/>
      <c r="DD303" s="296"/>
      <c r="DE303" s="296"/>
      <c r="DF303" s="296"/>
      <c r="DG303" s="296"/>
      <c r="DH303" s="296"/>
      <c r="DI303" s="296"/>
      <c r="DJ303" s="296"/>
      <c r="DK303" s="296"/>
      <c r="DL303" s="296"/>
      <c r="DM303" s="296"/>
      <c r="DN303" s="296"/>
      <c r="DO303" s="296"/>
      <c r="DP303" s="296"/>
      <c r="DQ303" s="296"/>
      <c r="DR303" s="296"/>
      <c r="DS303" s="296"/>
      <c r="DT303" s="296"/>
      <c r="DU303" s="296"/>
      <c r="DV303" s="296"/>
      <c r="DW303" s="296"/>
      <c r="DX303" s="296"/>
      <c r="DY303" s="296"/>
      <c r="DZ303" s="296"/>
      <c r="EA303" s="296"/>
      <c r="EB303" s="296"/>
      <c r="EC303" s="296"/>
      <c r="ED303" s="296"/>
      <c r="EE303" s="296"/>
      <c r="EF303" s="296"/>
      <c r="EG303" s="296"/>
      <c r="EH303" s="296"/>
      <c r="EI303" s="296"/>
      <c r="EJ303" s="296"/>
      <c r="EK303" s="296"/>
      <c r="EL303" s="296"/>
      <c r="EM303" s="296"/>
      <c r="EN303" s="296"/>
      <c r="EO303" s="296"/>
      <c r="EP303" s="296"/>
      <c r="EQ303" s="296"/>
      <c r="ER303" s="296"/>
      <c r="ES303" s="296"/>
      <c r="ET303" s="296"/>
      <c r="EU303" s="296"/>
      <c r="EV303" s="296"/>
      <c r="EW303" s="296"/>
      <c r="EX303" s="296"/>
      <c r="EY303" s="296"/>
      <c r="EZ303" s="296"/>
      <c r="FA303" s="296"/>
      <c r="FB303" s="296"/>
      <c r="FC303" s="296"/>
      <c r="FD303" s="296"/>
      <c r="FE303" s="296"/>
      <c r="FF303" s="296"/>
      <c r="FG303" s="296"/>
      <c r="FH303" s="296"/>
      <c r="FI303" s="296"/>
      <c r="FJ303" s="296"/>
      <c r="FK303" s="296"/>
      <c r="FL303" s="296"/>
      <c r="FM303" s="296"/>
      <c r="FN303" s="296"/>
      <c r="FO303" s="296"/>
      <c r="FP303" s="296"/>
      <c r="FQ303" s="296"/>
      <c r="FR303" s="296"/>
      <c r="FS303" s="296"/>
      <c r="FT303" s="296"/>
      <c r="FU303" s="296"/>
      <c r="FV303" s="296"/>
      <c r="FW303" s="296"/>
      <c r="FX303" s="296"/>
      <c r="FY303" s="296"/>
      <c r="FZ303" s="296"/>
      <c r="GA303" s="296"/>
      <c r="GB303" s="296"/>
      <c r="GC303" s="296"/>
      <c r="GD303" s="296"/>
      <c r="GE303" s="296"/>
      <c r="GF303" s="296"/>
      <c r="GG303" s="296"/>
      <c r="GH303" s="296"/>
      <c r="GI303" s="296"/>
      <c r="GJ303" s="296"/>
      <c r="GK303" s="296"/>
      <c r="GL303" s="296"/>
      <c r="GM303" s="296"/>
      <c r="GN303" s="296"/>
      <c r="GO303" s="205"/>
      <c r="GP303" s="87"/>
      <c r="GQ303" s="87"/>
    </row>
    <row r="304" spans="9:199" ht="2.25" customHeight="1" x14ac:dyDescent="0.15">
      <c r="I304" s="131"/>
      <c r="J304" s="131"/>
      <c r="K304" s="131"/>
      <c r="L304" s="136"/>
      <c r="M304" s="136"/>
      <c r="N304" s="138"/>
      <c r="O304" s="294">
        <f>入力シート!A189</f>
        <v>0</v>
      </c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  <c r="AH304" s="295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295"/>
      <c r="BB304" s="295"/>
      <c r="BC304" s="295"/>
      <c r="BD304" s="295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5"/>
      <c r="BO304" s="295"/>
      <c r="BP304" s="295"/>
      <c r="BQ304" s="295"/>
      <c r="BR304" s="295"/>
      <c r="BS304" s="295"/>
      <c r="BT304" s="295"/>
      <c r="BU304" s="295"/>
      <c r="BV304" s="295"/>
      <c r="BW304" s="295"/>
      <c r="BX304" s="295"/>
      <c r="BY304" s="295"/>
      <c r="BZ304" s="295"/>
      <c r="CA304" s="295"/>
      <c r="CB304" s="295"/>
      <c r="CC304" s="295"/>
      <c r="CD304" s="295"/>
      <c r="CE304" s="295"/>
      <c r="CF304" s="295"/>
      <c r="CG304" s="295"/>
      <c r="CH304" s="295"/>
      <c r="CI304" s="295"/>
      <c r="CJ304" s="295"/>
      <c r="CK304" s="295"/>
      <c r="CL304" s="295"/>
      <c r="CM304" s="295"/>
      <c r="CN304" s="295"/>
      <c r="CO304" s="295"/>
      <c r="CP304" s="295"/>
      <c r="CQ304" s="295"/>
      <c r="CR304" s="295"/>
      <c r="CS304" s="295"/>
      <c r="CT304" s="295"/>
      <c r="CU304" s="295"/>
      <c r="CV304" s="295"/>
      <c r="CW304" s="295"/>
      <c r="CX304" s="295"/>
      <c r="CY304" s="295"/>
      <c r="CZ304" s="295"/>
      <c r="DA304" s="295"/>
      <c r="DB304" s="295"/>
      <c r="DC304" s="295"/>
      <c r="DD304" s="295"/>
      <c r="DE304" s="295"/>
      <c r="DF304" s="295"/>
      <c r="DG304" s="295"/>
      <c r="DH304" s="295"/>
      <c r="DI304" s="295"/>
      <c r="DJ304" s="295"/>
      <c r="DK304" s="295"/>
      <c r="DL304" s="295"/>
      <c r="DM304" s="295"/>
      <c r="DN304" s="295"/>
      <c r="DO304" s="295"/>
      <c r="DP304" s="295"/>
      <c r="DQ304" s="295"/>
      <c r="DR304" s="295"/>
      <c r="DS304" s="295"/>
      <c r="DT304" s="295"/>
      <c r="DU304" s="295"/>
      <c r="DV304" s="295"/>
      <c r="DW304" s="295"/>
      <c r="DX304" s="295"/>
      <c r="DY304" s="295"/>
      <c r="DZ304" s="295"/>
      <c r="EA304" s="295"/>
      <c r="EB304" s="295"/>
      <c r="EC304" s="295"/>
      <c r="ED304" s="295"/>
      <c r="EE304" s="295"/>
      <c r="EF304" s="295"/>
      <c r="EG304" s="295"/>
      <c r="EH304" s="295"/>
      <c r="EI304" s="295"/>
      <c r="EJ304" s="295"/>
      <c r="EK304" s="295"/>
      <c r="EL304" s="295"/>
      <c r="EM304" s="295"/>
      <c r="EN304" s="295"/>
      <c r="EO304" s="295"/>
      <c r="EP304" s="295"/>
      <c r="EQ304" s="295"/>
      <c r="ER304" s="295"/>
      <c r="ES304" s="295"/>
      <c r="ET304" s="295"/>
      <c r="EU304" s="295"/>
      <c r="EV304" s="295"/>
      <c r="EW304" s="295"/>
      <c r="EX304" s="295"/>
      <c r="EY304" s="295"/>
      <c r="EZ304" s="295"/>
      <c r="FA304" s="295"/>
      <c r="FB304" s="295"/>
      <c r="FC304" s="295"/>
      <c r="FD304" s="295"/>
      <c r="FE304" s="295"/>
      <c r="FF304" s="295"/>
      <c r="FG304" s="295"/>
      <c r="FH304" s="295"/>
      <c r="FI304" s="295"/>
      <c r="FJ304" s="295"/>
      <c r="FK304" s="295"/>
      <c r="FL304" s="295"/>
      <c r="FM304" s="295"/>
      <c r="FN304" s="295"/>
      <c r="FO304" s="295"/>
      <c r="FP304" s="295"/>
      <c r="FQ304" s="295"/>
      <c r="FR304" s="295"/>
      <c r="FS304" s="295"/>
      <c r="FT304" s="295"/>
      <c r="FU304" s="295"/>
      <c r="FV304" s="295"/>
      <c r="FW304" s="295"/>
      <c r="FX304" s="295"/>
      <c r="FY304" s="295"/>
      <c r="FZ304" s="295"/>
      <c r="GA304" s="295"/>
      <c r="GB304" s="295"/>
      <c r="GC304" s="295"/>
      <c r="GD304" s="295"/>
      <c r="GE304" s="295"/>
      <c r="GF304" s="295"/>
      <c r="GG304" s="295"/>
      <c r="GH304" s="295"/>
      <c r="GI304" s="295"/>
      <c r="GJ304" s="295"/>
      <c r="GK304" s="295"/>
      <c r="GL304" s="295"/>
      <c r="GM304" s="295"/>
      <c r="GN304" s="295"/>
      <c r="GO304" s="205"/>
      <c r="GP304" s="87"/>
      <c r="GQ304" s="87"/>
    </row>
    <row r="305" spans="9:199" ht="2.25" customHeight="1" x14ac:dyDescent="0.15">
      <c r="I305" s="131"/>
      <c r="J305" s="131"/>
      <c r="K305" s="131"/>
      <c r="L305" s="136"/>
      <c r="M305" s="136"/>
      <c r="N305" s="138"/>
      <c r="O305" s="296"/>
      <c r="P305" s="296"/>
      <c r="Q305" s="296"/>
      <c r="R305" s="296"/>
      <c r="S305" s="296"/>
      <c r="T305" s="296"/>
      <c r="U305" s="296"/>
      <c r="V305" s="296"/>
      <c r="W305" s="296"/>
      <c r="X305" s="296"/>
      <c r="Y305" s="296"/>
      <c r="Z305" s="296"/>
      <c r="AA305" s="296"/>
      <c r="AB305" s="296"/>
      <c r="AC305" s="296"/>
      <c r="AD305" s="296"/>
      <c r="AE305" s="296"/>
      <c r="AF305" s="296"/>
      <c r="AG305" s="296"/>
      <c r="AH305" s="296"/>
      <c r="AI305" s="296"/>
      <c r="AJ305" s="296"/>
      <c r="AK305" s="296"/>
      <c r="AL305" s="296"/>
      <c r="AM305" s="296"/>
      <c r="AN305" s="296"/>
      <c r="AO305" s="296"/>
      <c r="AP305" s="296"/>
      <c r="AQ305" s="296"/>
      <c r="AR305" s="296"/>
      <c r="AS305" s="296"/>
      <c r="AT305" s="296"/>
      <c r="AU305" s="296"/>
      <c r="AV305" s="296"/>
      <c r="AW305" s="296"/>
      <c r="AX305" s="296"/>
      <c r="AY305" s="296"/>
      <c r="AZ305" s="296"/>
      <c r="BA305" s="296"/>
      <c r="BB305" s="296"/>
      <c r="BC305" s="296"/>
      <c r="BD305" s="296"/>
      <c r="BE305" s="296"/>
      <c r="BF305" s="296"/>
      <c r="BG305" s="296"/>
      <c r="BH305" s="296"/>
      <c r="BI305" s="296"/>
      <c r="BJ305" s="296"/>
      <c r="BK305" s="296"/>
      <c r="BL305" s="296"/>
      <c r="BM305" s="296"/>
      <c r="BN305" s="296"/>
      <c r="BO305" s="296"/>
      <c r="BP305" s="296"/>
      <c r="BQ305" s="296"/>
      <c r="BR305" s="296"/>
      <c r="BS305" s="296"/>
      <c r="BT305" s="296"/>
      <c r="BU305" s="296"/>
      <c r="BV305" s="296"/>
      <c r="BW305" s="296"/>
      <c r="BX305" s="296"/>
      <c r="BY305" s="296"/>
      <c r="BZ305" s="296"/>
      <c r="CA305" s="296"/>
      <c r="CB305" s="296"/>
      <c r="CC305" s="296"/>
      <c r="CD305" s="296"/>
      <c r="CE305" s="296"/>
      <c r="CF305" s="296"/>
      <c r="CG305" s="296"/>
      <c r="CH305" s="296"/>
      <c r="CI305" s="296"/>
      <c r="CJ305" s="296"/>
      <c r="CK305" s="296"/>
      <c r="CL305" s="296"/>
      <c r="CM305" s="296"/>
      <c r="CN305" s="296"/>
      <c r="CO305" s="296"/>
      <c r="CP305" s="296"/>
      <c r="CQ305" s="296"/>
      <c r="CR305" s="296"/>
      <c r="CS305" s="296"/>
      <c r="CT305" s="296"/>
      <c r="CU305" s="296"/>
      <c r="CV305" s="296"/>
      <c r="CW305" s="296"/>
      <c r="CX305" s="296"/>
      <c r="CY305" s="296"/>
      <c r="CZ305" s="296"/>
      <c r="DA305" s="296"/>
      <c r="DB305" s="296"/>
      <c r="DC305" s="296"/>
      <c r="DD305" s="296"/>
      <c r="DE305" s="296"/>
      <c r="DF305" s="296"/>
      <c r="DG305" s="296"/>
      <c r="DH305" s="296"/>
      <c r="DI305" s="296"/>
      <c r="DJ305" s="296"/>
      <c r="DK305" s="296"/>
      <c r="DL305" s="296"/>
      <c r="DM305" s="296"/>
      <c r="DN305" s="296"/>
      <c r="DO305" s="296"/>
      <c r="DP305" s="296"/>
      <c r="DQ305" s="296"/>
      <c r="DR305" s="296"/>
      <c r="DS305" s="296"/>
      <c r="DT305" s="296"/>
      <c r="DU305" s="296"/>
      <c r="DV305" s="296"/>
      <c r="DW305" s="296"/>
      <c r="DX305" s="296"/>
      <c r="DY305" s="296"/>
      <c r="DZ305" s="296"/>
      <c r="EA305" s="296"/>
      <c r="EB305" s="296"/>
      <c r="EC305" s="296"/>
      <c r="ED305" s="296"/>
      <c r="EE305" s="296"/>
      <c r="EF305" s="296"/>
      <c r="EG305" s="296"/>
      <c r="EH305" s="296"/>
      <c r="EI305" s="296"/>
      <c r="EJ305" s="296"/>
      <c r="EK305" s="296"/>
      <c r="EL305" s="296"/>
      <c r="EM305" s="296"/>
      <c r="EN305" s="296"/>
      <c r="EO305" s="296"/>
      <c r="EP305" s="296"/>
      <c r="EQ305" s="296"/>
      <c r="ER305" s="296"/>
      <c r="ES305" s="296"/>
      <c r="ET305" s="296"/>
      <c r="EU305" s="296"/>
      <c r="EV305" s="296"/>
      <c r="EW305" s="296"/>
      <c r="EX305" s="296"/>
      <c r="EY305" s="296"/>
      <c r="EZ305" s="296"/>
      <c r="FA305" s="296"/>
      <c r="FB305" s="296"/>
      <c r="FC305" s="296"/>
      <c r="FD305" s="296"/>
      <c r="FE305" s="296"/>
      <c r="FF305" s="296"/>
      <c r="FG305" s="296"/>
      <c r="FH305" s="296"/>
      <c r="FI305" s="296"/>
      <c r="FJ305" s="296"/>
      <c r="FK305" s="296"/>
      <c r="FL305" s="296"/>
      <c r="FM305" s="296"/>
      <c r="FN305" s="296"/>
      <c r="FO305" s="296"/>
      <c r="FP305" s="296"/>
      <c r="FQ305" s="296"/>
      <c r="FR305" s="296"/>
      <c r="FS305" s="296"/>
      <c r="FT305" s="296"/>
      <c r="FU305" s="296"/>
      <c r="FV305" s="296"/>
      <c r="FW305" s="296"/>
      <c r="FX305" s="296"/>
      <c r="FY305" s="296"/>
      <c r="FZ305" s="296"/>
      <c r="GA305" s="296"/>
      <c r="GB305" s="296"/>
      <c r="GC305" s="296"/>
      <c r="GD305" s="296"/>
      <c r="GE305" s="296"/>
      <c r="GF305" s="296"/>
      <c r="GG305" s="296"/>
      <c r="GH305" s="296"/>
      <c r="GI305" s="296"/>
      <c r="GJ305" s="296"/>
      <c r="GK305" s="296"/>
      <c r="GL305" s="296"/>
      <c r="GM305" s="296"/>
      <c r="GN305" s="296"/>
      <c r="GO305" s="205"/>
      <c r="GP305" s="87"/>
      <c r="GQ305" s="87"/>
    </row>
    <row r="306" spans="9:199" ht="2.25" customHeight="1" x14ac:dyDescent="0.15">
      <c r="I306" s="131"/>
      <c r="J306" s="131"/>
      <c r="K306" s="131"/>
      <c r="L306" s="136"/>
      <c r="M306" s="136"/>
      <c r="N306" s="138"/>
      <c r="O306" s="296"/>
      <c r="P306" s="296"/>
      <c r="Q306" s="296"/>
      <c r="R306" s="296"/>
      <c r="S306" s="296"/>
      <c r="T306" s="296"/>
      <c r="U306" s="296"/>
      <c r="V306" s="296"/>
      <c r="W306" s="296"/>
      <c r="X306" s="296"/>
      <c r="Y306" s="296"/>
      <c r="Z306" s="296"/>
      <c r="AA306" s="296"/>
      <c r="AB306" s="296"/>
      <c r="AC306" s="296"/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296"/>
      <c r="BL306" s="296"/>
      <c r="BM306" s="296"/>
      <c r="BN306" s="296"/>
      <c r="BO306" s="296"/>
      <c r="BP306" s="296"/>
      <c r="BQ306" s="296"/>
      <c r="BR306" s="296"/>
      <c r="BS306" s="296"/>
      <c r="BT306" s="296"/>
      <c r="BU306" s="296"/>
      <c r="BV306" s="296"/>
      <c r="BW306" s="296"/>
      <c r="BX306" s="296"/>
      <c r="BY306" s="296"/>
      <c r="BZ306" s="296"/>
      <c r="CA306" s="296"/>
      <c r="CB306" s="296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296"/>
      <c r="CM306" s="296"/>
      <c r="CN306" s="296"/>
      <c r="CO306" s="296"/>
      <c r="CP306" s="296"/>
      <c r="CQ306" s="296"/>
      <c r="CR306" s="296"/>
      <c r="CS306" s="296"/>
      <c r="CT306" s="296"/>
      <c r="CU306" s="296"/>
      <c r="CV306" s="296"/>
      <c r="CW306" s="296"/>
      <c r="CX306" s="296"/>
      <c r="CY306" s="296"/>
      <c r="CZ306" s="296"/>
      <c r="DA306" s="296"/>
      <c r="DB306" s="296"/>
      <c r="DC306" s="296"/>
      <c r="DD306" s="296"/>
      <c r="DE306" s="296"/>
      <c r="DF306" s="296"/>
      <c r="DG306" s="296"/>
      <c r="DH306" s="296"/>
      <c r="DI306" s="296"/>
      <c r="DJ306" s="296"/>
      <c r="DK306" s="296"/>
      <c r="DL306" s="296"/>
      <c r="DM306" s="296"/>
      <c r="DN306" s="296"/>
      <c r="DO306" s="296"/>
      <c r="DP306" s="296"/>
      <c r="DQ306" s="296"/>
      <c r="DR306" s="296"/>
      <c r="DS306" s="296"/>
      <c r="DT306" s="296"/>
      <c r="DU306" s="296"/>
      <c r="DV306" s="296"/>
      <c r="DW306" s="296"/>
      <c r="DX306" s="296"/>
      <c r="DY306" s="296"/>
      <c r="DZ306" s="296"/>
      <c r="EA306" s="296"/>
      <c r="EB306" s="296"/>
      <c r="EC306" s="296"/>
      <c r="ED306" s="296"/>
      <c r="EE306" s="296"/>
      <c r="EF306" s="296"/>
      <c r="EG306" s="296"/>
      <c r="EH306" s="296"/>
      <c r="EI306" s="296"/>
      <c r="EJ306" s="296"/>
      <c r="EK306" s="296"/>
      <c r="EL306" s="296"/>
      <c r="EM306" s="296"/>
      <c r="EN306" s="296"/>
      <c r="EO306" s="296"/>
      <c r="EP306" s="296"/>
      <c r="EQ306" s="296"/>
      <c r="ER306" s="296"/>
      <c r="ES306" s="296"/>
      <c r="ET306" s="296"/>
      <c r="EU306" s="296"/>
      <c r="EV306" s="296"/>
      <c r="EW306" s="296"/>
      <c r="EX306" s="296"/>
      <c r="EY306" s="296"/>
      <c r="EZ306" s="296"/>
      <c r="FA306" s="296"/>
      <c r="FB306" s="296"/>
      <c r="FC306" s="296"/>
      <c r="FD306" s="296"/>
      <c r="FE306" s="296"/>
      <c r="FF306" s="296"/>
      <c r="FG306" s="296"/>
      <c r="FH306" s="296"/>
      <c r="FI306" s="296"/>
      <c r="FJ306" s="296"/>
      <c r="FK306" s="296"/>
      <c r="FL306" s="296"/>
      <c r="FM306" s="296"/>
      <c r="FN306" s="296"/>
      <c r="FO306" s="296"/>
      <c r="FP306" s="296"/>
      <c r="FQ306" s="296"/>
      <c r="FR306" s="296"/>
      <c r="FS306" s="296"/>
      <c r="FT306" s="296"/>
      <c r="FU306" s="296"/>
      <c r="FV306" s="296"/>
      <c r="FW306" s="296"/>
      <c r="FX306" s="296"/>
      <c r="FY306" s="296"/>
      <c r="FZ306" s="296"/>
      <c r="GA306" s="296"/>
      <c r="GB306" s="296"/>
      <c r="GC306" s="296"/>
      <c r="GD306" s="296"/>
      <c r="GE306" s="296"/>
      <c r="GF306" s="296"/>
      <c r="GG306" s="296"/>
      <c r="GH306" s="296"/>
      <c r="GI306" s="296"/>
      <c r="GJ306" s="296"/>
      <c r="GK306" s="296"/>
      <c r="GL306" s="296"/>
      <c r="GM306" s="296"/>
      <c r="GN306" s="296"/>
      <c r="GO306" s="205"/>
      <c r="GP306" s="87"/>
      <c r="GQ306" s="87"/>
    </row>
    <row r="307" spans="9:199" ht="2.25" customHeight="1" x14ac:dyDescent="0.15">
      <c r="I307" s="131"/>
      <c r="J307" s="131"/>
      <c r="K307" s="131"/>
      <c r="L307" s="136"/>
      <c r="M307" s="136"/>
      <c r="N307" s="138"/>
      <c r="O307" s="296"/>
      <c r="P307" s="296"/>
      <c r="Q307" s="296"/>
      <c r="R307" s="296"/>
      <c r="S307" s="296"/>
      <c r="T307" s="296"/>
      <c r="U307" s="296"/>
      <c r="V307" s="296"/>
      <c r="W307" s="296"/>
      <c r="X307" s="296"/>
      <c r="Y307" s="296"/>
      <c r="Z307" s="296"/>
      <c r="AA307" s="296"/>
      <c r="AB307" s="296"/>
      <c r="AC307" s="296"/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6"/>
      <c r="AS307" s="296"/>
      <c r="AT307" s="296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6"/>
      <c r="BR307" s="296"/>
      <c r="BS307" s="296"/>
      <c r="BT307" s="296"/>
      <c r="BU307" s="296"/>
      <c r="BV307" s="296"/>
      <c r="BW307" s="296"/>
      <c r="BX307" s="296"/>
      <c r="BY307" s="296"/>
      <c r="BZ307" s="296"/>
      <c r="CA307" s="296"/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296"/>
      <c r="CM307" s="296"/>
      <c r="CN307" s="296"/>
      <c r="CO307" s="296"/>
      <c r="CP307" s="296"/>
      <c r="CQ307" s="296"/>
      <c r="CR307" s="296"/>
      <c r="CS307" s="296"/>
      <c r="CT307" s="296"/>
      <c r="CU307" s="296"/>
      <c r="CV307" s="296"/>
      <c r="CW307" s="296"/>
      <c r="CX307" s="296"/>
      <c r="CY307" s="296"/>
      <c r="CZ307" s="296"/>
      <c r="DA307" s="296"/>
      <c r="DB307" s="296"/>
      <c r="DC307" s="296"/>
      <c r="DD307" s="296"/>
      <c r="DE307" s="296"/>
      <c r="DF307" s="296"/>
      <c r="DG307" s="296"/>
      <c r="DH307" s="296"/>
      <c r="DI307" s="296"/>
      <c r="DJ307" s="296"/>
      <c r="DK307" s="296"/>
      <c r="DL307" s="296"/>
      <c r="DM307" s="296"/>
      <c r="DN307" s="296"/>
      <c r="DO307" s="296"/>
      <c r="DP307" s="296"/>
      <c r="DQ307" s="296"/>
      <c r="DR307" s="296"/>
      <c r="DS307" s="296"/>
      <c r="DT307" s="296"/>
      <c r="DU307" s="296"/>
      <c r="DV307" s="296"/>
      <c r="DW307" s="296"/>
      <c r="DX307" s="296"/>
      <c r="DY307" s="296"/>
      <c r="DZ307" s="296"/>
      <c r="EA307" s="296"/>
      <c r="EB307" s="296"/>
      <c r="EC307" s="296"/>
      <c r="ED307" s="296"/>
      <c r="EE307" s="296"/>
      <c r="EF307" s="296"/>
      <c r="EG307" s="296"/>
      <c r="EH307" s="296"/>
      <c r="EI307" s="296"/>
      <c r="EJ307" s="296"/>
      <c r="EK307" s="296"/>
      <c r="EL307" s="296"/>
      <c r="EM307" s="296"/>
      <c r="EN307" s="296"/>
      <c r="EO307" s="296"/>
      <c r="EP307" s="296"/>
      <c r="EQ307" s="296"/>
      <c r="ER307" s="296"/>
      <c r="ES307" s="296"/>
      <c r="ET307" s="296"/>
      <c r="EU307" s="296"/>
      <c r="EV307" s="296"/>
      <c r="EW307" s="296"/>
      <c r="EX307" s="296"/>
      <c r="EY307" s="296"/>
      <c r="EZ307" s="296"/>
      <c r="FA307" s="296"/>
      <c r="FB307" s="296"/>
      <c r="FC307" s="296"/>
      <c r="FD307" s="296"/>
      <c r="FE307" s="296"/>
      <c r="FF307" s="296"/>
      <c r="FG307" s="296"/>
      <c r="FH307" s="296"/>
      <c r="FI307" s="296"/>
      <c r="FJ307" s="296"/>
      <c r="FK307" s="296"/>
      <c r="FL307" s="296"/>
      <c r="FM307" s="296"/>
      <c r="FN307" s="296"/>
      <c r="FO307" s="296"/>
      <c r="FP307" s="296"/>
      <c r="FQ307" s="296"/>
      <c r="FR307" s="296"/>
      <c r="FS307" s="296"/>
      <c r="FT307" s="296"/>
      <c r="FU307" s="296"/>
      <c r="FV307" s="296"/>
      <c r="FW307" s="296"/>
      <c r="FX307" s="296"/>
      <c r="FY307" s="296"/>
      <c r="FZ307" s="296"/>
      <c r="GA307" s="296"/>
      <c r="GB307" s="296"/>
      <c r="GC307" s="296"/>
      <c r="GD307" s="296"/>
      <c r="GE307" s="296"/>
      <c r="GF307" s="296"/>
      <c r="GG307" s="296"/>
      <c r="GH307" s="296"/>
      <c r="GI307" s="296"/>
      <c r="GJ307" s="296"/>
      <c r="GK307" s="296"/>
      <c r="GL307" s="296"/>
      <c r="GM307" s="296"/>
      <c r="GN307" s="296"/>
      <c r="GO307" s="205"/>
      <c r="GP307" s="87"/>
      <c r="GQ307" s="87"/>
    </row>
    <row r="308" spans="9:199" ht="2.25" customHeight="1" x14ac:dyDescent="0.15">
      <c r="I308" s="131"/>
      <c r="J308" s="131"/>
      <c r="K308" s="131"/>
      <c r="L308" s="136"/>
      <c r="M308" s="136"/>
      <c r="N308" s="138"/>
      <c r="O308" s="296"/>
      <c r="P308" s="296"/>
      <c r="Q308" s="296"/>
      <c r="R308" s="296"/>
      <c r="S308" s="296"/>
      <c r="T308" s="296"/>
      <c r="U308" s="296"/>
      <c r="V308" s="296"/>
      <c r="W308" s="296"/>
      <c r="X308" s="296"/>
      <c r="Y308" s="296"/>
      <c r="Z308" s="296"/>
      <c r="AA308" s="296"/>
      <c r="AB308" s="296"/>
      <c r="AC308" s="296"/>
      <c r="AD308" s="296"/>
      <c r="AE308" s="296"/>
      <c r="AF308" s="296"/>
      <c r="AG308" s="296"/>
      <c r="AH308" s="296"/>
      <c r="AI308" s="296"/>
      <c r="AJ308" s="296"/>
      <c r="AK308" s="296"/>
      <c r="AL308" s="296"/>
      <c r="AM308" s="296"/>
      <c r="AN308" s="296"/>
      <c r="AO308" s="296"/>
      <c r="AP308" s="296"/>
      <c r="AQ308" s="296"/>
      <c r="AR308" s="296"/>
      <c r="AS308" s="296"/>
      <c r="AT308" s="296"/>
      <c r="AU308" s="296"/>
      <c r="AV308" s="296"/>
      <c r="AW308" s="296"/>
      <c r="AX308" s="296"/>
      <c r="AY308" s="296"/>
      <c r="AZ308" s="296"/>
      <c r="BA308" s="296"/>
      <c r="BB308" s="296"/>
      <c r="BC308" s="296"/>
      <c r="BD308" s="296"/>
      <c r="BE308" s="296"/>
      <c r="BF308" s="296"/>
      <c r="BG308" s="296"/>
      <c r="BH308" s="296"/>
      <c r="BI308" s="296"/>
      <c r="BJ308" s="296"/>
      <c r="BK308" s="296"/>
      <c r="BL308" s="296"/>
      <c r="BM308" s="296"/>
      <c r="BN308" s="296"/>
      <c r="BO308" s="296"/>
      <c r="BP308" s="296"/>
      <c r="BQ308" s="296"/>
      <c r="BR308" s="296"/>
      <c r="BS308" s="296"/>
      <c r="BT308" s="296"/>
      <c r="BU308" s="296"/>
      <c r="BV308" s="296"/>
      <c r="BW308" s="296"/>
      <c r="BX308" s="296"/>
      <c r="BY308" s="296"/>
      <c r="BZ308" s="296"/>
      <c r="CA308" s="296"/>
      <c r="CB308" s="296"/>
      <c r="CC308" s="296"/>
      <c r="CD308" s="296"/>
      <c r="CE308" s="296"/>
      <c r="CF308" s="296"/>
      <c r="CG308" s="296"/>
      <c r="CH308" s="296"/>
      <c r="CI308" s="296"/>
      <c r="CJ308" s="296"/>
      <c r="CK308" s="296"/>
      <c r="CL308" s="296"/>
      <c r="CM308" s="296"/>
      <c r="CN308" s="296"/>
      <c r="CO308" s="296"/>
      <c r="CP308" s="296"/>
      <c r="CQ308" s="296"/>
      <c r="CR308" s="296"/>
      <c r="CS308" s="296"/>
      <c r="CT308" s="296"/>
      <c r="CU308" s="296"/>
      <c r="CV308" s="296"/>
      <c r="CW308" s="296"/>
      <c r="CX308" s="296"/>
      <c r="CY308" s="296"/>
      <c r="CZ308" s="296"/>
      <c r="DA308" s="296"/>
      <c r="DB308" s="296"/>
      <c r="DC308" s="296"/>
      <c r="DD308" s="296"/>
      <c r="DE308" s="296"/>
      <c r="DF308" s="296"/>
      <c r="DG308" s="296"/>
      <c r="DH308" s="296"/>
      <c r="DI308" s="296"/>
      <c r="DJ308" s="296"/>
      <c r="DK308" s="296"/>
      <c r="DL308" s="296"/>
      <c r="DM308" s="296"/>
      <c r="DN308" s="296"/>
      <c r="DO308" s="296"/>
      <c r="DP308" s="296"/>
      <c r="DQ308" s="296"/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6"/>
      <c r="GD308" s="296"/>
      <c r="GE308" s="296"/>
      <c r="GF308" s="296"/>
      <c r="GG308" s="296"/>
      <c r="GH308" s="296"/>
      <c r="GI308" s="296"/>
      <c r="GJ308" s="296"/>
      <c r="GK308" s="296"/>
      <c r="GL308" s="296"/>
      <c r="GM308" s="296"/>
      <c r="GN308" s="296"/>
      <c r="GO308" s="205"/>
      <c r="GP308" s="87"/>
      <c r="GQ308" s="87"/>
    </row>
    <row r="309" spans="9:199" ht="2.25" customHeight="1" x14ac:dyDescent="0.15">
      <c r="I309" s="131"/>
      <c r="J309" s="131"/>
      <c r="K309" s="131"/>
      <c r="L309" s="136"/>
      <c r="M309" s="136"/>
      <c r="N309" s="138"/>
      <c r="O309" s="296"/>
      <c r="P309" s="296"/>
      <c r="Q309" s="296"/>
      <c r="R309" s="296"/>
      <c r="S309" s="296"/>
      <c r="T309" s="296"/>
      <c r="U309" s="296"/>
      <c r="V309" s="296"/>
      <c r="W309" s="296"/>
      <c r="X309" s="296"/>
      <c r="Y309" s="296"/>
      <c r="Z309" s="296"/>
      <c r="AA309" s="296"/>
      <c r="AB309" s="296"/>
      <c r="AC309" s="296"/>
      <c r="AD309" s="296"/>
      <c r="AE309" s="296"/>
      <c r="AF309" s="296"/>
      <c r="AG309" s="296"/>
      <c r="AH309" s="296"/>
      <c r="AI309" s="296"/>
      <c r="AJ309" s="296"/>
      <c r="AK309" s="296"/>
      <c r="AL309" s="296"/>
      <c r="AM309" s="296"/>
      <c r="AN309" s="296"/>
      <c r="AO309" s="296"/>
      <c r="AP309" s="296"/>
      <c r="AQ309" s="296"/>
      <c r="AR309" s="296"/>
      <c r="AS309" s="296"/>
      <c r="AT309" s="296"/>
      <c r="AU309" s="296"/>
      <c r="AV309" s="296"/>
      <c r="AW309" s="296"/>
      <c r="AX309" s="296"/>
      <c r="AY309" s="296"/>
      <c r="AZ309" s="296"/>
      <c r="BA309" s="296"/>
      <c r="BB309" s="296"/>
      <c r="BC309" s="296"/>
      <c r="BD309" s="296"/>
      <c r="BE309" s="296"/>
      <c r="BF309" s="296"/>
      <c r="BG309" s="296"/>
      <c r="BH309" s="296"/>
      <c r="BI309" s="296"/>
      <c r="BJ309" s="296"/>
      <c r="BK309" s="296"/>
      <c r="BL309" s="296"/>
      <c r="BM309" s="296"/>
      <c r="BN309" s="296"/>
      <c r="BO309" s="296"/>
      <c r="BP309" s="296"/>
      <c r="BQ309" s="296"/>
      <c r="BR309" s="296"/>
      <c r="BS309" s="296"/>
      <c r="BT309" s="296"/>
      <c r="BU309" s="296"/>
      <c r="BV309" s="296"/>
      <c r="BW309" s="296"/>
      <c r="BX309" s="296"/>
      <c r="BY309" s="296"/>
      <c r="BZ309" s="296"/>
      <c r="CA309" s="296"/>
      <c r="CB309" s="296"/>
      <c r="CC309" s="296"/>
      <c r="CD309" s="296"/>
      <c r="CE309" s="296"/>
      <c r="CF309" s="296"/>
      <c r="CG309" s="296"/>
      <c r="CH309" s="296"/>
      <c r="CI309" s="296"/>
      <c r="CJ309" s="296"/>
      <c r="CK309" s="296"/>
      <c r="CL309" s="296"/>
      <c r="CM309" s="296"/>
      <c r="CN309" s="296"/>
      <c r="CO309" s="296"/>
      <c r="CP309" s="296"/>
      <c r="CQ309" s="296"/>
      <c r="CR309" s="296"/>
      <c r="CS309" s="296"/>
      <c r="CT309" s="296"/>
      <c r="CU309" s="296"/>
      <c r="CV309" s="296"/>
      <c r="CW309" s="296"/>
      <c r="CX309" s="296"/>
      <c r="CY309" s="296"/>
      <c r="CZ309" s="296"/>
      <c r="DA309" s="296"/>
      <c r="DB309" s="296"/>
      <c r="DC309" s="296"/>
      <c r="DD309" s="296"/>
      <c r="DE309" s="296"/>
      <c r="DF309" s="296"/>
      <c r="DG309" s="296"/>
      <c r="DH309" s="296"/>
      <c r="DI309" s="296"/>
      <c r="DJ309" s="296"/>
      <c r="DK309" s="296"/>
      <c r="DL309" s="296"/>
      <c r="DM309" s="296"/>
      <c r="DN309" s="296"/>
      <c r="DO309" s="296"/>
      <c r="DP309" s="296"/>
      <c r="DQ309" s="296"/>
      <c r="DR309" s="296"/>
      <c r="DS309" s="296"/>
      <c r="DT309" s="296"/>
      <c r="DU309" s="296"/>
      <c r="DV309" s="296"/>
      <c r="DW309" s="296"/>
      <c r="DX309" s="296"/>
      <c r="DY309" s="296"/>
      <c r="DZ309" s="296"/>
      <c r="EA309" s="296"/>
      <c r="EB309" s="296"/>
      <c r="EC309" s="296"/>
      <c r="ED309" s="296"/>
      <c r="EE309" s="296"/>
      <c r="EF309" s="296"/>
      <c r="EG309" s="296"/>
      <c r="EH309" s="296"/>
      <c r="EI309" s="296"/>
      <c r="EJ309" s="296"/>
      <c r="EK309" s="296"/>
      <c r="EL309" s="296"/>
      <c r="EM309" s="296"/>
      <c r="EN309" s="296"/>
      <c r="EO309" s="296"/>
      <c r="EP309" s="296"/>
      <c r="EQ309" s="296"/>
      <c r="ER309" s="296"/>
      <c r="ES309" s="296"/>
      <c r="ET309" s="296"/>
      <c r="EU309" s="296"/>
      <c r="EV309" s="296"/>
      <c r="EW309" s="296"/>
      <c r="EX309" s="296"/>
      <c r="EY309" s="296"/>
      <c r="EZ309" s="296"/>
      <c r="FA309" s="296"/>
      <c r="FB309" s="296"/>
      <c r="FC309" s="296"/>
      <c r="FD309" s="296"/>
      <c r="FE309" s="296"/>
      <c r="FF309" s="296"/>
      <c r="FG309" s="296"/>
      <c r="FH309" s="296"/>
      <c r="FI309" s="296"/>
      <c r="FJ309" s="296"/>
      <c r="FK309" s="296"/>
      <c r="FL309" s="296"/>
      <c r="FM309" s="296"/>
      <c r="FN309" s="296"/>
      <c r="FO309" s="296"/>
      <c r="FP309" s="296"/>
      <c r="FQ309" s="296"/>
      <c r="FR309" s="296"/>
      <c r="FS309" s="296"/>
      <c r="FT309" s="296"/>
      <c r="FU309" s="296"/>
      <c r="FV309" s="296"/>
      <c r="FW309" s="296"/>
      <c r="FX309" s="296"/>
      <c r="FY309" s="296"/>
      <c r="FZ309" s="296"/>
      <c r="GA309" s="296"/>
      <c r="GB309" s="296"/>
      <c r="GC309" s="296"/>
      <c r="GD309" s="296"/>
      <c r="GE309" s="296"/>
      <c r="GF309" s="296"/>
      <c r="GG309" s="296"/>
      <c r="GH309" s="296"/>
      <c r="GI309" s="296"/>
      <c r="GJ309" s="296"/>
      <c r="GK309" s="296"/>
      <c r="GL309" s="296"/>
      <c r="GM309" s="296"/>
      <c r="GN309" s="296"/>
      <c r="GO309" s="205"/>
      <c r="GP309" s="87"/>
      <c r="GQ309" s="87"/>
    </row>
    <row r="310" spans="9:199" ht="2.25" customHeight="1" x14ac:dyDescent="0.15">
      <c r="I310" s="131"/>
      <c r="J310" s="131"/>
      <c r="K310" s="131"/>
      <c r="L310" s="136"/>
      <c r="M310" s="136"/>
      <c r="N310" s="138"/>
      <c r="O310" s="296"/>
      <c r="P310" s="296"/>
      <c r="Q310" s="296"/>
      <c r="R310" s="296"/>
      <c r="S310" s="296"/>
      <c r="T310" s="296"/>
      <c r="U310" s="296"/>
      <c r="V310" s="296"/>
      <c r="W310" s="296"/>
      <c r="X310" s="296"/>
      <c r="Y310" s="296"/>
      <c r="Z310" s="296"/>
      <c r="AA310" s="296"/>
      <c r="AB310" s="296"/>
      <c r="AC310" s="296"/>
      <c r="AD310" s="296"/>
      <c r="AE310" s="296"/>
      <c r="AF310" s="296"/>
      <c r="AG310" s="296"/>
      <c r="AH310" s="296"/>
      <c r="AI310" s="296"/>
      <c r="AJ310" s="296"/>
      <c r="AK310" s="296"/>
      <c r="AL310" s="296"/>
      <c r="AM310" s="296"/>
      <c r="AN310" s="296"/>
      <c r="AO310" s="296"/>
      <c r="AP310" s="296"/>
      <c r="AQ310" s="296"/>
      <c r="AR310" s="296"/>
      <c r="AS310" s="296"/>
      <c r="AT310" s="296"/>
      <c r="AU310" s="296"/>
      <c r="AV310" s="296"/>
      <c r="AW310" s="296"/>
      <c r="AX310" s="296"/>
      <c r="AY310" s="296"/>
      <c r="AZ310" s="296"/>
      <c r="BA310" s="296"/>
      <c r="BB310" s="296"/>
      <c r="BC310" s="296"/>
      <c r="BD310" s="296"/>
      <c r="BE310" s="296"/>
      <c r="BF310" s="296"/>
      <c r="BG310" s="296"/>
      <c r="BH310" s="296"/>
      <c r="BI310" s="296"/>
      <c r="BJ310" s="296"/>
      <c r="BK310" s="296"/>
      <c r="BL310" s="296"/>
      <c r="BM310" s="296"/>
      <c r="BN310" s="296"/>
      <c r="BO310" s="296"/>
      <c r="BP310" s="296"/>
      <c r="BQ310" s="296"/>
      <c r="BR310" s="296"/>
      <c r="BS310" s="296"/>
      <c r="BT310" s="296"/>
      <c r="BU310" s="296"/>
      <c r="BV310" s="296"/>
      <c r="BW310" s="296"/>
      <c r="BX310" s="296"/>
      <c r="BY310" s="296"/>
      <c r="BZ310" s="296"/>
      <c r="CA310" s="296"/>
      <c r="CB310" s="296"/>
      <c r="CC310" s="296"/>
      <c r="CD310" s="296"/>
      <c r="CE310" s="296"/>
      <c r="CF310" s="296"/>
      <c r="CG310" s="296"/>
      <c r="CH310" s="296"/>
      <c r="CI310" s="296"/>
      <c r="CJ310" s="296"/>
      <c r="CK310" s="296"/>
      <c r="CL310" s="296"/>
      <c r="CM310" s="296"/>
      <c r="CN310" s="296"/>
      <c r="CO310" s="296"/>
      <c r="CP310" s="296"/>
      <c r="CQ310" s="296"/>
      <c r="CR310" s="296"/>
      <c r="CS310" s="296"/>
      <c r="CT310" s="296"/>
      <c r="CU310" s="296"/>
      <c r="CV310" s="296"/>
      <c r="CW310" s="296"/>
      <c r="CX310" s="296"/>
      <c r="CY310" s="296"/>
      <c r="CZ310" s="296"/>
      <c r="DA310" s="296"/>
      <c r="DB310" s="296"/>
      <c r="DC310" s="296"/>
      <c r="DD310" s="296"/>
      <c r="DE310" s="296"/>
      <c r="DF310" s="296"/>
      <c r="DG310" s="296"/>
      <c r="DH310" s="296"/>
      <c r="DI310" s="296"/>
      <c r="DJ310" s="296"/>
      <c r="DK310" s="296"/>
      <c r="DL310" s="296"/>
      <c r="DM310" s="296"/>
      <c r="DN310" s="296"/>
      <c r="DO310" s="296"/>
      <c r="DP310" s="296"/>
      <c r="DQ310" s="296"/>
      <c r="DR310" s="296"/>
      <c r="DS310" s="296"/>
      <c r="DT310" s="296"/>
      <c r="DU310" s="296"/>
      <c r="DV310" s="296"/>
      <c r="DW310" s="296"/>
      <c r="DX310" s="296"/>
      <c r="DY310" s="296"/>
      <c r="DZ310" s="296"/>
      <c r="EA310" s="296"/>
      <c r="EB310" s="296"/>
      <c r="EC310" s="296"/>
      <c r="ED310" s="296"/>
      <c r="EE310" s="296"/>
      <c r="EF310" s="296"/>
      <c r="EG310" s="296"/>
      <c r="EH310" s="296"/>
      <c r="EI310" s="296"/>
      <c r="EJ310" s="296"/>
      <c r="EK310" s="296"/>
      <c r="EL310" s="296"/>
      <c r="EM310" s="296"/>
      <c r="EN310" s="296"/>
      <c r="EO310" s="296"/>
      <c r="EP310" s="296"/>
      <c r="EQ310" s="296"/>
      <c r="ER310" s="296"/>
      <c r="ES310" s="296"/>
      <c r="ET310" s="296"/>
      <c r="EU310" s="296"/>
      <c r="EV310" s="296"/>
      <c r="EW310" s="296"/>
      <c r="EX310" s="296"/>
      <c r="EY310" s="296"/>
      <c r="EZ310" s="296"/>
      <c r="FA310" s="296"/>
      <c r="FB310" s="296"/>
      <c r="FC310" s="296"/>
      <c r="FD310" s="296"/>
      <c r="FE310" s="296"/>
      <c r="FF310" s="296"/>
      <c r="FG310" s="296"/>
      <c r="FH310" s="296"/>
      <c r="FI310" s="296"/>
      <c r="FJ310" s="296"/>
      <c r="FK310" s="296"/>
      <c r="FL310" s="296"/>
      <c r="FM310" s="296"/>
      <c r="FN310" s="296"/>
      <c r="FO310" s="296"/>
      <c r="FP310" s="296"/>
      <c r="FQ310" s="296"/>
      <c r="FR310" s="296"/>
      <c r="FS310" s="296"/>
      <c r="FT310" s="296"/>
      <c r="FU310" s="296"/>
      <c r="FV310" s="296"/>
      <c r="FW310" s="296"/>
      <c r="FX310" s="296"/>
      <c r="FY310" s="296"/>
      <c r="FZ310" s="296"/>
      <c r="GA310" s="296"/>
      <c r="GB310" s="296"/>
      <c r="GC310" s="296"/>
      <c r="GD310" s="296"/>
      <c r="GE310" s="296"/>
      <c r="GF310" s="296"/>
      <c r="GG310" s="296"/>
      <c r="GH310" s="296"/>
      <c r="GI310" s="296"/>
      <c r="GJ310" s="296"/>
      <c r="GK310" s="296"/>
      <c r="GL310" s="296"/>
      <c r="GM310" s="296"/>
      <c r="GN310" s="296"/>
      <c r="GO310" s="205"/>
      <c r="GP310" s="87"/>
      <c r="GQ310" s="87"/>
    </row>
    <row r="311" spans="9:199" ht="2.25" customHeight="1" x14ac:dyDescent="0.15">
      <c r="I311" s="131"/>
      <c r="J311" s="131"/>
      <c r="K311" s="131"/>
      <c r="L311" s="136"/>
      <c r="M311" s="136"/>
      <c r="N311" s="138"/>
      <c r="O311" s="296"/>
      <c r="P311" s="296"/>
      <c r="Q311" s="296"/>
      <c r="R311" s="296"/>
      <c r="S311" s="296"/>
      <c r="T311" s="296"/>
      <c r="U311" s="296"/>
      <c r="V311" s="296"/>
      <c r="W311" s="296"/>
      <c r="X311" s="296"/>
      <c r="Y311" s="296"/>
      <c r="Z311" s="296"/>
      <c r="AA311" s="296"/>
      <c r="AB311" s="296"/>
      <c r="AC311" s="296"/>
      <c r="AD311" s="296"/>
      <c r="AE311" s="296"/>
      <c r="AF311" s="296"/>
      <c r="AG311" s="296"/>
      <c r="AH311" s="296"/>
      <c r="AI311" s="296"/>
      <c r="AJ311" s="296"/>
      <c r="AK311" s="296"/>
      <c r="AL311" s="296"/>
      <c r="AM311" s="296"/>
      <c r="AN311" s="296"/>
      <c r="AO311" s="296"/>
      <c r="AP311" s="296"/>
      <c r="AQ311" s="296"/>
      <c r="AR311" s="296"/>
      <c r="AS311" s="296"/>
      <c r="AT311" s="296"/>
      <c r="AU311" s="296"/>
      <c r="AV311" s="296"/>
      <c r="AW311" s="296"/>
      <c r="AX311" s="296"/>
      <c r="AY311" s="296"/>
      <c r="AZ311" s="296"/>
      <c r="BA311" s="296"/>
      <c r="BB311" s="296"/>
      <c r="BC311" s="296"/>
      <c r="BD311" s="296"/>
      <c r="BE311" s="296"/>
      <c r="BF311" s="296"/>
      <c r="BG311" s="296"/>
      <c r="BH311" s="296"/>
      <c r="BI311" s="296"/>
      <c r="BJ311" s="296"/>
      <c r="BK311" s="296"/>
      <c r="BL311" s="296"/>
      <c r="BM311" s="296"/>
      <c r="BN311" s="296"/>
      <c r="BO311" s="296"/>
      <c r="BP311" s="296"/>
      <c r="BQ311" s="296"/>
      <c r="BR311" s="296"/>
      <c r="BS311" s="296"/>
      <c r="BT311" s="296"/>
      <c r="BU311" s="296"/>
      <c r="BV311" s="296"/>
      <c r="BW311" s="296"/>
      <c r="BX311" s="296"/>
      <c r="BY311" s="296"/>
      <c r="BZ311" s="296"/>
      <c r="CA311" s="296"/>
      <c r="CB311" s="296"/>
      <c r="CC311" s="296"/>
      <c r="CD311" s="296"/>
      <c r="CE311" s="296"/>
      <c r="CF311" s="296"/>
      <c r="CG311" s="296"/>
      <c r="CH311" s="296"/>
      <c r="CI311" s="296"/>
      <c r="CJ311" s="296"/>
      <c r="CK311" s="296"/>
      <c r="CL311" s="296"/>
      <c r="CM311" s="296"/>
      <c r="CN311" s="296"/>
      <c r="CO311" s="296"/>
      <c r="CP311" s="296"/>
      <c r="CQ311" s="296"/>
      <c r="CR311" s="296"/>
      <c r="CS311" s="296"/>
      <c r="CT311" s="296"/>
      <c r="CU311" s="296"/>
      <c r="CV311" s="296"/>
      <c r="CW311" s="296"/>
      <c r="CX311" s="296"/>
      <c r="CY311" s="296"/>
      <c r="CZ311" s="296"/>
      <c r="DA311" s="296"/>
      <c r="DB311" s="296"/>
      <c r="DC311" s="296"/>
      <c r="DD311" s="296"/>
      <c r="DE311" s="296"/>
      <c r="DF311" s="296"/>
      <c r="DG311" s="296"/>
      <c r="DH311" s="296"/>
      <c r="DI311" s="296"/>
      <c r="DJ311" s="296"/>
      <c r="DK311" s="296"/>
      <c r="DL311" s="296"/>
      <c r="DM311" s="296"/>
      <c r="DN311" s="296"/>
      <c r="DO311" s="296"/>
      <c r="DP311" s="296"/>
      <c r="DQ311" s="296"/>
      <c r="DR311" s="296"/>
      <c r="DS311" s="296"/>
      <c r="DT311" s="296"/>
      <c r="DU311" s="296"/>
      <c r="DV311" s="296"/>
      <c r="DW311" s="296"/>
      <c r="DX311" s="296"/>
      <c r="DY311" s="296"/>
      <c r="DZ311" s="296"/>
      <c r="EA311" s="296"/>
      <c r="EB311" s="296"/>
      <c r="EC311" s="296"/>
      <c r="ED311" s="296"/>
      <c r="EE311" s="296"/>
      <c r="EF311" s="296"/>
      <c r="EG311" s="296"/>
      <c r="EH311" s="296"/>
      <c r="EI311" s="296"/>
      <c r="EJ311" s="296"/>
      <c r="EK311" s="296"/>
      <c r="EL311" s="296"/>
      <c r="EM311" s="296"/>
      <c r="EN311" s="296"/>
      <c r="EO311" s="296"/>
      <c r="EP311" s="296"/>
      <c r="EQ311" s="296"/>
      <c r="ER311" s="296"/>
      <c r="ES311" s="296"/>
      <c r="ET311" s="296"/>
      <c r="EU311" s="296"/>
      <c r="EV311" s="296"/>
      <c r="EW311" s="296"/>
      <c r="EX311" s="296"/>
      <c r="EY311" s="296"/>
      <c r="EZ311" s="296"/>
      <c r="FA311" s="296"/>
      <c r="FB311" s="296"/>
      <c r="FC311" s="296"/>
      <c r="FD311" s="296"/>
      <c r="FE311" s="296"/>
      <c r="FF311" s="296"/>
      <c r="FG311" s="296"/>
      <c r="FH311" s="296"/>
      <c r="FI311" s="296"/>
      <c r="FJ311" s="296"/>
      <c r="FK311" s="296"/>
      <c r="FL311" s="296"/>
      <c r="FM311" s="296"/>
      <c r="FN311" s="296"/>
      <c r="FO311" s="296"/>
      <c r="FP311" s="296"/>
      <c r="FQ311" s="296"/>
      <c r="FR311" s="296"/>
      <c r="FS311" s="296"/>
      <c r="FT311" s="296"/>
      <c r="FU311" s="296"/>
      <c r="FV311" s="296"/>
      <c r="FW311" s="296"/>
      <c r="FX311" s="296"/>
      <c r="FY311" s="296"/>
      <c r="FZ311" s="296"/>
      <c r="GA311" s="296"/>
      <c r="GB311" s="296"/>
      <c r="GC311" s="296"/>
      <c r="GD311" s="296"/>
      <c r="GE311" s="296"/>
      <c r="GF311" s="296"/>
      <c r="GG311" s="296"/>
      <c r="GH311" s="296"/>
      <c r="GI311" s="296"/>
      <c r="GJ311" s="296"/>
      <c r="GK311" s="296"/>
      <c r="GL311" s="296"/>
      <c r="GM311" s="296"/>
      <c r="GN311" s="296"/>
      <c r="GO311" s="205"/>
      <c r="GP311" s="87"/>
      <c r="GQ311" s="87"/>
    </row>
    <row r="312" spans="9:199" ht="2.25" customHeight="1" x14ac:dyDescent="0.15">
      <c r="I312" s="131"/>
      <c r="J312" s="131"/>
      <c r="K312" s="131"/>
      <c r="L312" s="136"/>
      <c r="M312" s="136"/>
      <c r="N312" s="138"/>
      <c r="O312" s="294">
        <f>入力シート!A190</f>
        <v>0</v>
      </c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  <c r="AD312" s="295"/>
      <c r="AE312" s="295"/>
      <c r="AF312" s="295"/>
      <c r="AG312" s="295"/>
      <c r="AH312" s="295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5"/>
      <c r="AS312" s="295"/>
      <c r="AT312" s="295"/>
      <c r="AU312" s="295"/>
      <c r="AV312" s="295"/>
      <c r="AW312" s="295"/>
      <c r="AX312" s="295"/>
      <c r="AY312" s="295"/>
      <c r="AZ312" s="295"/>
      <c r="BA312" s="295"/>
      <c r="BB312" s="295"/>
      <c r="BC312" s="295"/>
      <c r="BD312" s="295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5"/>
      <c r="BO312" s="295"/>
      <c r="BP312" s="295"/>
      <c r="BQ312" s="295"/>
      <c r="BR312" s="295"/>
      <c r="BS312" s="295"/>
      <c r="BT312" s="295"/>
      <c r="BU312" s="295"/>
      <c r="BV312" s="295"/>
      <c r="BW312" s="295"/>
      <c r="BX312" s="295"/>
      <c r="BY312" s="295"/>
      <c r="BZ312" s="295"/>
      <c r="CA312" s="295"/>
      <c r="CB312" s="295"/>
      <c r="CC312" s="295"/>
      <c r="CD312" s="295"/>
      <c r="CE312" s="295"/>
      <c r="CF312" s="295"/>
      <c r="CG312" s="295"/>
      <c r="CH312" s="295"/>
      <c r="CI312" s="295"/>
      <c r="CJ312" s="295"/>
      <c r="CK312" s="295"/>
      <c r="CL312" s="295"/>
      <c r="CM312" s="295"/>
      <c r="CN312" s="295"/>
      <c r="CO312" s="295"/>
      <c r="CP312" s="295"/>
      <c r="CQ312" s="295"/>
      <c r="CR312" s="295"/>
      <c r="CS312" s="295"/>
      <c r="CT312" s="295"/>
      <c r="CU312" s="295"/>
      <c r="CV312" s="295"/>
      <c r="CW312" s="295"/>
      <c r="CX312" s="295"/>
      <c r="CY312" s="295"/>
      <c r="CZ312" s="295"/>
      <c r="DA312" s="295"/>
      <c r="DB312" s="295"/>
      <c r="DC312" s="295"/>
      <c r="DD312" s="295"/>
      <c r="DE312" s="295"/>
      <c r="DF312" s="295"/>
      <c r="DG312" s="295"/>
      <c r="DH312" s="295"/>
      <c r="DI312" s="295"/>
      <c r="DJ312" s="295"/>
      <c r="DK312" s="295"/>
      <c r="DL312" s="295"/>
      <c r="DM312" s="295"/>
      <c r="DN312" s="295"/>
      <c r="DO312" s="295"/>
      <c r="DP312" s="295"/>
      <c r="DQ312" s="295"/>
      <c r="DR312" s="295"/>
      <c r="DS312" s="295"/>
      <c r="DT312" s="295"/>
      <c r="DU312" s="295"/>
      <c r="DV312" s="295"/>
      <c r="DW312" s="295"/>
      <c r="DX312" s="295"/>
      <c r="DY312" s="295"/>
      <c r="DZ312" s="295"/>
      <c r="EA312" s="295"/>
      <c r="EB312" s="295"/>
      <c r="EC312" s="295"/>
      <c r="ED312" s="295"/>
      <c r="EE312" s="295"/>
      <c r="EF312" s="295"/>
      <c r="EG312" s="295"/>
      <c r="EH312" s="295"/>
      <c r="EI312" s="295"/>
      <c r="EJ312" s="295"/>
      <c r="EK312" s="295"/>
      <c r="EL312" s="295"/>
      <c r="EM312" s="295"/>
      <c r="EN312" s="295"/>
      <c r="EO312" s="295"/>
      <c r="EP312" s="295"/>
      <c r="EQ312" s="295"/>
      <c r="ER312" s="295"/>
      <c r="ES312" s="295"/>
      <c r="ET312" s="295"/>
      <c r="EU312" s="295"/>
      <c r="EV312" s="295"/>
      <c r="EW312" s="295"/>
      <c r="EX312" s="295"/>
      <c r="EY312" s="295"/>
      <c r="EZ312" s="295"/>
      <c r="FA312" s="295"/>
      <c r="FB312" s="295"/>
      <c r="FC312" s="295"/>
      <c r="FD312" s="295"/>
      <c r="FE312" s="295"/>
      <c r="FF312" s="295"/>
      <c r="FG312" s="295"/>
      <c r="FH312" s="295"/>
      <c r="FI312" s="295"/>
      <c r="FJ312" s="295"/>
      <c r="FK312" s="295"/>
      <c r="FL312" s="295"/>
      <c r="FM312" s="295"/>
      <c r="FN312" s="295"/>
      <c r="FO312" s="295"/>
      <c r="FP312" s="295"/>
      <c r="FQ312" s="295"/>
      <c r="FR312" s="295"/>
      <c r="FS312" s="295"/>
      <c r="FT312" s="295"/>
      <c r="FU312" s="295"/>
      <c r="FV312" s="295"/>
      <c r="FW312" s="295"/>
      <c r="FX312" s="295"/>
      <c r="FY312" s="295"/>
      <c r="FZ312" s="295"/>
      <c r="GA312" s="295"/>
      <c r="GB312" s="295"/>
      <c r="GC312" s="295"/>
      <c r="GD312" s="295"/>
      <c r="GE312" s="295"/>
      <c r="GF312" s="295"/>
      <c r="GG312" s="295"/>
      <c r="GH312" s="295"/>
      <c r="GI312" s="295"/>
      <c r="GJ312" s="295"/>
      <c r="GK312" s="295"/>
      <c r="GL312" s="295"/>
      <c r="GM312" s="295"/>
      <c r="GN312" s="295"/>
      <c r="GO312" s="205"/>
      <c r="GP312" s="87"/>
      <c r="GQ312" s="87"/>
    </row>
    <row r="313" spans="9:199" ht="2.25" customHeight="1" x14ac:dyDescent="0.15">
      <c r="I313" s="131"/>
      <c r="J313" s="131"/>
      <c r="K313" s="131"/>
      <c r="L313" s="136"/>
      <c r="M313" s="136"/>
      <c r="N313" s="138"/>
      <c r="O313" s="296"/>
      <c r="P313" s="296"/>
      <c r="Q313" s="296"/>
      <c r="R313" s="296"/>
      <c r="S313" s="296"/>
      <c r="T313" s="296"/>
      <c r="U313" s="296"/>
      <c r="V313" s="296"/>
      <c r="W313" s="296"/>
      <c r="X313" s="296"/>
      <c r="Y313" s="296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6"/>
      <c r="BO313" s="296"/>
      <c r="BP313" s="296"/>
      <c r="BQ313" s="296"/>
      <c r="BR313" s="296"/>
      <c r="BS313" s="296"/>
      <c r="BT313" s="296"/>
      <c r="BU313" s="296"/>
      <c r="BV313" s="296"/>
      <c r="BW313" s="296"/>
      <c r="BX313" s="296"/>
      <c r="BY313" s="296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/>
      <c r="CO313" s="296"/>
      <c r="CP313" s="296"/>
      <c r="CQ313" s="296"/>
      <c r="CR313" s="296"/>
      <c r="CS313" s="296"/>
      <c r="CT313" s="296"/>
      <c r="CU313" s="296"/>
      <c r="CV313" s="296"/>
      <c r="CW313" s="296"/>
      <c r="CX313" s="296"/>
      <c r="CY313" s="296"/>
      <c r="CZ313" s="296"/>
      <c r="DA313" s="296"/>
      <c r="DB313" s="296"/>
      <c r="DC313" s="296"/>
      <c r="DD313" s="296"/>
      <c r="DE313" s="296"/>
      <c r="DF313" s="296"/>
      <c r="DG313" s="296"/>
      <c r="DH313" s="296"/>
      <c r="DI313" s="296"/>
      <c r="DJ313" s="296"/>
      <c r="DK313" s="296"/>
      <c r="DL313" s="296"/>
      <c r="DM313" s="296"/>
      <c r="DN313" s="296"/>
      <c r="DO313" s="296"/>
      <c r="DP313" s="296"/>
      <c r="DQ313" s="296"/>
      <c r="DR313" s="296"/>
      <c r="DS313" s="296"/>
      <c r="DT313" s="296"/>
      <c r="DU313" s="296"/>
      <c r="DV313" s="296"/>
      <c r="DW313" s="296"/>
      <c r="DX313" s="296"/>
      <c r="DY313" s="296"/>
      <c r="DZ313" s="296"/>
      <c r="EA313" s="296"/>
      <c r="EB313" s="296"/>
      <c r="EC313" s="296"/>
      <c r="ED313" s="296"/>
      <c r="EE313" s="296"/>
      <c r="EF313" s="296"/>
      <c r="EG313" s="296"/>
      <c r="EH313" s="296"/>
      <c r="EI313" s="296"/>
      <c r="EJ313" s="296"/>
      <c r="EK313" s="296"/>
      <c r="EL313" s="296"/>
      <c r="EM313" s="296"/>
      <c r="EN313" s="296"/>
      <c r="EO313" s="296"/>
      <c r="EP313" s="296"/>
      <c r="EQ313" s="296"/>
      <c r="ER313" s="296"/>
      <c r="ES313" s="296"/>
      <c r="ET313" s="296"/>
      <c r="EU313" s="296"/>
      <c r="EV313" s="296"/>
      <c r="EW313" s="296"/>
      <c r="EX313" s="296"/>
      <c r="EY313" s="296"/>
      <c r="EZ313" s="296"/>
      <c r="FA313" s="296"/>
      <c r="FB313" s="296"/>
      <c r="FC313" s="296"/>
      <c r="FD313" s="296"/>
      <c r="FE313" s="296"/>
      <c r="FF313" s="296"/>
      <c r="FG313" s="296"/>
      <c r="FH313" s="296"/>
      <c r="FI313" s="296"/>
      <c r="FJ313" s="296"/>
      <c r="FK313" s="296"/>
      <c r="FL313" s="296"/>
      <c r="FM313" s="296"/>
      <c r="FN313" s="296"/>
      <c r="FO313" s="296"/>
      <c r="FP313" s="296"/>
      <c r="FQ313" s="296"/>
      <c r="FR313" s="296"/>
      <c r="FS313" s="296"/>
      <c r="FT313" s="296"/>
      <c r="FU313" s="296"/>
      <c r="FV313" s="296"/>
      <c r="FW313" s="296"/>
      <c r="FX313" s="296"/>
      <c r="FY313" s="296"/>
      <c r="FZ313" s="296"/>
      <c r="GA313" s="296"/>
      <c r="GB313" s="296"/>
      <c r="GC313" s="296"/>
      <c r="GD313" s="296"/>
      <c r="GE313" s="296"/>
      <c r="GF313" s="296"/>
      <c r="GG313" s="296"/>
      <c r="GH313" s="296"/>
      <c r="GI313" s="296"/>
      <c r="GJ313" s="296"/>
      <c r="GK313" s="296"/>
      <c r="GL313" s="296"/>
      <c r="GM313" s="296"/>
      <c r="GN313" s="296"/>
      <c r="GO313" s="205"/>
      <c r="GP313" s="87"/>
      <c r="GQ313" s="87"/>
    </row>
    <row r="314" spans="9:199" ht="2.25" customHeight="1" x14ac:dyDescent="0.15">
      <c r="I314" s="131"/>
      <c r="J314" s="131"/>
      <c r="K314" s="131"/>
      <c r="L314" s="136"/>
      <c r="M314" s="136"/>
      <c r="N314" s="138"/>
      <c r="O314" s="296"/>
      <c r="P314" s="296"/>
      <c r="Q314" s="296"/>
      <c r="R314" s="296"/>
      <c r="S314" s="296"/>
      <c r="T314" s="296"/>
      <c r="U314" s="296"/>
      <c r="V314" s="296"/>
      <c r="W314" s="296"/>
      <c r="X314" s="296"/>
      <c r="Y314" s="296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6"/>
      <c r="BO314" s="296"/>
      <c r="BP314" s="296"/>
      <c r="BQ314" s="296"/>
      <c r="BR314" s="296"/>
      <c r="BS314" s="296"/>
      <c r="BT314" s="296"/>
      <c r="BU314" s="296"/>
      <c r="BV314" s="296"/>
      <c r="BW314" s="296"/>
      <c r="BX314" s="296"/>
      <c r="BY314" s="296"/>
      <c r="BZ314" s="296"/>
      <c r="CA314" s="296"/>
      <c r="CB314" s="296"/>
      <c r="CC314" s="296"/>
      <c r="CD314" s="296"/>
      <c r="CE314" s="296"/>
      <c r="CF314" s="296"/>
      <c r="CG314" s="296"/>
      <c r="CH314" s="296"/>
      <c r="CI314" s="296"/>
      <c r="CJ314" s="296"/>
      <c r="CK314" s="296"/>
      <c r="CL314" s="296"/>
      <c r="CM314" s="296"/>
      <c r="CN314" s="296"/>
      <c r="CO314" s="296"/>
      <c r="CP314" s="296"/>
      <c r="CQ314" s="296"/>
      <c r="CR314" s="296"/>
      <c r="CS314" s="296"/>
      <c r="CT314" s="296"/>
      <c r="CU314" s="296"/>
      <c r="CV314" s="296"/>
      <c r="CW314" s="296"/>
      <c r="CX314" s="296"/>
      <c r="CY314" s="296"/>
      <c r="CZ314" s="296"/>
      <c r="DA314" s="296"/>
      <c r="DB314" s="296"/>
      <c r="DC314" s="296"/>
      <c r="DD314" s="296"/>
      <c r="DE314" s="296"/>
      <c r="DF314" s="296"/>
      <c r="DG314" s="296"/>
      <c r="DH314" s="296"/>
      <c r="DI314" s="296"/>
      <c r="DJ314" s="296"/>
      <c r="DK314" s="296"/>
      <c r="DL314" s="296"/>
      <c r="DM314" s="296"/>
      <c r="DN314" s="296"/>
      <c r="DO314" s="296"/>
      <c r="DP314" s="296"/>
      <c r="DQ314" s="296"/>
      <c r="DR314" s="296"/>
      <c r="DS314" s="296"/>
      <c r="DT314" s="296"/>
      <c r="DU314" s="296"/>
      <c r="DV314" s="296"/>
      <c r="DW314" s="296"/>
      <c r="DX314" s="296"/>
      <c r="DY314" s="296"/>
      <c r="DZ314" s="296"/>
      <c r="EA314" s="296"/>
      <c r="EB314" s="296"/>
      <c r="EC314" s="296"/>
      <c r="ED314" s="296"/>
      <c r="EE314" s="296"/>
      <c r="EF314" s="296"/>
      <c r="EG314" s="296"/>
      <c r="EH314" s="296"/>
      <c r="EI314" s="296"/>
      <c r="EJ314" s="296"/>
      <c r="EK314" s="296"/>
      <c r="EL314" s="296"/>
      <c r="EM314" s="296"/>
      <c r="EN314" s="296"/>
      <c r="EO314" s="296"/>
      <c r="EP314" s="296"/>
      <c r="EQ314" s="296"/>
      <c r="ER314" s="296"/>
      <c r="ES314" s="296"/>
      <c r="ET314" s="296"/>
      <c r="EU314" s="296"/>
      <c r="EV314" s="296"/>
      <c r="EW314" s="296"/>
      <c r="EX314" s="296"/>
      <c r="EY314" s="296"/>
      <c r="EZ314" s="296"/>
      <c r="FA314" s="296"/>
      <c r="FB314" s="296"/>
      <c r="FC314" s="296"/>
      <c r="FD314" s="296"/>
      <c r="FE314" s="296"/>
      <c r="FF314" s="296"/>
      <c r="FG314" s="296"/>
      <c r="FH314" s="296"/>
      <c r="FI314" s="296"/>
      <c r="FJ314" s="296"/>
      <c r="FK314" s="296"/>
      <c r="FL314" s="296"/>
      <c r="FM314" s="296"/>
      <c r="FN314" s="296"/>
      <c r="FO314" s="296"/>
      <c r="FP314" s="296"/>
      <c r="FQ314" s="296"/>
      <c r="FR314" s="296"/>
      <c r="FS314" s="296"/>
      <c r="FT314" s="296"/>
      <c r="FU314" s="296"/>
      <c r="FV314" s="296"/>
      <c r="FW314" s="296"/>
      <c r="FX314" s="296"/>
      <c r="FY314" s="296"/>
      <c r="FZ314" s="296"/>
      <c r="GA314" s="296"/>
      <c r="GB314" s="296"/>
      <c r="GC314" s="296"/>
      <c r="GD314" s="296"/>
      <c r="GE314" s="296"/>
      <c r="GF314" s="296"/>
      <c r="GG314" s="296"/>
      <c r="GH314" s="296"/>
      <c r="GI314" s="296"/>
      <c r="GJ314" s="296"/>
      <c r="GK314" s="296"/>
      <c r="GL314" s="296"/>
      <c r="GM314" s="296"/>
      <c r="GN314" s="296"/>
      <c r="GO314" s="205"/>
      <c r="GP314" s="87"/>
      <c r="GQ314" s="87"/>
    </row>
    <row r="315" spans="9:199" ht="2.25" customHeight="1" x14ac:dyDescent="0.15">
      <c r="I315" s="131"/>
      <c r="J315" s="131"/>
      <c r="K315" s="131"/>
      <c r="L315" s="136"/>
      <c r="M315" s="136"/>
      <c r="N315" s="138"/>
      <c r="O315" s="296"/>
      <c r="P315" s="296"/>
      <c r="Q315" s="296"/>
      <c r="R315" s="296"/>
      <c r="S315" s="296"/>
      <c r="T315" s="296"/>
      <c r="U315" s="296"/>
      <c r="V315" s="296"/>
      <c r="W315" s="296"/>
      <c r="X315" s="296"/>
      <c r="Y315" s="296"/>
      <c r="Z315" s="296"/>
      <c r="AA315" s="296"/>
      <c r="AB315" s="296"/>
      <c r="AC315" s="296"/>
      <c r="AD315" s="296"/>
      <c r="AE315" s="296"/>
      <c r="AF315" s="296"/>
      <c r="AG315" s="296"/>
      <c r="AH315" s="296"/>
      <c r="AI315" s="296"/>
      <c r="AJ315" s="296"/>
      <c r="AK315" s="296"/>
      <c r="AL315" s="296"/>
      <c r="AM315" s="296"/>
      <c r="AN315" s="296"/>
      <c r="AO315" s="296"/>
      <c r="AP315" s="296"/>
      <c r="AQ315" s="296"/>
      <c r="AR315" s="296"/>
      <c r="AS315" s="296"/>
      <c r="AT315" s="296"/>
      <c r="AU315" s="296"/>
      <c r="AV315" s="296"/>
      <c r="AW315" s="296"/>
      <c r="AX315" s="296"/>
      <c r="AY315" s="296"/>
      <c r="AZ315" s="296"/>
      <c r="BA315" s="296"/>
      <c r="BB315" s="296"/>
      <c r="BC315" s="296"/>
      <c r="BD315" s="296"/>
      <c r="BE315" s="296"/>
      <c r="BF315" s="296"/>
      <c r="BG315" s="296"/>
      <c r="BH315" s="296"/>
      <c r="BI315" s="296"/>
      <c r="BJ315" s="296"/>
      <c r="BK315" s="296"/>
      <c r="BL315" s="296"/>
      <c r="BM315" s="296"/>
      <c r="BN315" s="296"/>
      <c r="BO315" s="296"/>
      <c r="BP315" s="296"/>
      <c r="BQ315" s="296"/>
      <c r="BR315" s="296"/>
      <c r="BS315" s="296"/>
      <c r="BT315" s="296"/>
      <c r="BU315" s="296"/>
      <c r="BV315" s="296"/>
      <c r="BW315" s="296"/>
      <c r="BX315" s="296"/>
      <c r="BY315" s="296"/>
      <c r="BZ315" s="296"/>
      <c r="CA315" s="296"/>
      <c r="CB315" s="296"/>
      <c r="CC315" s="296"/>
      <c r="CD315" s="296"/>
      <c r="CE315" s="296"/>
      <c r="CF315" s="296"/>
      <c r="CG315" s="296"/>
      <c r="CH315" s="296"/>
      <c r="CI315" s="296"/>
      <c r="CJ315" s="296"/>
      <c r="CK315" s="296"/>
      <c r="CL315" s="296"/>
      <c r="CM315" s="296"/>
      <c r="CN315" s="296"/>
      <c r="CO315" s="296"/>
      <c r="CP315" s="296"/>
      <c r="CQ315" s="296"/>
      <c r="CR315" s="296"/>
      <c r="CS315" s="296"/>
      <c r="CT315" s="296"/>
      <c r="CU315" s="296"/>
      <c r="CV315" s="296"/>
      <c r="CW315" s="296"/>
      <c r="CX315" s="296"/>
      <c r="CY315" s="296"/>
      <c r="CZ315" s="296"/>
      <c r="DA315" s="296"/>
      <c r="DB315" s="296"/>
      <c r="DC315" s="296"/>
      <c r="DD315" s="296"/>
      <c r="DE315" s="296"/>
      <c r="DF315" s="296"/>
      <c r="DG315" s="296"/>
      <c r="DH315" s="296"/>
      <c r="DI315" s="296"/>
      <c r="DJ315" s="296"/>
      <c r="DK315" s="296"/>
      <c r="DL315" s="296"/>
      <c r="DM315" s="296"/>
      <c r="DN315" s="296"/>
      <c r="DO315" s="296"/>
      <c r="DP315" s="296"/>
      <c r="DQ315" s="296"/>
      <c r="DR315" s="296"/>
      <c r="DS315" s="296"/>
      <c r="DT315" s="296"/>
      <c r="DU315" s="296"/>
      <c r="DV315" s="296"/>
      <c r="DW315" s="296"/>
      <c r="DX315" s="296"/>
      <c r="DY315" s="296"/>
      <c r="DZ315" s="296"/>
      <c r="EA315" s="296"/>
      <c r="EB315" s="296"/>
      <c r="EC315" s="296"/>
      <c r="ED315" s="296"/>
      <c r="EE315" s="296"/>
      <c r="EF315" s="296"/>
      <c r="EG315" s="296"/>
      <c r="EH315" s="296"/>
      <c r="EI315" s="296"/>
      <c r="EJ315" s="296"/>
      <c r="EK315" s="296"/>
      <c r="EL315" s="296"/>
      <c r="EM315" s="296"/>
      <c r="EN315" s="296"/>
      <c r="EO315" s="296"/>
      <c r="EP315" s="296"/>
      <c r="EQ315" s="296"/>
      <c r="ER315" s="296"/>
      <c r="ES315" s="296"/>
      <c r="ET315" s="296"/>
      <c r="EU315" s="296"/>
      <c r="EV315" s="296"/>
      <c r="EW315" s="296"/>
      <c r="EX315" s="296"/>
      <c r="EY315" s="296"/>
      <c r="EZ315" s="296"/>
      <c r="FA315" s="296"/>
      <c r="FB315" s="296"/>
      <c r="FC315" s="296"/>
      <c r="FD315" s="296"/>
      <c r="FE315" s="296"/>
      <c r="FF315" s="296"/>
      <c r="FG315" s="296"/>
      <c r="FH315" s="296"/>
      <c r="FI315" s="296"/>
      <c r="FJ315" s="296"/>
      <c r="FK315" s="296"/>
      <c r="FL315" s="296"/>
      <c r="FM315" s="296"/>
      <c r="FN315" s="296"/>
      <c r="FO315" s="296"/>
      <c r="FP315" s="296"/>
      <c r="FQ315" s="296"/>
      <c r="FR315" s="296"/>
      <c r="FS315" s="296"/>
      <c r="FT315" s="296"/>
      <c r="FU315" s="296"/>
      <c r="FV315" s="296"/>
      <c r="FW315" s="296"/>
      <c r="FX315" s="296"/>
      <c r="FY315" s="296"/>
      <c r="FZ315" s="296"/>
      <c r="GA315" s="296"/>
      <c r="GB315" s="296"/>
      <c r="GC315" s="296"/>
      <c r="GD315" s="296"/>
      <c r="GE315" s="296"/>
      <c r="GF315" s="296"/>
      <c r="GG315" s="296"/>
      <c r="GH315" s="296"/>
      <c r="GI315" s="296"/>
      <c r="GJ315" s="296"/>
      <c r="GK315" s="296"/>
      <c r="GL315" s="296"/>
      <c r="GM315" s="296"/>
      <c r="GN315" s="296"/>
      <c r="GO315" s="205"/>
      <c r="GP315" s="87"/>
      <c r="GQ315" s="87"/>
    </row>
    <row r="316" spans="9:199" ht="2.25" customHeight="1" x14ac:dyDescent="0.15">
      <c r="I316" s="131"/>
      <c r="J316" s="131"/>
      <c r="K316" s="131"/>
      <c r="L316" s="136"/>
      <c r="M316" s="136"/>
      <c r="N316" s="138"/>
      <c r="O316" s="296"/>
      <c r="P316" s="296"/>
      <c r="Q316" s="296"/>
      <c r="R316" s="296"/>
      <c r="S316" s="296"/>
      <c r="T316" s="296"/>
      <c r="U316" s="296"/>
      <c r="V316" s="296"/>
      <c r="W316" s="296"/>
      <c r="X316" s="296"/>
      <c r="Y316" s="296"/>
      <c r="Z316" s="296"/>
      <c r="AA316" s="296"/>
      <c r="AB316" s="296"/>
      <c r="AC316" s="296"/>
      <c r="AD316" s="296"/>
      <c r="AE316" s="296"/>
      <c r="AF316" s="296"/>
      <c r="AG316" s="296"/>
      <c r="AH316" s="296"/>
      <c r="AI316" s="296"/>
      <c r="AJ316" s="296"/>
      <c r="AK316" s="296"/>
      <c r="AL316" s="296"/>
      <c r="AM316" s="296"/>
      <c r="AN316" s="296"/>
      <c r="AO316" s="296"/>
      <c r="AP316" s="296"/>
      <c r="AQ316" s="296"/>
      <c r="AR316" s="296"/>
      <c r="AS316" s="296"/>
      <c r="AT316" s="296"/>
      <c r="AU316" s="296"/>
      <c r="AV316" s="296"/>
      <c r="AW316" s="296"/>
      <c r="AX316" s="296"/>
      <c r="AY316" s="296"/>
      <c r="AZ316" s="296"/>
      <c r="BA316" s="296"/>
      <c r="BB316" s="296"/>
      <c r="BC316" s="296"/>
      <c r="BD316" s="296"/>
      <c r="BE316" s="296"/>
      <c r="BF316" s="296"/>
      <c r="BG316" s="296"/>
      <c r="BH316" s="296"/>
      <c r="BI316" s="296"/>
      <c r="BJ316" s="296"/>
      <c r="BK316" s="296"/>
      <c r="BL316" s="296"/>
      <c r="BM316" s="296"/>
      <c r="BN316" s="296"/>
      <c r="BO316" s="296"/>
      <c r="BP316" s="296"/>
      <c r="BQ316" s="296"/>
      <c r="BR316" s="296"/>
      <c r="BS316" s="296"/>
      <c r="BT316" s="296"/>
      <c r="BU316" s="296"/>
      <c r="BV316" s="296"/>
      <c r="BW316" s="296"/>
      <c r="BX316" s="296"/>
      <c r="BY316" s="296"/>
      <c r="BZ316" s="296"/>
      <c r="CA316" s="296"/>
      <c r="CB316" s="296"/>
      <c r="CC316" s="296"/>
      <c r="CD316" s="296"/>
      <c r="CE316" s="296"/>
      <c r="CF316" s="296"/>
      <c r="CG316" s="296"/>
      <c r="CH316" s="296"/>
      <c r="CI316" s="296"/>
      <c r="CJ316" s="296"/>
      <c r="CK316" s="296"/>
      <c r="CL316" s="296"/>
      <c r="CM316" s="296"/>
      <c r="CN316" s="296"/>
      <c r="CO316" s="296"/>
      <c r="CP316" s="296"/>
      <c r="CQ316" s="296"/>
      <c r="CR316" s="296"/>
      <c r="CS316" s="296"/>
      <c r="CT316" s="296"/>
      <c r="CU316" s="296"/>
      <c r="CV316" s="296"/>
      <c r="CW316" s="296"/>
      <c r="CX316" s="296"/>
      <c r="CY316" s="296"/>
      <c r="CZ316" s="296"/>
      <c r="DA316" s="296"/>
      <c r="DB316" s="296"/>
      <c r="DC316" s="296"/>
      <c r="DD316" s="296"/>
      <c r="DE316" s="296"/>
      <c r="DF316" s="296"/>
      <c r="DG316" s="296"/>
      <c r="DH316" s="296"/>
      <c r="DI316" s="296"/>
      <c r="DJ316" s="296"/>
      <c r="DK316" s="296"/>
      <c r="DL316" s="296"/>
      <c r="DM316" s="296"/>
      <c r="DN316" s="296"/>
      <c r="DO316" s="296"/>
      <c r="DP316" s="296"/>
      <c r="DQ316" s="296"/>
      <c r="DR316" s="296"/>
      <c r="DS316" s="296"/>
      <c r="DT316" s="296"/>
      <c r="DU316" s="296"/>
      <c r="DV316" s="296"/>
      <c r="DW316" s="296"/>
      <c r="DX316" s="296"/>
      <c r="DY316" s="296"/>
      <c r="DZ316" s="296"/>
      <c r="EA316" s="296"/>
      <c r="EB316" s="296"/>
      <c r="EC316" s="296"/>
      <c r="ED316" s="296"/>
      <c r="EE316" s="296"/>
      <c r="EF316" s="296"/>
      <c r="EG316" s="296"/>
      <c r="EH316" s="296"/>
      <c r="EI316" s="296"/>
      <c r="EJ316" s="296"/>
      <c r="EK316" s="296"/>
      <c r="EL316" s="296"/>
      <c r="EM316" s="296"/>
      <c r="EN316" s="296"/>
      <c r="EO316" s="296"/>
      <c r="EP316" s="296"/>
      <c r="EQ316" s="296"/>
      <c r="ER316" s="296"/>
      <c r="ES316" s="296"/>
      <c r="ET316" s="296"/>
      <c r="EU316" s="296"/>
      <c r="EV316" s="296"/>
      <c r="EW316" s="296"/>
      <c r="EX316" s="296"/>
      <c r="EY316" s="296"/>
      <c r="EZ316" s="296"/>
      <c r="FA316" s="296"/>
      <c r="FB316" s="296"/>
      <c r="FC316" s="296"/>
      <c r="FD316" s="296"/>
      <c r="FE316" s="296"/>
      <c r="FF316" s="296"/>
      <c r="FG316" s="296"/>
      <c r="FH316" s="296"/>
      <c r="FI316" s="296"/>
      <c r="FJ316" s="296"/>
      <c r="FK316" s="296"/>
      <c r="FL316" s="296"/>
      <c r="FM316" s="296"/>
      <c r="FN316" s="296"/>
      <c r="FO316" s="296"/>
      <c r="FP316" s="296"/>
      <c r="FQ316" s="296"/>
      <c r="FR316" s="296"/>
      <c r="FS316" s="296"/>
      <c r="FT316" s="296"/>
      <c r="FU316" s="296"/>
      <c r="FV316" s="296"/>
      <c r="FW316" s="296"/>
      <c r="FX316" s="296"/>
      <c r="FY316" s="296"/>
      <c r="FZ316" s="296"/>
      <c r="GA316" s="296"/>
      <c r="GB316" s="296"/>
      <c r="GC316" s="296"/>
      <c r="GD316" s="296"/>
      <c r="GE316" s="296"/>
      <c r="GF316" s="296"/>
      <c r="GG316" s="296"/>
      <c r="GH316" s="296"/>
      <c r="GI316" s="296"/>
      <c r="GJ316" s="296"/>
      <c r="GK316" s="296"/>
      <c r="GL316" s="296"/>
      <c r="GM316" s="296"/>
      <c r="GN316" s="296"/>
      <c r="GO316" s="205"/>
      <c r="GP316" s="87"/>
      <c r="GQ316" s="87"/>
    </row>
    <row r="317" spans="9:199" ht="2.25" customHeight="1" x14ac:dyDescent="0.15">
      <c r="I317" s="131"/>
      <c r="J317" s="131"/>
      <c r="K317" s="131"/>
      <c r="L317" s="136"/>
      <c r="M317" s="136"/>
      <c r="N317" s="138"/>
      <c r="O317" s="296"/>
      <c r="P317" s="296"/>
      <c r="Q317" s="296"/>
      <c r="R317" s="296"/>
      <c r="S317" s="296"/>
      <c r="T317" s="296"/>
      <c r="U317" s="296"/>
      <c r="V317" s="296"/>
      <c r="W317" s="296"/>
      <c r="X317" s="296"/>
      <c r="Y317" s="296"/>
      <c r="Z317" s="296"/>
      <c r="AA317" s="296"/>
      <c r="AB317" s="296"/>
      <c r="AC317" s="296"/>
      <c r="AD317" s="296"/>
      <c r="AE317" s="296"/>
      <c r="AF317" s="296"/>
      <c r="AG317" s="296"/>
      <c r="AH317" s="296"/>
      <c r="AI317" s="296"/>
      <c r="AJ317" s="296"/>
      <c r="AK317" s="296"/>
      <c r="AL317" s="296"/>
      <c r="AM317" s="296"/>
      <c r="AN317" s="296"/>
      <c r="AO317" s="296"/>
      <c r="AP317" s="296"/>
      <c r="AQ317" s="296"/>
      <c r="AR317" s="296"/>
      <c r="AS317" s="296"/>
      <c r="AT317" s="296"/>
      <c r="AU317" s="296"/>
      <c r="AV317" s="296"/>
      <c r="AW317" s="296"/>
      <c r="AX317" s="296"/>
      <c r="AY317" s="296"/>
      <c r="AZ317" s="296"/>
      <c r="BA317" s="296"/>
      <c r="BB317" s="296"/>
      <c r="BC317" s="296"/>
      <c r="BD317" s="296"/>
      <c r="BE317" s="296"/>
      <c r="BF317" s="296"/>
      <c r="BG317" s="296"/>
      <c r="BH317" s="296"/>
      <c r="BI317" s="296"/>
      <c r="BJ317" s="296"/>
      <c r="BK317" s="296"/>
      <c r="BL317" s="296"/>
      <c r="BM317" s="296"/>
      <c r="BN317" s="296"/>
      <c r="BO317" s="296"/>
      <c r="BP317" s="296"/>
      <c r="BQ317" s="296"/>
      <c r="BR317" s="296"/>
      <c r="BS317" s="296"/>
      <c r="BT317" s="296"/>
      <c r="BU317" s="296"/>
      <c r="BV317" s="296"/>
      <c r="BW317" s="296"/>
      <c r="BX317" s="296"/>
      <c r="BY317" s="296"/>
      <c r="BZ317" s="296"/>
      <c r="CA317" s="296"/>
      <c r="CB317" s="296"/>
      <c r="CC317" s="296"/>
      <c r="CD317" s="296"/>
      <c r="CE317" s="296"/>
      <c r="CF317" s="296"/>
      <c r="CG317" s="296"/>
      <c r="CH317" s="296"/>
      <c r="CI317" s="296"/>
      <c r="CJ317" s="296"/>
      <c r="CK317" s="296"/>
      <c r="CL317" s="296"/>
      <c r="CM317" s="296"/>
      <c r="CN317" s="296"/>
      <c r="CO317" s="296"/>
      <c r="CP317" s="296"/>
      <c r="CQ317" s="296"/>
      <c r="CR317" s="296"/>
      <c r="CS317" s="296"/>
      <c r="CT317" s="296"/>
      <c r="CU317" s="296"/>
      <c r="CV317" s="296"/>
      <c r="CW317" s="296"/>
      <c r="CX317" s="296"/>
      <c r="CY317" s="296"/>
      <c r="CZ317" s="296"/>
      <c r="DA317" s="296"/>
      <c r="DB317" s="296"/>
      <c r="DC317" s="296"/>
      <c r="DD317" s="296"/>
      <c r="DE317" s="296"/>
      <c r="DF317" s="296"/>
      <c r="DG317" s="296"/>
      <c r="DH317" s="296"/>
      <c r="DI317" s="296"/>
      <c r="DJ317" s="296"/>
      <c r="DK317" s="296"/>
      <c r="DL317" s="296"/>
      <c r="DM317" s="296"/>
      <c r="DN317" s="296"/>
      <c r="DO317" s="296"/>
      <c r="DP317" s="296"/>
      <c r="DQ317" s="296"/>
      <c r="DR317" s="296"/>
      <c r="DS317" s="296"/>
      <c r="DT317" s="296"/>
      <c r="DU317" s="296"/>
      <c r="DV317" s="296"/>
      <c r="DW317" s="296"/>
      <c r="DX317" s="296"/>
      <c r="DY317" s="296"/>
      <c r="DZ317" s="296"/>
      <c r="EA317" s="296"/>
      <c r="EB317" s="296"/>
      <c r="EC317" s="296"/>
      <c r="ED317" s="296"/>
      <c r="EE317" s="296"/>
      <c r="EF317" s="296"/>
      <c r="EG317" s="296"/>
      <c r="EH317" s="296"/>
      <c r="EI317" s="296"/>
      <c r="EJ317" s="296"/>
      <c r="EK317" s="296"/>
      <c r="EL317" s="296"/>
      <c r="EM317" s="296"/>
      <c r="EN317" s="296"/>
      <c r="EO317" s="296"/>
      <c r="EP317" s="296"/>
      <c r="EQ317" s="296"/>
      <c r="ER317" s="296"/>
      <c r="ES317" s="296"/>
      <c r="ET317" s="296"/>
      <c r="EU317" s="296"/>
      <c r="EV317" s="296"/>
      <c r="EW317" s="296"/>
      <c r="EX317" s="296"/>
      <c r="EY317" s="296"/>
      <c r="EZ317" s="296"/>
      <c r="FA317" s="296"/>
      <c r="FB317" s="296"/>
      <c r="FC317" s="296"/>
      <c r="FD317" s="296"/>
      <c r="FE317" s="296"/>
      <c r="FF317" s="296"/>
      <c r="FG317" s="296"/>
      <c r="FH317" s="296"/>
      <c r="FI317" s="296"/>
      <c r="FJ317" s="296"/>
      <c r="FK317" s="296"/>
      <c r="FL317" s="296"/>
      <c r="FM317" s="296"/>
      <c r="FN317" s="296"/>
      <c r="FO317" s="296"/>
      <c r="FP317" s="296"/>
      <c r="FQ317" s="296"/>
      <c r="FR317" s="296"/>
      <c r="FS317" s="296"/>
      <c r="FT317" s="296"/>
      <c r="FU317" s="296"/>
      <c r="FV317" s="296"/>
      <c r="FW317" s="296"/>
      <c r="FX317" s="296"/>
      <c r="FY317" s="296"/>
      <c r="FZ317" s="296"/>
      <c r="GA317" s="296"/>
      <c r="GB317" s="296"/>
      <c r="GC317" s="296"/>
      <c r="GD317" s="296"/>
      <c r="GE317" s="296"/>
      <c r="GF317" s="296"/>
      <c r="GG317" s="296"/>
      <c r="GH317" s="296"/>
      <c r="GI317" s="296"/>
      <c r="GJ317" s="296"/>
      <c r="GK317" s="296"/>
      <c r="GL317" s="296"/>
      <c r="GM317" s="296"/>
      <c r="GN317" s="296"/>
      <c r="GO317" s="205"/>
      <c r="GP317" s="87"/>
      <c r="GQ317" s="87"/>
    </row>
    <row r="318" spans="9:199" ht="2.25" customHeight="1" x14ac:dyDescent="0.15">
      <c r="I318" s="131"/>
      <c r="J318" s="131"/>
      <c r="K318" s="131"/>
      <c r="L318" s="136"/>
      <c r="M318" s="136"/>
      <c r="N318" s="138"/>
      <c r="O318" s="296"/>
      <c r="P318" s="296"/>
      <c r="Q318" s="296"/>
      <c r="R318" s="296"/>
      <c r="S318" s="296"/>
      <c r="T318" s="296"/>
      <c r="U318" s="296"/>
      <c r="V318" s="296"/>
      <c r="W318" s="296"/>
      <c r="X318" s="296"/>
      <c r="Y318" s="296"/>
      <c r="Z318" s="296"/>
      <c r="AA318" s="296"/>
      <c r="AB318" s="296"/>
      <c r="AC318" s="296"/>
      <c r="AD318" s="296"/>
      <c r="AE318" s="296"/>
      <c r="AF318" s="296"/>
      <c r="AG318" s="296"/>
      <c r="AH318" s="296"/>
      <c r="AI318" s="296"/>
      <c r="AJ318" s="296"/>
      <c r="AK318" s="296"/>
      <c r="AL318" s="296"/>
      <c r="AM318" s="296"/>
      <c r="AN318" s="296"/>
      <c r="AO318" s="296"/>
      <c r="AP318" s="296"/>
      <c r="AQ318" s="296"/>
      <c r="AR318" s="296"/>
      <c r="AS318" s="296"/>
      <c r="AT318" s="296"/>
      <c r="AU318" s="296"/>
      <c r="AV318" s="296"/>
      <c r="AW318" s="296"/>
      <c r="AX318" s="296"/>
      <c r="AY318" s="296"/>
      <c r="AZ318" s="296"/>
      <c r="BA318" s="296"/>
      <c r="BB318" s="296"/>
      <c r="BC318" s="296"/>
      <c r="BD318" s="296"/>
      <c r="BE318" s="296"/>
      <c r="BF318" s="296"/>
      <c r="BG318" s="296"/>
      <c r="BH318" s="296"/>
      <c r="BI318" s="296"/>
      <c r="BJ318" s="296"/>
      <c r="BK318" s="296"/>
      <c r="BL318" s="296"/>
      <c r="BM318" s="296"/>
      <c r="BN318" s="296"/>
      <c r="BO318" s="296"/>
      <c r="BP318" s="296"/>
      <c r="BQ318" s="296"/>
      <c r="BR318" s="296"/>
      <c r="BS318" s="296"/>
      <c r="BT318" s="296"/>
      <c r="BU318" s="296"/>
      <c r="BV318" s="296"/>
      <c r="BW318" s="296"/>
      <c r="BX318" s="296"/>
      <c r="BY318" s="296"/>
      <c r="BZ318" s="296"/>
      <c r="CA318" s="296"/>
      <c r="CB318" s="296"/>
      <c r="CC318" s="296"/>
      <c r="CD318" s="296"/>
      <c r="CE318" s="296"/>
      <c r="CF318" s="296"/>
      <c r="CG318" s="296"/>
      <c r="CH318" s="296"/>
      <c r="CI318" s="296"/>
      <c r="CJ318" s="296"/>
      <c r="CK318" s="296"/>
      <c r="CL318" s="296"/>
      <c r="CM318" s="296"/>
      <c r="CN318" s="296"/>
      <c r="CO318" s="296"/>
      <c r="CP318" s="296"/>
      <c r="CQ318" s="296"/>
      <c r="CR318" s="296"/>
      <c r="CS318" s="296"/>
      <c r="CT318" s="296"/>
      <c r="CU318" s="296"/>
      <c r="CV318" s="296"/>
      <c r="CW318" s="296"/>
      <c r="CX318" s="296"/>
      <c r="CY318" s="296"/>
      <c r="CZ318" s="296"/>
      <c r="DA318" s="296"/>
      <c r="DB318" s="296"/>
      <c r="DC318" s="296"/>
      <c r="DD318" s="296"/>
      <c r="DE318" s="296"/>
      <c r="DF318" s="296"/>
      <c r="DG318" s="296"/>
      <c r="DH318" s="296"/>
      <c r="DI318" s="296"/>
      <c r="DJ318" s="296"/>
      <c r="DK318" s="296"/>
      <c r="DL318" s="296"/>
      <c r="DM318" s="296"/>
      <c r="DN318" s="296"/>
      <c r="DO318" s="296"/>
      <c r="DP318" s="296"/>
      <c r="DQ318" s="296"/>
      <c r="DR318" s="296"/>
      <c r="DS318" s="296"/>
      <c r="DT318" s="296"/>
      <c r="DU318" s="296"/>
      <c r="DV318" s="296"/>
      <c r="DW318" s="296"/>
      <c r="DX318" s="296"/>
      <c r="DY318" s="296"/>
      <c r="DZ318" s="296"/>
      <c r="EA318" s="296"/>
      <c r="EB318" s="296"/>
      <c r="EC318" s="296"/>
      <c r="ED318" s="296"/>
      <c r="EE318" s="296"/>
      <c r="EF318" s="296"/>
      <c r="EG318" s="296"/>
      <c r="EH318" s="296"/>
      <c r="EI318" s="296"/>
      <c r="EJ318" s="296"/>
      <c r="EK318" s="296"/>
      <c r="EL318" s="296"/>
      <c r="EM318" s="296"/>
      <c r="EN318" s="296"/>
      <c r="EO318" s="296"/>
      <c r="EP318" s="296"/>
      <c r="EQ318" s="296"/>
      <c r="ER318" s="296"/>
      <c r="ES318" s="296"/>
      <c r="ET318" s="296"/>
      <c r="EU318" s="296"/>
      <c r="EV318" s="296"/>
      <c r="EW318" s="296"/>
      <c r="EX318" s="296"/>
      <c r="EY318" s="296"/>
      <c r="EZ318" s="296"/>
      <c r="FA318" s="296"/>
      <c r="FB318" s="296"/>
      <c r="FC318" s="296"/>
      <c r="FD318" s="296"/>
      <c r="FE318" s="296"/>
      <c r="FF318" s="296"/>
      <c r="FG318" s="296"/>
      <c r="FH318" s="296"/>
      <c r="FI318" s="296"/>
      <c r="FJ318" s="296"/>
      <c r="FK318" s="296"/>
      <c r="FL318" s="296"/>
      <c r="FM318" s="296"/>
      <c r="FN318" s="296"/>
      <c r="FO318" s="296"/>
      <c r="FP318" s="296"/>
      <c r="FQ318" s="296"/>
      <c r="FR318" s="296"/>
      <c r="FS318" s="296"/>
      <c r="FT318" s="296"/>
      <c r="FU318" s="296"/>
      <c r="FV318" s="296"/>
      <c r="FW318" s="296"/>
      <c r="FX318" s="296"/>
      <c r="FY318" s="296"/>
      <c r="FZ318" s="296"/>
      <c r="GA318" s="296"/>
      <c r="GB318" s="296"/>
      <c r="GC318" s="296"/>
      <c r="GD318" s="296"/>
      <c r="GE318" s="296"/>
      <c r="GF318" s="296"/>
      <c r="GG318" s="296"/>
      <c r="GH318" s="296"/>
      <c r="GI318" s="296"/>
      <c r="GJ318" s="296"/>
      <c r="GK318" s="296"/>
      <c r="GL318" s="296"/>
      <c r="GM318" s="296"/>
      <c r="GN318" s="296"/>
      <c r="GO318" s="205"/>
      <c r="GP318" s="87"/>
      <c r="GQ318" s="87"/>
    </row>
    <row r="319" spans="9:199" ht="2.25" customHeight="1" x14ac:dyDescent="0.15">
      <c r="I319" s="131"/>
      <c r="J319" s="131"/>
      <c r="K319" s="131"/>
      <c r="L319" s="136"/>
      <c r="M319" s="136"/>
      <c r="N319" s="138"/>
      <c r="O319" s="296"/>
      <c r="P319" s="296"/>
      <c r="Q319" s="296"/>
      <c r="R319" s="296"/>
      <c r="S319" s="296"/>
      <c r="T319" s="296"/>
      <c r="U319" s="296"/>
      <c r="V319" s="296"/>
      <c r="W319" s="296"/>
      <c r="X319" s="296"/>
      <c r="Y319" s="296"/>
      <c r="Z319" s="296"/>
      <c r="AA319" s="296"/>
      <c r="AB319" s="296"/>
      <c r="AC319" s="296"/>
      <c r="AD319" s="296"/>
      <c r="AE319" s="296"/>
      <c r="AF319" s="296"/>
      <c r="AG319" s="296"/>
      <c r="AH319" s="296"/>
      <c r="AI319" s="296"/>
      <c r="AJ319" s="296"/>
      <c r="AK319" s="296"/>
      <c r="AL319" s="296"/>
      <c r="AM319" s="296"/>
      <c r="AN319" s="296"/>
      <c r="AO319" s="296"/>
      <c r="AP319" s="296"/>
      <c r="AQ319" s="296"/>
      <c r="AR319" s="296"/>
      <c r="AS319" s="296"/>
      <c r="AT319" s="296"/>
      <c r="AU319" s="296"/>
      <c r="AV319" s="296"/>
      <c r="AW319" s="296"/>
      <c r="AX319" s="296"/>
      <c r="AY319" s="296"/>
      <c r="AZ319" s="296"/>
      <c r="BA319" s="296"/>
      <c r="BB319" s="296"/>
      <c r="BC319" s="296"/>
      <c r="BD319" s="296"/>
      <c r="BE319" s="296"/>
      <c r="BF319" s="296"/>
      <c r="BG319" s="296"/>
      <c r="BH319" s="296"/>
      <c r="BI319" s="296"/>
      <c r="BJ319" s="296"/>
      <c r="BK319" s="296"/>
      <c r="BL319" s="296"/>
      <c r="BM319" s="296"/>
      <c r="BN319" s="296"/>
      <c r="BO319" s="296"/>
      <c r="BP319" s="296"/>
      <c r="BQ319" s="296"/>
      <c r="BR319" s="296"/>
      <c r="BS319" s="296"/>
      <c r="BT319" s="296"/>
      <c r="BU319" s="296"/>
      <c r="BV319" s="296"/>
      <c r="BW319" s="296"/>
      <c r="BX319" s="296"/>
      <c r="BY319" s="296"/>
      <c r="BZ319" s="296"/>
      <c r="CA319" s="296"/>
      <c r="CB319" s="296"/>
      <c r="CC319" s="296"/>
      <c r="CD319" s="296"/>
      <c r="CE319" s="296"/>
      <c r="CF319" s="296"/>
      <c r="CG319" s="296"/>
      <c r="CH319" s="296"/>
      <c r="CI319" s="296"/>
      <c r="CJ319" s="296"/>
      <c r="CK319" s="296"/>
      <c r="CL319" s="296"/>
      <c r="CM319" s="296"/>
      <c r="CN319" s="296"/>
      <c r="CO319" s="296"/>
      <c r="CP319" s="296"/>
      <c r="CQ319" s="296"/>
      <c r="CR319" s="296"/>
      <c r="CS319" s="296"/>
      <c r="CT319" s="296"/>
      <c r="CU319" s="296"/>
      <c r="CV319" s="296"/>
      <c r="CW319" s="296"/>
      <c r="CX319" s="296"/>
      <c r="CY319" s="296"/>
      <c r="CZ319" s="296"/>
      <c r="DA319" s="296"/>
      <c r="DB319" s="296"/>
      <c r="DC319" s="296"/>
      <c r="DD319" s="296"/>
      <c r="DE319" s="296"/>
      <c r="DF319" s="296"/>
      <c r="DG319" s="296"/>
      <c r="DH319" s="296"/>
      <c r="DI319" s="296"/>
      <c r="DJ319" s="296"/>
      <c r="DK319" s="296"/>
      <c r="DL319" s="296"/>
      <c r="DM319" s="296"/>
      <c r="DN319" s="296"/>
      <c r="DO319" s="296"/>
      <c r="DP319" s="296"/>
      <c r="DQ319" s="296"/>
      <c r="DR319" s="296"/>
      <c r="DS319" s="296"/>
      <c r="DT319" s="296"/>
      <c r="DU319" s="296"/>
      <c r="DV319" s="296"/>
      <c r="DW319" s="296"/>
      <c r="DX319" s="296"/>
      <c r="DY319" s="296"/>
      <c r="DZ319" s="296"/>
      <c r="EA319" s="296"/>
      <c r="EB319" s="296"/>
      <c r="EC319" s="296"/>
      <c r="ED319" s="296"/>
      <c r="EE319" s="296"/>
      <c r="EF319" s="296"/>
      <c r="EG319" s="296"/>
      <c r="EH319" s="296"/>
      <c r="EI319" s="296"/>
      <c r="EJ319" s="296"/>
      <c r="EK319" s="296"/>
      <c r="EL319" s="296"/>
      <c r="EM319" s="296"/>
      <c r="EN319" s="296"/>
      <c r="EO319" s="296"/>
      <c r="EP319" s="296"/>
      <c r="EQ319" s="296"/>
      <c r="ER319" s="296"/>
      <c r="ES319" s="296"/>
      <c r="ET319" s="296"/>
      <c r="EU319" s="296"/>
      <c r="EV319" s="296"/>
      <c r="EW319" s="296"/>
      <c r="EX319" s="296"/>
      <c r="EY319" s="296"/>
      <c r="EZ319" s="296"/>
      <c r="FA319" s="296"/>
      <c r="FB319" s="296"/>
      <c r="FC319" s="296"/>
      <c r="FD319" s="296"/>
      <c r="FE319" s="296"/>
      <c r="FF319" s="296"/>
      <c r="FG319" s="296"/>
      <c r="FH319" s="296"/>
      <c r="FI319" s="296"/>
      <c r="FJ319" s="296"/>
      <c r="FK319" s="296"/>
      <c r="FL319" s="296"/>
      <c r="FM319" s="296"/>
      <c r="FN319" s="296"/>
      <c r="FO319" s="296"/>
      <c r="FP319" s="296"/>
      <c r="FQ319" s="296"/>
      <c r="FR319" s="296"/>
      <c r="FS319" s="296"/>
      <c r="FT319" s="296"/>
      <c r="FU319" s="296"/>
      <c r="FV319" s="296"/>
      <c r="FW319" s="296"/>
      <c r="FX319" s="296"/>
      <c r="FY319" s="296"/>
      <c r="FZ319" s="296"/>
      <c r="GA319" s="296"/>
      <c r="GB319" s="296"/>
      <c r="GC319" s="296"/>
      <c r="GD319" s="296"/>
      <c r="GE319" s="296"/>
      <c r="GF319" s="296"/>
      <c r="GG319" s="296"/>
      <c r="GH319" s="296"/>
      <c r="GI319" s="296"/>
      <c r="GJ319" s="296"/>
      <c r="GK319" s="296"/>
      <c r="GL319" s="296"/>
      <c r="GM319" s="296"/>
      <c r="GN319" s="296"/>
      <c r="GO319" s="205"/>
      <c r="GP319" s="87"/>
      <c r="GQ319" s="87"/>
    </row>
    <row r="320" spans="9:199" ht="2.25" customHeight="1" x14ac:dyDescent="0.15">
      <c r="I320" s="131"/>
      <c r="J320" s="131"/>
      <c r="K320" s="131"/>
      <c r="L320" s="136"/>
      <c r="M320" s="136"/>
      <c r="N320" s="138"/>
      <c r="O320" s="294">
        <f>入力シート!A191</f>
        <v>0</v>
      </c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  <c r="AH320" s="295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5"/>
      <c r="AS320" s="295"/>
      <c r="AT320" s="295"/>
      <c r="AU320" s="295"/>
      <c r="AV320" s="295"/>
      <c r="AW320" s="295"/>
      <c r="AX320" s="295"/>
      <c r="AY320" s="295"/>
      <c r="AZ320" s="295"/>
      <c r="BA320" s="295"/>
      <c r="BB320" s="295"/>
      <c r="BC320" s="295"/>
      <c r="BD320" s="295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5"/>
      <c r="BO320" s="295"/>
      <c r="BP320" s="295"/>
      <c r="BQ320" s="295"/>
      <c r="BR320" s="295"/>
      <c r="BS320" s="295"/>
      <c r="BT320" s="295"/>
      <c r="BU320" s="295"/>
      <c r="BV320" s="295"/>
      <c r="BW320" s="295"/>
      <c r="BX320" s="295"/>
      <c r="BY320" s="295"/>
      <c r="BZ320" s="295"/>
      <c r="CA320" s="295"/>
      <c r="CB320" s="295"/>
      <c r="CC320" s="295"/>
      <c r="CD320" s="295"/>
      <c r="CE320" s="295"/>
      <c r="CF320" s="295"/>
      <c r="CG320" s="295"/>
      <c r="CH320" s="295"/>
      <c r="CI320" s="295"/>
      <c r="CJ320" s="295"/>
      <c r="CK320" s="295"/>
      <c r="CL320" s="295"/>
      <c r="CM320" s="295"/>
      <c r="CN320" s="295"/>
      <c r="CO320" s="295"/>
      <c r="CP320" s="295"/>
      <c r="CQ320" s="295"/>
      <c r="CR320" s="295"/>
      <c r="CS320" s="295"/>
      <c r="CT320" s="295"/>
      <c r="CU320" s="295"/>
      <c r="CV320" s="295"/>
      <c r="CW320" s="295"/>
      <c r="CX320" s="295"/>
      <c r="CY320" s="295"/>
      <c r="CZ320" s="295"/>
      <c r="DA320" s="295"/>
      <c r="DB320" s="295"/>
      <c r="DC320" s="295"/>
      <c r="DD320" s="295"/>
      <c r="DE320" s="295"/>
      <c r="DF320" s="295"/>
      <c r="DG320" s="295"/>
      <c r="DH320" s="295"/>
      <c r="DI320" s="295"/>
      <c r="DJ320" s="295"/>
      <c r="DK320" s="295"/>
      <c r="DL320" s="295"/>
      <c r="DM320" s="295"/>
      <c r="DN320" s="295"/>
      <c r="DO320" s="295"/>
      <c r="DP320" s="295"/>
      <c r="DQ320" s="295"/>
      <c r="DR320" s="295"/>
      <c r="DS320" s="295"/>
      <c r="DT320" s="295"/>
      <c r="DU320" s="295"/>
      <c r="DV320" s="295"/>
      <c r="DW320" s="295"/>
      <c r="DX320" s="295"/>
      <c r="DY320" s="295"/>
      <c r="DZ320" s="295"/>
      <c r="EA320" s="295"/>
      <c r="EB320" s="295"/>
      <c r="EC320" s="295"/>
      <c r="ED320" s="295"/>
      <c r="EE320" s="295"/>
      <c r="EF320" s="295"/>
      <c r="EG320" s="295"/>
      <c r="EH320" s="295"/>
      <c r="EI320" s="295"/>
      <c r="EJ320" s="295"/>
      <c r="EK320" s="295"/>
      <c r="EL320" s="295"/>
      <c r="EM320" s="295"/>
      <c r="EN320" s="295"/>
      <c r="EO320" s="295"/>
      <c r="EP320" s="295"/>
      <c r="EQ320" s="295"/>
      <c r="ER320" s="295"/>
      <c r="ES320" s="295"/>
      <c r="ET320" s="295"/>
      <c r="EU320" s="295"/>
      <c r="EV320" s="295"/>
      <c r="EW320" s="295"/>
      <c r="EX320" s="295"/>
      <c r="EY320" s="295"/>
      <c r="EZ320" s="295"/>
      <c r="FA320" s="295"/>
      <c r="FB320" s="295"/>
      <c r="FC320" s="295"/>
      <c r="FD320" s="295"/>
      <c r="FE320" s="295"/>
      <c r="FF320" s="295"/>
      <c r="FG320" s="295"/>
      <c r="FH320" s="295"/>
      <c r="FI320" s="295"/>
      <c r="FJ320" s="295"/>
      <c r="FK320" s="295"/>
      <c r="FL320" s="295"/>
      <c r="FM320" s="295"/>
      <c r="FN320" s="295"/>
      <c r="FO320" s="295"/>
      <c r="FP320" s="295"/>
      <c r="FQ320" s="295"/>
      <c r="FR320" s="295"/>
      <c r="FS320" s="295"/>
      <c r="FT320" s="295"/>
      <c r="FU320" s="295"/>
      <c r="FV320" s="295"/>
      <c r="FW320" s="295"/>
      <c r="FX320" s="295"/>
      <c r="FY320" s="295"/>
      <c r="FZ320" s="295"/>
      <c r="GA320" s="295"/>
      <c r="GB320" s="295"/>
      <c r="GC320" s="295"/>
      <c r="GD320" s="295"/>
      <c r="GE320" s="295"/>
      <c r="GF320" s="295"/>
      <c r="GG320" s="295"/>
      <c r="GH320" s="295"/>
      <c r="GI320" s="295"/>
      <c r="GJ320" s="295"/>
      <c r="GK320" s="295"/>
      <c r="GL320" s="295"/>
      <c r="GM320" s="295"/>
      <c r="GN320" s="295"/>
      <c r="GO320" s="205"/>
      <c r="GP320" s="87"/>
      <c r="GQ320" s="87"/>
    </row>
    <row r="321" spans="9:199" ht="2.25" customHeight="1" x14ac:dyDescent="0.15">
      <c r="I321" s="131"/>
      <c r="J321" s="131"/>
      <c r="K321" s="131"/>
      <c r="L321" s="136"/>
      <c r="M321" s="136"/>
      <c r="N321" s="138"/>
      <c r="O321" s="296"/>
      <c r="P321" s="296"/>
      <c r="Q321" s="296"/>
      <c r="R321" s="296"/>
      <c r="S321" s="296"/>
      <c r="T321" s="296"/>
      <c r="U321" s="296"/>
      <c r="V321" s="296"/>
      <c r="W321" s="296"/>
      <c r="X321" s="296"/>
      <c r="Y321" s="296"/>
      <c r="Z321" s="296"/>
      <c r="AA321" s="296"/>
      <c r="AB321" s="296"/>
      <c r="AC321" s="296"/>
      <c r="AD321" s="296"/>
      <c r="AE321" s="296"/>
      <c r="AF321" s="296"/>
      <c r="AG321" s="296"/>
      <c r="AH321" s="296"/>
      <c r="AI321" s="296"/>
      <c r="AJ321" s="296"/>
      <c r="AK321" s="296"/>
      <c r="AL321" s="296"/>
      <c r="AM321" s="296"/>
      <c r="AN321" s="296"/>
      <c r="AO321" s="296"/>
      <c r="AP321" s="296"/>
      <c r="AQ321" s="296"/>
      <c r="AR321" s="296"/>
      <c r="AS321" s="296"/>
      <c r="AT321" s="296"/>
      <c r="AU321" s="296"/>
      <c r="AV321" s="296"/>
      <c r="AW321" s="296"/>
      <c r="AX321" s="296"/>
      <c r="AY321" s="296"/>
      <c r="AZ321" s="296"/>
      <c r="BA321" s="296"/>
      <c r="BB321" s="296"/>
      <c r="BC321" s="296"/>
      <c r="BD321" s="296"/>
      <c r="BE321" s="296"/>
      <c r="BF321" s="296"/>
      <c r="BG321" s="296"/>
      <c r="BH321" s="296"/>
      <c r="BI321" s="296"/>
      <c r="BJ321" s="296"/>
      <c r="BK321" s="296"/>
      <c r="BL321" s="296"/>
      <c r="BM321" s="296"/>
      <c r="BN321" s="296"/>
      <c r="BO321" s="296"/>
      <c r="BP321" s="296"/>
      <c r="BQ321" s="296"/>
      <c r="BR321" s="296"/>
      <c r="BS321" s="296"/>
      <c r="BT321" s="296"/>
      <c r="BU321" s="296"/>
      <c r="BV321" s="296"/>
      <c r="BW321" s="296"/>
      <c r="BX321" s="296"/>
      <c r="BY321" s="296"/>
      <c r="BZ321" s="296"/>
      <c r="CA321" s="296"/>
      <c r="CB321" s="296"/>
      <c r="CC321" s="296"/>
      <c r="CD321" s="296"/>
      <c r="CE321" s="296"/>
      <c r="CF321" s="296"/>
      <c r="CG321" s="296"/>
      <c r="CH321" s="296"/>
      <c r="CI321" s="296"/>
      <c r="CJ321" s="296"/>
      <c r="CK321" s="296"/>
      <c r="CL321" s="296"/>
      <c r="CM321" s="296"/>
      <c r="CN321" s="296"/>
      <c r="CO321" s="296"/>
      <c r="CP321" s="296"/>
      <c r="CQ321" s="296"/>
      <c r="CR321" s="296"/>
      <c r="CS321" s="296"/>
      <c r="CT321" s="296"/>
      <c r="CU321" s="296"/>
      <c r="CV321" s="296"/>
      <c r="CW321" s="296"/>
      <c r="CX321" s="296"/>
      <c r="CY321" s="296"/>
      <c r="CZ321" s="296"/>
      <c r="DA321" s="296"/>
      <c r="DB321" s="296"/>
      <c r="DC321" s="296"/>
      <c r="DD321" s="296"/>
      <c r="DE321" s="296"/>
      <c r="DF321" s="296"/>
      <c r="DG321" s="296"/>
      <c r="DH321" s="296"/>
      <c r="DI321" s="296"/>
      <c r="DJ321" s="296"/>
      <c r="DK321" s="296"/>
      <c r="DL321" s="296"/>
      <c r="DM321" s="296"/>
      <c r="DN321" s="296"/>
      <c r="DO321" s="296"/>
      <c r="DP321" s="296"/>
      <c r="DQ321" s="296"/>
      <c r="DR321" s="296"/>
      <c r="DS321" s="296"/>
      <c r="DT321" s="296"/>
      <c r="DU321" s="296"/>
      <c r="DV321" s="296"/>
      <c r="DW321" s="296"/>
      <c r="DX321" s="296"/>
      <c r="DY321" s="296"/>
      <c r="DZ321" s="296"/>
      <c r="EA321" s="296"/>
      <c r="EB321" s="296"/>
      <c r="EC321" s="296"/>
      <c r="ED321" s="296"/>
      <c r="EE321" s="296"/>
      <c r="EF321" s="296"/>
      <c r="EG321" s="296"/>
      <c r="EH321" s="296"/>
      <c r="EI321" s="296"/>
      <c r="EJ321" s="296"/>
      <c r="EK321" s="296"/>
      <c r="EL321" s="296"/>
      <c r="EM321" s="296"/>
      <c r="EN321" s="296"/>
      <c r="EO321" s="296"/>
      <c r="EP321" s="296"/>
      <c r="EQ321" s="296"/>
      <c r="ER321" s="296"/>
      <c r="ES321" s="296"/>
      <c r="ET321" s="296"/>
      <c r="EU321" s="296"/>
      <c r="EV321" s="296"/>
      <c r="EW321" s="296"/>
      <c r="EX321" s="296"/>
      <c r="EY321" s="296"/>
      <c r="EZ321" s="296"/>
      <c r="FA321" s="296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96"/>
      <c r="FW321" s="296"/>
      <c r="FX321" s="296"/>
      <c r="FY321" s="296"/>
      <c r="FZ321" s="296"/>
      <c r="GA321" s="296"/>
      <c r="GB321" s="296"/>
      <c r="GC321" s="296"/>
      <c r="GD321" s="296"/>
      <c r="GE321" s="296"/>
      <c r="GF321" s="296"/>
      <c r="GG321" s="296"/>
      <c r="GH321" s="296"/>
      <c r="GI321" s="296"/>
      <c r="GJ321" s="296"/>
      <c r="GK321" s="296"/>
      <c r="GL321" s="296"/>
      <c r="GM321" s="296"/>
      <c r="GN321" s="296"/>
      <c r="GO321" s="205"/>
      <c r="GP321" s="87"/>
      <c r="GQ321" s="87"/>
    </row>
    <row r="322" spans="9:199" ht="2.25" customHeight="1" x14ac:dyDescent="0.15">
      <c r="I322" s="131"/>
      <c r="J322" s="131"/>
      <c r="K322" s="131"/>
      <c r="L322" s="136"/>
      <c r="M322" s="136"/>
      <c r="N322" s="138"/>
      <c r="O322" s="296"/>
      <c r="P322" s="296"/>
      <c r="Q322" s="296"/>
      <c r="R322" s="296"/>
      <c r="S322" s="296"/>
      <c r="T322" s="296"/>
      <c r="U322" s="296"/>
      <c r="V322" s="296"/>
      <c r="W322" s="296"/>
      <c r="X322" s="296"/>
      <c r="Y322" s="296"/>
      <c r="Z322" s="296"/>
      <c r="AA322" s="296"/>
      <c r="AB322" s="296"/>
      <c r="AC322" s="296"/>
      <c r="AD322" s="296"/>
      <c r="AE322" s="296"/>
      <c r="AF322" s="296"/>
      <c r="AG322" s="296"/>
      <c r="AH322" s="296"/>
      <c r="AI322" s="296"/>
      <c r="AJ322" s="296"/>
      <c r="AK322" s="296"/>
      <c r="AL322" s="296"/>
      <c r="AM322" s="296"/>
      <c r="AN322" s="296"/>
      <c r="AO322" s="296"/>
      <c r="AP322" s="296"/>
      <c r="AQ322" s="296"/>
      <c r="AR322" s="296"/>
      <c r="AS322" s="296"/>
      <c r="AT322" s="296"/>
      <c r="AU322" s="296"/>
      <c r="AV322" s="296"/>
      <c r="AW322" s="296"/>
      <c r="AX322" s="296"/>
      <c r="AY322" s="296"/>
      <c r="AZ322" s="296"/>
      <c r="BA322" s="296"/>
      <c r="BB322" s="296"/>
      <c r="BC322" s="296"/>
      <c r="BD322" s="296"/>
      <c r="BE322" s="296"/>
      <c r="BF322" s="296"/>
      <c r="BG322" s="296"/>
      <c r="BH322" s="296"/>
      <c r="BI322" s="296"/>
      <c r="BJ322" s="296"/>
      <c r="BK322" s="296"/>
      <c r="BL322" s="296"/>
      <c r="BM322" s="296"/>
      <c r="BN322" s="296"/>
      <c r="BO322" s="296"/>
      <c r="BP322" s="296"/>
      <c r="BQ322" s="296"/>
      <c r="BR322" s="296"/>
      <c r="BS322" s="296"/>
      <c r="BT322" s="296"/>
      <c r="BU322" s="296"/>
      <c r="BV322" s="296"/>
      <c r="BW322" s="296"/>
      <c r="BX322" s="296"/>
      <c r="BY322" s="296"/>
      <c r="BZ322" s="296"/>
      <c r="CA322" s="296"/>
      <c r="CB322" s="296"/>
      <c r="CC322" s="296"/>
      <c r="CD322" s="296"/>
      <c r="CE322" s="296"/>
      <c r="CF322" s="296"/>
      <c r="CG322" s="296"/>
      <c r="CH322" s="296"/>
      <c r="CI322" s="296"/>
      <c r="CJ322" s="296"/>
      <c r="CK322" s="296"/>
      <c r="CL322" s="296"/>
      <c r="CM322" s="296"/>
      <c r="CN322" s="296"/>
      <c r="CO322" s="296"/>
      <c r="CP322" s="296"/>
      <c r="CQ322" s="296"/>
      <c r="CR322" s="296"/>
      <c r="CS322" s="296"/>
      <c r="CT322" s="296"/>
      <c r="CU322" s="296"/>
      <c r="CV322" s="296"/>
      <c r="CW322" s="296"/>
      <c r="CX322" s="296"/>
      <c r="CY322" s="296"/>
      <c r="CZ322" s="296"/>
      <c r="DA322" s="296"/>
      <c r="DB322" s="296"/>
      <c r="DC322" s="296"/>
      <c r="DD322" s="296"/>
      <c r="DE322" s="296"/>
      <c r="DF322" s="296"/>
      <c r="DG322" s="296"/>
      <c r="DH322" s="296"/>
      <c r="DI322" s="296"/>
      <c r="DJ322" s="296"/>
      <c r="DK322" s="296"/>
      <c r="DL322" s="296"/>
      <c r="DM322" s="296"/>
      <c r="DN322" s="296"/>
      <c r="DO322" s="296"/>
      <c r="DP322" s="296"/>
      <c r="DQ322" s="296"/>
      <c r="DR322" s="296"/>
      <c r="DS322" s="296"/>
      <c r="DT322" s="296"/>
      <c r="DU322" s="296"/>
      <c r="DV322" s="296"/>
      <c r="DW322" s="296"/>
      <c r="DX322" s="296"/>
      <c r="DY322" s="296"/>
      <c r="DZ322" s="296"/>
      <c r="EA322" s="296"/>
      <c r="EB322" s="296"/>
      <c r="EC322" s="296"/>
      <c r="ED322" s="296"/>
      <c r="EE322" s="296"/>
      <c r="EF322" s="296"/>
      <c r="EG322" s="296"/>
      <c r="EH322" s="296"/>
      <c r="EI322" s="296"/>
      <c r="EJ322" s="296"/>
      <c r="EK322" s="296"/>
      <c r="EL322" s="296"/>
      <c r="EM322" s="296"/>
      <c r="EN322" s="296"/>
      <c r="EO322" s="296"/>
      <c r="EP322" s="296"/>
      <c r="EQ322" s="296"/>
      <c r="ER322" s="296"/>
      <c r="ES322" s="296"/>
      <c r="ET322" s="296"/>
      <c r="EU322" s="296"/>
      <c r="EV322" s="296"/>
      <c r="EW322" s="296"/>
      <c r="EX322" s="296"/>
      <c r="EY322" s="296"/>
      <c r="EZ322" s="296"/>
      <c r="FA322" s="296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96"/>
      <c r="FW322" s="296"/>
      <c r="FX322" s="296"/>
      <c r="FY322" s="296"/>
      <c r="FZ322" s="296"/>
      <c r="GA322" s="296"/>
      <c r="GB322" s="296"/>
      <c r="GC322" s="296"/>
      <c r="GD322" s="296"/>
      <c r="GE322" s="296"/>
      <c r="GF322" s="296"/>
      <c r="GG322" s="296"/>
      <c r="GH322" s="296"/>
      <c r="GI322" s="296"/>
      <c r="GJ322" s="296"/>
      <c r="GK322" s="296"/>
      <c r="GL322" s="296"/>
      <c r="GM322" s="296"/>
      <c r="GN322" s="296"/>
      <c r="GO322" s="205"/>
      <c r="GP322" s="87"/>
      <c r="GQ322" s="87"/>
    </row>
    <row r="323" spans="9:199" ht="2.25" customHeight="1" x14ac:dyDescent="0.15">
      <c r="I323" s="131"/>
      <c r="J323" s="131"/>
      <c r="K323" s="131"/>
      <c r="L323" s="136"/>
      <c r="M323" s="136"/>
      <c r="N323" s="138"/>
      <c r="O323" s="296"/>
      <c r="P323" s="296"/>
      <c r="Q323" s="296"/>
      <c r="R323" s="296"/>
      <c r="S323" s="296"/>
      <c r="T323" s="296"/>
      <c r="U323" s="296"/>
      <c r="V323" s="296"/>
      <c r="W323" s="296"/>
      <c r="X323" s="296"/>
      <c r="Y323" s="296"/>
      <c r="Z323" s="296"/>
      <c r="AA323" s="296"/>
      <c r="AB323" s="296"/>
      <c r="AC323" s="296"/>
      <c r="AD323" s="296"/>
      <c r="AE323" s="296"/>
      <c r="AF323" s="296"/>
      <c r="AG323" s="296"/>
      <c r="AH323" s="296"/>
      <c r="AI323" s="296"/>
      <c r="AJ323" s="296"/>
      <c r="AK323" s="296"/>
      <c r="AL323" s="296"/>
      <c r="AM323" s="296"/>
      <c r="AN323" s="296"/>
      <c r="AO323" s="296"/>
      <c r="AP323" s="296"/>
      <c r="AQ323" s="296"/>
      <c r="AR323" s="296"/>
      <c r="AS323" s="296"/>
      <c r="AT323" s="296"/>
      <c r="AU323" s="296"/>
      <c r="AV323" s="296"/>
      <c r="AW323" s="296"/>
      <c r="AX323" s="296"/>
      <c r="AY323" s="296"/>
      <c r="AZ323" s="296"/>
      <c r="BA323" s="296"/>
      <c r="BB323" s="296"/>
      <c r="BC323" s="296"/>
      <c r="BD323" s="296"/>
      <c r="BE323" s="296"/>
      <c r="BF323" s="296"/>
      <c r="BG323" s="296"/>
      <c r="BH323" s="296"/>
      <c r="BI323" s="296"/>
      <c r="BJ323" s="296"/>
      <c r="BK323" s="296"/>
      <c r="BL323" s="296"/>
      <c r="BM323" s="296"/>
      <c r="BN323" s="296"/>
      <c r="BO323" s="296"/>
      <c r="BP323" s="296"/>
      <c r="BQ323" s="296"/>
      <c r="BR323" s="296"/>
      <c r="BS323" s="296"/>
      <c r="BT323" s="296"/>
      <c r="BU323" s="296"/>
      <c r="BV323" s="296"/>
      <c r="BW323" s="296"/>
      <c r="BX323" s="296"/>
      <c r="BY323" s="296"/>
      <c r="BZ323" s="296"/>
      <c r="CA323" s="296"/>
      <c r="CB323" s="296"/>
      <c r="CC323" s="296"/>
      <c r="CD323" s="296"/>
      <c r="CE323" s="296"/>
      <c r="CF323" s="296"/>
      <c r="CG323" s="296"/>
      <c r="CH323" s="296"/>
      <c r="CI323" s="296"/>
      <c r="CJ323" s="296"/>
      <c r="CK323" s="296"/>
      <c r="CL323" s="296"/>
      <c r="CM323" s="296"/>
      <c r="CN323" s="296"/>
      <c r="CO323" s="296"/>
      <c r="CP323" s="296"/>
      <c r="CQ323" s="296"/>
      <c r="CR323" s="296"/>
      <c r="CS323" s="296"/>
      <c r="CT323" s="296"/>
      <c r="CU323" s="296"/>
      <c r="CV323" s="296"/>
      <c r="CW323" s="296"/>
      <c r="CX323" s="296"/>
      <c r="CY323" s="296"/>
      <c r="CZ323" s="296"/>
      <c r="DA323" s="296"/>
      <c r="DB323" s="296"/>
      <c r="DC323" s="296"/>
      <c r="DD323" s="296"/>
      <c r="DE323" s="296"/>
      <c r="DF323" s="296"/>
      <c r="DG323" s="296"/>
      <c r="DH323" s="296"/>
      <c r="DI323" s="296"/>
      <c r="DJ323" s="296"/>
      <c r="DK323" s="296"/>
      <c r="DL323" s="296"/>
      <c r="DM323" s="296"/>
      <c r="DN323" s="296"/>
      <c r="DO323" s="296"/>
      <c r="DP323" s="296"/>
      <c r="DQ323" s="296"/>
      <c r="DR323" s="296"/>
      <c r="DS323" s="296"/>
      <c r="DT323" s="296"/>
      <c r="DU323" s="296"/>
      <c r="DV323" s="296"/>
      <c r="DW323" s="296"/>
      <c r="DX323" s="296"/>
      <c r="DY323" s="296"/>
      <c r="DZ323" s="296"/>
      <c r="EA323" s="296"/>
      <c r="EB323" s="296"/>
      <c r="EC323" s="296"/>
      <c r="ED323" s="296"/>
      <c r="EE323" s="296"/>
      <c r="EF323" s="296"/>
      <c r="EG323" s="296"/>
      <c r="EH323" s="296"/>
      <c r="EI323" s="296"/>
      <c r="EJ323" s="296"/>
      <c r="EK323" s="296"/>
      <c r="EL323" s="296"/>
      <c r="EM323" s="296"/>
      <c r="EN323" s="296"/>
      <c r="EO323" s="296"/>
      <c r="EP323" s="296"/>
      <c r="EQ323" s="296"/>
      <c r="ER323" s="296"/>
      <c r="ES323" s="296"/>
      <c r="ET323" s="296"/>
      <c r="EU323" s="296"/>
      <c r="EV323" s="296"/>
      <c r="EW323" s="296"/>
      <c r="EX323" s="296"/>
      <c r="EY323" s="296"/>
      <c r="EZ323" s="296"/>
      <c r="FA323" s="296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96"/>
      <c r="FW323" s="296"/>
      <c r="FX323" s="296"/>
      <c r="FY323" s="296"/>
      <c r="FZ323" s="296"/>
      <c r="GA323" s="296"/>
      <c r="GB323" s="296"/>
      <c r="GC323" s="296"/>
      <c r="GD323" s="296"/>
      <c r="GE323" s="296"/>
      <c r="GF323" s="296"/>
      <c r="GG323" s="296"/>
      <c r="GH323" s="296"/>
      <c r="GI323" s="296"/>
      <c r="GJ323" s="296"/>
      <c r="GK323" s="296"/>
      <c r="GL323" s="296"/>
      <c r="GM323" s="296"/>
      <c r="GN323" s="296"/>
      <c r="GO323" s="205"/>
      <c r="GP323" s="87"/>
      <c r="GQ323" s="87"/>
    </row>
    <row r="324" spans="9:199" ht="2.25" customHeight="1" x14ac:dyDescent="0.15">
      <c r="I324" s="131"/>
      <c r="J324" s="131"/>
      <c r="K324" s="131"/>
      <c r="L324" s="136"/>
      <c r="M324" s="136"/>
      <c r="N324" s="138"/>
      <c r="O324" s="296"/>
      <c r="P324" s="296"/>
      <c r="Q324" s="296"/>
      <c r="R324" s="296"/>
      <c r="S324" s="296"/>
      <c r="T324" s="296"/>
      <c r="U324" s="296"/>
      <c r="V324" s="296"/>
      <c r="W324" s="296"/>
      <c r="X324" s="296"/>
      <c r="Y324" s="296"/>
      <c r="Z324" s="296"/>
      <c r="AA324" s="296"/>
      <c r="AB324" s="296"/>
      <c r="AC324" s="296"/>
      <c r="AD324" s="296"/>
      <c r="AE324" s="296"/>
      <c r="AF324" s="296"/>
      <c r="AG324" s="296"/>
      <c r="AH324" s="296"/>
      <c r="AI324" s="296"/>
      <c r="AJ324" s="296"/>
      <c r="AK324" s="296"/>
      <c r="AL324" s="296"/>
      <c r="AM324" s="296"/>
      <c r="AN324" s="296"/>
      <c r="AO324" s="296"/>
      <c r="AP324" s="296"/>
      <c r="AQ324" s="296"/>
      <c r="AR324" s="296"/>
      <c r="AS324" s="296"/>
      <c r="AT324" s="296"/>
      <c r="AU324" s="296"/>
      <c r="AV324" s="296"/>
      <c r="AW324" s="296"/>
      <c r="AX324" s="296"/>
      <c r="AY324" s="296"/>
      <c r="AZ324" s="296"/>
      <c r="BA324" s="296"/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6"/>
      <c r="BR324" s="296"/>
      <c r="BS324" s="296"/>
      <c r="BT324" s="296"/>
      <c r="BU324" s="296"/>
      <c r="BV324" s="296"/>
      <c r="BW324" s="296"/>
      <c r="BX324" s="296"/>
      <c r="BY324" s="296"/>
      <c r="BZ324" s="296"/>
      <c r="CA324" s="296"/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6"/>
      <c r="CL324" s="296"/>
      <c r="CM324" s="296"/>
      <c r="CN324" s="296"/>
      <c r="CO324" s="296"/>
      <c r="CP324" s="296"/>
      <c r="CQ324" s="296"/>
      <c r="CR324" s="296"/>
      <c r="CS324" s="296"/>
      <c r="CT324" s="296"/>
      <c r="CU324" s="296"/>
      <c r="CV324" s="296"/>
      <c r="CW324" s="296"/>
      <c r="CX324" s="296"/>
      <c r="CY324" s="296"/>
      <c r="CZ324" s="296"/>
      <c r="DA324" s="296"/>
      <c r="DB324" s="296"/>
      <c r="DC324" s="296"/>
      <c r="DD324" s="296"/>
      <c r="DE324" s="296"/>
      <c r="DF324" s="296"/>
      <c r="DG324" s="296"/>
      <c r="DH324" s="296"/>
      <c r="DI324" s="296"/>
      <c r="DJ324" s="296"/>
      <c r="DK324" s="296"/>
      <c r="DL324" s="296"/>
      <c r="DM324" s="296"/>
      <c r="DN324" s="296"/>
      <c r="DO324" s="296"/>
      <c r="DP324" s="296"/>
      <c r="DQ324" s="296"/>
      <c r="DR324" s="296"/>
      <c r="DS324" s="296"/>
      <c r="DT324" s="296"/>
      <c r="DU324" s="296"/>
      <c r="DV324" s="296"/>
      <c r="DW324" s="296"/>
      <c r="DX324" s="296"/>
      <c r="DY324" s="296"/>
      <c r="DZ324" s="296"/>
      <c r="EA324" s="296"/>
      <c r="EB324" s="296"/>
      <c r="EC324" s="296"/>
      <c r="ED324" s="296"/>
      <c r="EE324" s="296"/>
      <c r="EF324" s="296"/>
      <c r="EG324" s="296"/>
      <c r="EH324" s="296"/>
      <c r="EI324" s="296"/>
      <c r="EJ324" s="296"/>
      <c r="EK324" s="296"/>
      <c r="EL324" s="296"/>
      <c r="EM324" s="296"/>
      <c r="EN324" s="296"/>
      <c r="EO324" s="296"/>
      <c r="EP324" s="296"/>
      <c r="EQ324" s="296"/>
      <c r="ER324" s="296"/>
      <c r="ES324" s="296"/>
      <c r="ET324" s="296"/>
      <c r="EU324" s="296"/>
      <c r="EV324" s="296"/>
      <c r="EW324" s="296"/>
      <c r="EX324" s="296"/>
      <c r="EY324" s="296"/>
      <c r="EZ324" s="296"/>
      <c r="FA324" s="296"/>
      <c r="FB324" s="296"/>
      <c r="FC324" s="296"/>
      <c r="FD324" s="296"/>
      <c r="FE324" s="296"/>
      <c r="FF324" s="296"/>
      <c r="FG324" s="296"/>
      <c r="FH324" s="296"/>
      <c r="FI324" s="296"/>
      <c r="FJ324" s="296"/>
      <c r="FK324" s="296"/>
      <c r="FL324" s="296"/>
      <c r="FM324" s="296"/>
      <c r="FN324" s="296"/>
      <c r="FO324" s="296"/>
      <c r="FP324" s="296"/>
      <c r="FQ324" s="296"/>
      <c r="FR324" s="296"/>
      <c r="FS324" s="296"/>
      <c r="FT324" s="296"/>
      <c r="FU324" s="296"/>
      <c r="FV324" s="296"/>
      <c r="FW324" s="296"/>
      <c r="FX324" s="296"/>
      <c r="FY324" s="296"/>
      <c r="FZ324" s="296"/>
      <c r="GA324" s="296"/>
      <c r="GB324" s="296"/>
      <c r="GC324" s="296"/>
      <c r="GD324" s="296"/>
      <c r="GE324" s="296"/>
      <c r="GF324" s="296"/>
      <c r="GG324" s="296"/>
      <c r="GH324" s="296"/>
      <c r="GI324" s="296"/>
      <c r="GJ324" s="296"/>
      <c r="GK324" s="296"/>
      <c r="GL324" s="296"/>
      <c r="GM324" s="296"/>
      <c r="GN324" s="296"/>
      <c r="GO324" s="205"/>
      <c r="GP324" s="87"/>
      <c r="GQ324" s="87"/>
    </row>
    <row r="325" spans="9:199" ht="2.25" customHeight="1" x14ac:dyDescent="0.15">
      <c r="I325" s="131"/>
      <c r="J325" s="131"/>
      <c r="K325" s="131"/>
      <c r="L325" s="136"/>
      <c r="M325" s="136"/>
      <c r="N325" s="138"/>
      <c r="O325" s="296"/>
      <c r="P325" s="296"/>
      <c r="Q325" s="296"/>
      <c r="R325" s="296"/>
      <c r="S325" s="296"/>
      <c r="T325" s="296"/>
      <c r="U325" s="296"/>
      <c r="V325" s="296"/>
      <c r="W325" s="296"/>
      <c r="X325" s="296"/>
      <c r="Y325" s="296"/>
      <c r="Z325" s="296"/>
      <c r="AA325" s="296"/>
      <c r="AB325" s="296"/>
      <c r="AC325" s="296"/>
      <c r="AD325" s="296"/>
      <c r="AE325" s="296"/>
      <c r="AF325" s="296"/>
      <c r="AG325" s="296"/>
      <c r="AH325" s="296"/>
      <c r="AI325" s="296"/>
      <c r="AJ325" s="296"/>
      <c r="AK325" s="296"/>
      <c r="AL325" s="296"/>
      <c r="AM325" s="296"/>
      <c r="AN325" s="296"/>
      <c r="AO325" s="296"/>
      <c r="AP325" s="296"/>
      <c r="AQ325" s="296"/>
      <c r="AR325" s="296"/>
      <c r="AS325" s="296"/>
      <c r="AT325" s="296"/>
      <c r="AU325" s="296"/>
      <c r="AV325" s="296"/>
      <c r="AW325" s="296"/>
      <c r="AX325" s="296"/>
      <c r="AY325" s="296"/>
      <c r="AZ325" s="296"/>
      <c r="BA325" s="296"/>
      <c r="BB325" s="296"/>
      <c r="BC325" s="296"/>
      <c r="BD325" s="296"/>
      <c r="BE325" s="296"/>
      <c r="BF325" s="296"/>
      <c r="BG325" s="296"/>
      <c r="BH325" s="296"/>
      <c r="BI325" s="296"/>
      <c r="BJ325" s="296"/>
      <c r="BK325" s="296"/>
      <c r="BL325" s="296"/>
      <c r="BM325" s="296"/>
      <c r="BN325" s="296"/>
      <c r="BO325" s="296"/>
      <c r="BP325" s="296"/>
      <c r="BQ325" s="296"/>
      <c r="BR325" s="296"/>
      <c r="BS325" s="296"/>
      <c r="BT325" s="296"/>
      <c r="BU325" s="296"/>
      <c r="BV325" s="296"/>
      <c r="BW325" s="296"/>
      <c r="BX325" s="296"/>
      <c r="BY325" s="296"/>
      <c r="BZ325" s="296"/>
      <c r="CA325" s="296"/>
      <c r="CB325" s="296"/>
      <c r="CC325" s="296"/>
      <c r="CD325" s="296"/>
      <c r="CE325" s="296"/>
      <c r="CF325" s="296"/>
      <c r="CG325" s="296"/>
      <c r="CH325" s="296"/>
      <c r="CI325" s="296"/>
      <c r="CJ325" s="296"/>
      <c r="CK325" s="296"/>
      <c r="CL325" s="296"/>
      <c r="CM325" s="296"/>
      <c r="CN325" s="296"/>
      <c r="CO325" s="296"/>
      <c r="CP325" s="296"/>
      <c r="CQ325" s="296"/>
      <c r="CR325" s="296"/>
      <c r="CS325" s="296"/>
      <c r="CT325" s="296"/>
      <c r="CU325" s="296"/>
      <c r="CV325" s="296"/>
      <c r="CW325" s="296"/>
      <c r="CX325" s="296"/>
      <c r="CY325" s="296"/>
      <c r="CZ325" s="296"/>
      <c r="DA325" s="296"/>
      <c r="DB325" s="296"/>
      <c r="DC325" s="296"/>
      <c r="DD325" s="296"/>
      <c r="DE325" s="296"/>
      <c r="DF325" s="296"/>
      <c r="DG325" s="296"/>
      <c r="DH325" s="296"/>
      <c r="DI325" s="296"/>
      <c r="DJ325" s="296"/>
      <c r="DK325" s="296"/>
      <c r="DL325" s="296"/>
      <c r="DM325" s="296"/>
      <c r="DN325" s="296"/>
      <c r="DO325" s="296"/>
      <c r="DP325" s="296"/>
      <c r="DQ325" s="296"/>
      <c r="DR325" s="296"/>
      <c r="DS325" s="296"/>
      <c r="DT325" s="296"/>
      <c r="DU325" s="296"/>
      <c r="DV325" s="296"/>
      <c r="DW325" s="296"/>
      <c r="DX325" s="296"/>
      <c r="DY325" s="296"/>
      <c r="DZ325" s="296"/>
      <c r="EA325" s="296"/>
      <c r="EB325" s="296"/>
      <c r="EC325" s="296"/>
      <c r="ED325" s="296"/>
      <c r="EE325" s="296"/>
      <c r="EF325" s="296"/>
      <c r="EG325" s="296"/>
      <c r="EH325" s="296"/>
      <c r="EI325" s="296"/>
      <c r="EJ325" s="296"/>
      <c r="EK325" s="296"/>
      <c r="EL325" s="296"/>
      <c r="EM325" s="296"/>
      <c r="EN325" s="296"/>
      <c r="EO325" s="296"/>
      <c r="EP325" s="296"/>
      <c r="EQ325" s="296"/>
      <c r="ER325" s="296"/>
      <c r="ES325" s="296"/>
      <c r="ET325" s="296"/>
      <c r="EU325" s="296"/>
      <c r="EV325" s="296"/>
      <c r="EW325" s="296"/>
      <c r="EX325" s="296"/>
      <c r="EY325" s="296"/>
      <c r="EZ325" s="296"/>
      <c r="FA325" s="296"/>
      <c r="FB325" s="296"/>
      <c r="FC325" s="296"/>
      <c r="FD325" s="296"/>
      <c r="FE325" s="296"/>
      <c r="FF325" s="296"/>
      <c r="FG325" s="296"/>
      <c r="FH325" s="296"/>
      <c r="FI325" s="296"/>
      <c r="FJ325" s="296"/>
      <c r="FK325" s="296"/>
      <c r="FL325" s="296"/>
      <c r="FM325" s="296"/>
      <c r="FN325" s="296"/>
      <c r="FO325" s="296"/>
      <c r="FP325" s="296"/>
      <c r="FQ325" s="296"/>
      <c r="FR325" s="296"/>
      <c r="FS325" s="296"/>
      <c r="FT325" s="296"/>
      <c r="FU325" s="296"/>
      <c r="FV325" s="296"/>
      <c r="FW325" s="296"/>
      <c r="FX325" s="296"/>
      <c r="FY325" s="296"/>
      <c r="FZ325" s="296"/>
      <c r="GA325" s="296"/>
      <c r="GB325" s="296"/>
      <c r="GC325" s="296"/>
      <c r="GD325" s="296"/>
      <c r="GE325" s="296"/>
      <c r="GF325" s="296"/>
      <c r="GG325" s="296"/>
      <c r="GH325" s="296"/>
      <c r="GI325" s="296"/>
      <c r="GJ325" s="296"/>
      <c r="GK325" s="296"/>
      <c r="GL325" s="296"/>
      <c r="GM325" s="296"/>
      <c r="GN325" s="296"/>
      <c r="GO325" s="205"/>
      <c r="GP325" s="87"/>
      <c r="GQ325" s="87"/>
    </row>
    <row r="326" spans="9:199" ht="2.25" customHeight="1" x14ac:dyDescent="0.15">
      <c r="I326" s="131"/>
      <c r="J326" s="131"/>
      <c r="K326" s="131"/>
      <c r="L326" s="136"/>
      <c r="M326" s="136"/>
      <c r="N326" s="138"/>
      <c r="O326" s="296"/>
      <c r="P326" s="296"/>
      <c r="Q326" s="296"/>
      <c r="R326" s="296"/>
      <c r="S326" s="296"/>
      <c r="T326" s="296"/>
      <c r="U326" s="296"/>
      <c r="V326" s="296"/>
      <c r="W326" s="296"/>
      <c r="X326" s="296"/>
      <c r="Y326" s="296"/>
      <c r="Z326" s="296"/>
      <c r="AA326" s="296"/>
      <c r="AB326" s="296"/>
      <c r="AC326" s="296"/>
      <c r="AD326" s="296"/>
      <c r="AE326" s="296"/>
      <c r="AF326" s="296"/>
      <c r="AG326" s="296"/>
      <c r="AH326" s="296"/>
      <c r="AI326" s="296"/>
      <c r="AJ326" s="296"/>
      <c r="AK326" s="296"/>
      <c r="AL326" s="296"/>
      <c r="AM326" s="296"/>
      <c r="AN326" s="296"/>
      <c r="AO326" s="296"/>
      <c r="AP326" s="296"/>
      <c r="AQ326" s="296"/>
      <c r="AR326" s="296"/>
      <c r="AS326" s="296"/>
      <c r="AT326" s="296"/>
      <c r="AU326" s="296"/>
      <c r="AV326" s="296"/>
      <c r="AW326" s="296"/>
      <c r="AX326" s="296"/>
      <c r="AY326" s="296"/>
      <c r="AZ326" s="296"/>
      <c r="BA326" s="296"/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296"/>
      <c r="BM326" s="296"/>
      <c r="BN326" s="296"/>
      <c r="BO326" s="296"/>
      <c r="BP326" s="296"/>
      <c r="BQ326" s="296"/>
      <c r="BR326" s="296"/>
      <c r="BS326" s="296"/>
      <c r="BT326" s="296"/>
      <c r="BU326" s="296"/>
      <c r="BV326" s="296"/>
      <c r="BW326" s="296"/>
      <c r="BX326" s="296"/>
      <c r="BY326" s="296"/>
      <c r="BZ326" s="296"/>
      <c r="CA326" s="296"/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6"/>
      <c r="CL326" s="296"/>
      <c r="CM326" s="296"/>
      <c r="CN326" s="296"/>
      <c r="CO326" s="296"/>
      <c r="CP326" s="296"/>
      <c r="CQ326" s="296"/>
      <c r="CR326" s="296"/>
      <c r="CS326" s="296"/>
      <c r="CT326" s="296"/>
      <c r="CU326" s="296"/>
      <c r="CV326" s="296"/>
      <c r="CW326" s="296"/>
      <c r="CX326" s="296"/>
      <c r="CY326" s="296"/>
      <c r="CZ326" s="296"/>
      <c r="DA326" s="296"/>
      <c r="DB326" s="296"/>
      <c r="DC326" s="296"/>
      <c r="DD326" s="296"/>
      <c r="DE326" s="296"/>
      <c r="DF326" s="296"/>
      <c r="DG326" s="296"/>
      <c r="DH326" s="296"/>
      <c r="DI326" s="296"/>
      <c r="DJ326" s="296"/>
      <c r="DK326" s="296"/>
      <c r="DL326" s="296"/>
      <c r="DM326" s="296"/>
      <c r="DN326" s="296"/>
      <c r="DO326" s="296"/>
      <c r="DP326" s="296"/>
      <c r="DQ326" s="296"/>
      <c r="DR326" s="296"/>
      <c r="DS326" s="296"/>
      <c r="DT326" s="296"/>
      <c r="DU326" s="296"/>
      <c r="DV326" s="296"/>
      <c r="DW326" s="296"/>
      <c r="DX326" s="296"/>
      <c r="DY326" s="296"/>
      <c r="DZ326" s="296"/>
      <c r="EA326" s="296"/>
      <c r="EB326" s="296"/>
      <c r="EC326" s="296"/>
      <c r="ED326" s="296"/>
      <c r="EE326" s="296"/>
      <c r="EF326" s="296"/>
      <c r="EG326" s="296"/>
      <c r="EH326" s="296"/>
      <c r="EI326" s="296"/>
      <c r="EJ326" s="296"/>
      <c r="EK326" s="296"/>
      <c r="EL326" s="296"/>
      <c r="EM326" s="296"/>
      <c r="EN326" s="296"/>
      <c r="EO326" s="296"/>
      <c r="EP326" s="296"/>
      <c r="EQ326" s="296"/>
      <c r="ER326" s="296"/>
      <c r="ES326" s="296"/>
      <c r="ET326" s="296"/>
      <c r="EU326" s="296"/>
      <c r="EV326" s="296"/>
      <c r="EW326" s="296"/>
      <c r="EX326" s="296"/>
      <c r="EY326" s="296"/>
      <c r="EZ326" s="296"/>
      <c r="FA326" s="296"/>
      <c r="FB326" s="296"/>
      <c r="FC326" s="296"/>
      <c r="FD326" s="296"/>
      <c r="FE326" s="296"/>
      <c r="FF326" s="296"/>
      <c r="FG326" s="296"/>
      <c r="FH326" s="296"/>
      <c r="FI326" s="296"/>
      <c r="FJ326" s="296"/>
      <c r="FK326" s="296"/>
      <c r="FL326" s="296"/>
      <c r="FM326" s="296"/>
      <c r="FN326" s="296"/>
      <c r="FO326" s="296"/>
      <c r="FP326" s="296"/>
      <c r="FQ326" s="296"/>
      <c r="FR326" s="296"/>
      <c r="FS326" s="296"/>
      <c r="FT326" s="296"/>
      <c r="FU326" s="296"/>
      <c r="FV326" s="296"/>
      <c r="FW326" s="296"/>
      <c r="FX326" s="296"/>
      <c r="FY326" s="296"/>
      <c r="FZ326" s="296"/>
      <c r="GA326" s="296"/>
      <c r="GB326" s="296"/>
      <c r="GC326" s="296"/>
      <c r="GD326" s="296"/>
      <c r="GE326" s="296"/>
      <c r="GF326" s="296"/>
      <c r="GG326" s="296"/>
      <c r="GH326" s="296"/>
      <c r="GI326" s="296"/>
      <c r="GJ326" s="296"/>
      <c r="GK326" s="296"/>
      <c r="GL326" s="296"/>
      <c r="GM326" s="296"/>
      <c r="GN326" s="296"/>
      <c r="GO326" s="205"/>
      <c r="GP326" s="87"/>
      <c r="GQ326" s="87"/>
    </row>
    <row r="327" spans="9:199" ht="2.25" customHeight="1" x14ac:dyDescent="0.15">
      <c r="I327" s="131"/>
      <c r="J327" s="131"/>
      <c r="K327" s="131"/>
      <c r="L327" s="136"/>
      <c r="M327" s="136"/>
      <c r="N327" s="138"/>
      <c r="O327" s="296"/>
      <c r="P327" s="296"/>
      <c r="Q327" s="296"/>
      <c r="R327" s="296"/>
      <c r="S327" s="296"/>
      <c r="T327" s="296"/>
      <c r="U327" s="296"/>
      <c r="V327" s="296"/>
      <c r="W327" s="296"/>
      <c r="X327" s="296"/>
      <c r="Y327" s="296"/>
      <c r="Z327" s="296"/>
      <c r="AA327" s="296"/>
      <c r="AB327" s="296"/>
      <c r="AC327" s="296"/>
      <c r="AD327" s="296"/>
      <c r="AE327" s="296"/>
      <c r="AF327" s="296"/>
      <c r="AG327" s="296"/>
      <c r="AH327" s="296"/>
      <c r="AI327" s="296"/>
      <c r="AJ327" s="296"/>
      <c r="AK327" s="296"/>
      <c r="AL327" s="296"/>
      <c r="AM327" s="296"/>
      <c r="AN327" s="296"/>
      <c r="AO327" s="296"/>
      <c r="AP327" s="296"/>
      <c r="AQ327" s="296"/>
      <c r="AR327" s="296"/>
      <c r="AS327" s="296"/>
      <c r="AT327" s="296"/>
      <c r="AU327" s="296"/>
      <c r="AV327" s="296"/>
      <c r="AW327" s="296"/>
      <c r="AX327" s="296"/>
      <c r="AY327" s="296"/>
      <c r="AZ327" s="296"/>
      <c r="BA327" s="296"/>
      <c r="BB327" s="296"/>
      <c r="BC327" s="296"/>
      <c r="BD327" s="296"/>
      <c r="BE327" s="296"/>
      <c r="BF327" s="296"/>
      <c r="BG327" s="296"/>
      <c r="BH327" s="296"/>
      <c r="BI327" s="296"/>
      <c r="BJ327" s="296"/>
      <c r="BK327" s="296"/>
      <c r="BL327" s="296"/>
      <c r="BM327" s="296"/>
      <c r="BN327" s="296"/>
      <c r="BO327" s="296"/>
      <c r="BP327" s="296"/>
      <c r="BQ327" s="296"/>
      <c r="BR327" s="296"/>
      <c r="BS327" s="296"/>
      <c r="BT327" s="296"/>
      <c r="BU327" s="296"/>
      <c r="BV327" s="296"/>
      <c r="BW327" s="296"/>
      <c r="BX327" s="296"/>
      <c r="BY327" s="296"/>
      <c r="BZ327" s="296"/>
      <c r="CA327" s="296"/>
      <c r="CB327" s="296"/>
      <c r="CC327" s="296"/>
      <c r="CD327" s="296"/>
      <c r="CE327" s="296"/>
      <c r="CF327" s="296"/>
      <c r="CG327" s="296"/>
      <c r="CH327" s="296"/>
      <c r="CI327" s="296"/>
      <c r="CJ327" s="296"/>
      <c r="CK327" s="296"/>
      <c r="CL327" s="296"/>
      <c r="CM327" s="296"/>
      <c r="CN327" s="296"/>
      <c r="CO327" s="296"/>
      <c r="CP327" s="296"/>
      <c r="CQ327" s="296"/>
      <c r="CR327" s="296"/>
      <c r="CS327" s="296"/>
      <c r="CT327" s="296"/>
      <c r="CU327" s="296"/>
      <c r="CV327" s="296"/>
      <c r="CW327" s="296"/>
      <c r="CX327" s="296"/>
      <c r="CY327" s="296"/>
      <c r="CZ327" s="296"/>
      <c r="DA327" s="296"/>
      <c r="DB327" s="296"/>
      <c r="DC327" s="296"/>
      <c r="DD327" s="296"/>
      <c r="DE327" s="296"/>
      <c r="DF327" s="296"/>
      <c r="DG327" s="296"/>
      <c r="DH327" s="296"/>
      <c r="DI327" s="296"/>
      <c r="DJ327" s="296"/>
      <c r="DK327" s="296"/>
      <c r="DL327" s="296"/>
      <c r="DM327" s="296"/>
      <c r="DN327" s="296"/>
      <c r="DO327" s="296"/>
      <c r="DP327" s="296"/>
      <c r="DQ327" s="296"/>
      <c r="DR327" s="296"/>
      <c r="DS327" s="296"/>
      <c r="DT327" s="296"/>
      <c r="DU327" s="296"/>
      <c r="DV327" s="296"/>
      <c r="DW327" s="296"/>
      <c r="DX327" s="296"/>
      <c r="DY327" s="296"/>
      <c r="DZ327" s="296"/>
      <c r="EA327" s="296"/>
      <c r="EB327" s="296"/>
      <c r="EC327" s="296"/>
      <c r="ED327" s="296"/>
      <c r="EE327" s="296"/>
      <c r="EF327" s="296"/>
      <c r="EG327" s="296"/>
      <c r="EH327" s="296"/>
      <c r="EI327" s="296"/>
      <c r="EJ327" s="296"/>
      <c r="EK327" s="296"/>
      <c r="EL327" s="296"/>
      <c r="EM327" s="296"/>
      <c r="EN327" s="296"/>
      <c r="EO327" s="296"/>
      <c r="EP327" s="296"/>
      <c r="EQ327" s="296"/>
      <c r="ER327" s="296"/>
      <c r="ES327" s="296"/>
      <c r="ET327" s="296"/>
      <c r="EU327" s="296"/>
      <c r="EV327" s="296"/>
      <c r="EW327" s="296"/>
      <c r="EX327" s="296"/>
      <c r="EY327" s="296"/>
      <c r="EZ327" s="296"/>
      <c r="FA327" s="296"/>
      <c r="FB327" s="296"/>
      <c r="FC327" s="296"/>
      <c r="FD327" s="296"/>
      <c r="FE327" s="296"/>
      <c r="FF327" s="296"/>
      <c r="FG327" s="296"/>
      <c r="FH327" s="296"/>
      <c r="FI327" s="296"/>
      <c r="FJ327" s="296"/>
      <c r="FK327" s="296"/>
      <c r="FL327" s="296"/>
      <c r="FM327" s="296"/>
      <c r="FN327" s="296"/>
      <c r="FO327" s="296"/>
      <c r="FP327" s="296"/>
      <c r="FQ327" s="296"/>
      <c r="FR327" s="296"/>
      <c r="FS327" s="296"/>
      <c r="FT327" s="296"/>
      <c r="FU327" s="296"/>
      <c r="FV327" s="296"/>
      <c r="FW327" s="296"/>
      <c r="FX327" s="296"/>
      <c r="FY327" s="296"/>
      <c r="FZ327" s="296"/>
      <c r="GA327" s="296"/>
      <c r="GB327" s="296"/>
      <c r="GC327" s="296"/>
      <c r="GD327" s="296"/>
      <c r="GE327" s="296"/>
      <c r="GF327" s="296"/>
      <c r="GG327" s="296"/>
      <c r="GH327" s="296"/>
      <c r="GI327" s="296"/>
      <c r="GJ327" s="296"/>
      <c r="GK327" s="296"/>
      <c r="GL327" s="296"/>
      <c r="GM327" s="296"/>
      <c r="GN327" s="296"/>
      <c r="GO327" s="205"/>
      <c r="GP327" s="87"/>
      <c r="GQ327" s="87"/>
    </row>
    <row r="328" spans="9:199" ht="2.25" customHeight="1" x14ac:dyDescent="0.15">
      <c r="I328" s="131"/>
      <c r="J328" s="131"/>
      <c r="K328" s="131"/>
      <c r="L328" s="136"/>
      <c r="M328" s="136"/>
      <c r="N328" s="138"/>
      <c r="O328" s="294">
        <f>入力シート!A192</f>
        <v>0</v>
      </c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  <c r="AD328" s="295"/>
      <c r="AE328" s="295"/>
      <c r="AF328" s="295"/>
      <c r="AG328" s="295"/>
      <c r="AH328" s="295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5"/>
      <c r="AS328" s="295"/>
      <c r="AT328" s="295"/>
      <c r="AU328" s="295"/>
      <c r="AV328" s="295"/>
      <c r="AW328" s="295"/>
      <c r="AX328" s="295"/>
      <c r="AY328" s="295"/>
      <c r="AZ328" s="295"/>
      <c r="BA328" s="295"/>
      <c r="BB328" s="295"/>
      <c r="BC328" s="295"/>
      <c r="BD328" s="295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5"/>
      <c r="BO328" s="295"/>
      <c r="BP328" s="295"/>
      <c r="BQ328" s="295"/>
      <c r="BR328" s="295"/>
      <c r="BS328" s="295"/>
      <c r="BT328" s="295"/>
      <c r="BU328" s="295"/>
      <c r="BV328" s="295"/>
      <c r="BW328" s="295"/>
      <c r="BX328" s="295"/>
      <c r="BY328" s="295"/>
      <c r="BZ328" s="295"/>
      <c r="CA328" s="295"/>
      <c r="CB328" s="295"/>
      <c r="CC328" s="295"/>
      <c r="CD328" s="295"/>
      <c r="CE328" s="295"/>
      <c r="CF328" s="295"/>
      <c r="CG328" s="295"/>
      <c r="CH328" s="295"/>
      <c r="CI328" s="295"/>
      <c r="CJ328" s="295"/>
      <c r="CK328" s="295"/>
      <c r="CL328" s="295"/>
      <c r="CM328" s="295"/>
      <c r="CN328" s="295"/>
      <c r="CO328" s="295"/>
      <c r="CP328" s="295"/>
      <c r="CQ328" s="295"/>
      <c r="CR328" s="295"/>
      <c r="CS328" s="295"/>
      <c r="CT328" s="295"/>
      <c r="CU328" s="295"/>
      <c r="CV328" s="295"/>
      <c r="CW328" s="295"/>
      <c r="CX328" s="295"/>
      <c r="CY328" s="295"/>
      <c r="CZ328" s="295"/>
      <c r="DA328" s="295"/>
      <c r="DB328" s="295"/>
      <c r="DC328" s="295"/>
      <c r="DD328" s="295"/>
      <c r="DE328" s="295"/>
      <c r="DF328" s="295"/>
      <c r="DG328" s="295"/>
      <c r="DH328" s="295"/>
      <c r="DI328" s="295"/>
      <c r="DJ328" s="295"/>
      <c r="DK328" s="295"/>
      <c r="DL328" s="295"/>
      <c r="DM328" s="295"/>
      <c r="DN328" s="295"/>
      <c r="DO328" s="295"/>
      <c r="DP328" s="295"/>
      <c r="DQ328" s="295"/>
      <c r="DR328" s="295"/>
      <c r="DS328" s="295"/>
      <c r="DT328" s="295"/>
      <c r="DU328" s="295"/>
      <c r="DV328" s="295"/>
      <c r="DW328" s="295"/>
      <c r="DX328" s="295"/>
      <c r="DY328" s="295"/>
      <c r="DZ328" s="295"/>
      <c r="EA328" s="295"/>
      <c r="EB328" s="295"/>
      <c r="EC328" s="295"/>
      <c r="ED328" s="295"/>
      <c r="EE328" s="295"/>
      <c r="EF328" s="295"/>
      <c r="EG328" s="295"/>
      <c r="EH328" s="295"/>
      <c r="EI328" s="295"/>
      <c r="EJ328" s="295"/>
      <c r="EK328" s="295"/>
      <c r="EL328" s="295"/>
      <c r="EM328" s="295"/>
      <c r="EN328" s="295"/>
      <c r="EO328" s="295"/>
      <c r="EP328" s="295"/>
      <c r="EQ328" s="295"/>
      <c r="ER328" s="295"/>
      <c r="ES328" s="295"/>
      <c r="ET328" s="295"/>
      <c r="EU328" s="295"/>
      <c r="EV328" s="295"/>
      <c r="EW328" s="295"/>
      <c r="EX328" s="295"/>
      <c r="EY328" s="295"/>
      <c r="EZ328" s="295"/>
      <c r="FA328" s="295"/>
      <c r="FB328" s="295"/>
      <c r="FC328" s="295"/>
      <c r="FD328" s="295"/>
      <c r="FE328" s="295"/>
      <c r="FF328" s="295"/>
      <c r="FG328" s="295"/>
      <c r="FH328" s="295"/>
      <c r="FI328" s="295"/>
      <c r="FJ328" s="295"/>
      <c r="FK328" s="295"/>
      <c r="FL328" s="295"/>
      <c r="FM328" s="295"/>
      <c r="FN328" s="295"/>
      <c r="FO328" s="295"/>
      <c r="FP328" s="295"/>
      <c r="FQ328" s="295"/>
      <c r="FR328" s="295"/>
      <c r="FS328" s="295"/>
      <c r="FT328" s="295"/>
      <c r="FU328" s="295"/>
      <c r="FV328" s="295"/>
      <c r="FW328" s="295"/>
      <c r="FX328" s="295"/>
      <c r="FY328" s="295"/>
      <c r="FZ328" s="295"/>
      <c r="GA328" s="295"/>
      <c r="GB328" s="295"/>
      <c r="GC328" s="295"/>
      <c r="GD328" s="295"/>
      <c r="GE328" s="295"/>
      <c r="GF328" s="295"/>
      <c r="GG328" s="295"/>
      <c r="GH328" s="295"/>
      <c r="GI328" s="295"/>
      <c r="GJ328" s="295"/>
      <c r="GK328" s="295"/>
      <c r="GL328" s="295"/>
      <c r="GM328" s="295"/>
      <c r="GN328" s="295"/>
      <c r="GO328" s="205"/>
      <c r="GP328" s="87"/>
      <c r="GQ328" s="87"/>
    </row>
    <row r="329" spans="9:199" ht="2.25" customHeight="1" x14ac:dyDescent="0.15">
      <c r="I329" s="131"/>
      <c r="J329" s="131"/>
      <c r="K329" s="131"/>
      <c r="L329" s="136"/>
      <c r="M329" s="136"/>
      <c r="N329" s="138"/>
      <c r="O329" s="296"/>
      <c r="P329" s="296"/>
      <c r="Q329" s="296"/>
      <c r="R329" s="296"/>
      <c r="S329" s="296"/>
      <c r="T329" s="296"/>
      <c r="U329" s="296"/>
      <c r="V329" s="296"/>
      <c r="W329" s="296"/>
      <c r="X329" s="296"/>
      <c r="Y329" s="296"/>
      <c r="Z329" s="296"/>
      <c r="AA329" s="296"/>
      <c r="AB329" s="296"/>
      <c r="AC329" s="296"/>
      <c r="AD329" s="296"/>
      <c r="AE329" s="296"/>
      <c r="AF329" s="296"/>
      <c r="AG329" s="296"/>
      <c r="AH329" s="296"/>
      <c r="AI329" s="296"/>
      <c r="AJ329" s="296"/>
      <c r="AK329" s="296"/>
      <c r="AL329" s="296"/>
      <c r="AM329" s="296"/>
      <c r="AN329" s="296"/>
      <c r="AO329" s="296"/>
      <c r="AP329" s="296"/>
      <c r="AQ329" s="296"/>
      <c r="AR329" s="296"/>
      <c r="AS329" s="296"/>
      <c r="AT329" s="296"/>
      <c r="AU329" s="296"/>
      <c r="AV329" s="296"/>
      <c r="AW329" s="296"/>
      <c r="AX329" s="296"/>
      <c r="AY329" s="296"/>
      <c r="AZ329" s="296"/>
      <c r="BA329" s="296"/>
      <c r="BB329" s="296"/>
      <c r="BC329" s="296"/>
      <c r="BD329" s="296"/>
      <c r="BE329" s="296"/>
      <c r="BF329" s="296"/>
      <c r="BG329" s="296"/>
      <c r="BH329" s="296"/>
      <c r="BI329" s="296"/>
      <c r="BJ329" s="296"/>
      <c r="BK329" s="296"/>
      <c r="BL329" s="296"/>
      <c r="BM329" s="296"/>
      <c r="BN329" s="296"/>
      <c r="BO329" s="296"/>
      <c r="BP329" s="296"/>
      <c r="BQ329" s="296"/>
      <c r="BR329" s="296"/>
      <c r="BS329" s="296"/>
      <c r="BT329" s="296"/>
      <c r="BU329" s="296"/>
      <c r="BV329" s="296"/>
      <c r="BW329" s="296"/>
      <c r="BX329" s="296"/>
      <c r="BY329" s="296"/>
      <c r="BZ329" s="296"/>
      <c r="CA329" s="296"/>
      <c r="CB329" s="296"/>
      <c r="CC329" s="296"/>
      <c r="CD329" s="296"/>
      <c r="CE329" s="296"/>
      <c r="CF329" s="296"/>
      <c r="CG329" s="296"/>
      <c r="CH329" s="296"/>
      <c r="CI329" s="296"/>
      <c r="CJ329" s="296"/>
      <c r="CK329" s="296"/>
      <c r="CL329" s="296"/>
      <c r="CM329" s="296"/>
      <c r="CN329" s="296"/>
      <c r="CO329" s="296"/>
      <c r="CP329" s="296"/>
      <c r="CQ329" s="296"/>
      <c r="CR329" s="296"/>
      <c r="CS329" s="296"/>
      <c r="CT329" s="296"/>
      <c r="CU329" s="296"/>
      <c r="CV329" s="296"/>
      <c r="CW329" s="296"/>
      <c r="CX329" s="296"/>
      <c r="CY329" s="296"/>
      <c r="CZ329" s="296"/>
      <c r="DA329" s="296"/>
      <c r="DB329" s="296"/>
      <c r="DC329" s="296"/>
      <c r="DD329" s="296"/>
      <c r="DE329" s="296"/>
      <c r="DF329" s="296"/>
      <c r="DG329" s="296"/>
      <c r="DH329" s="296"/>
      <c r="DI329" s="296"/>
      <c r="DJ329" s="296"/>
      <c r="DK329" s="296"/>
      <c r="DL329" s="296"/>
      <c r="DM329" s="296"/>
      <c r="DN329" s="296"/>
      <c r="DO329" s="296"/>
      <c r="DP329" s="296"/>
      <c r="DQ329" s="296"/>
      <c r="DR329" s="296"/>
      <c r="DS329" s="296"/>
      <c r="DT329" s="296"/>
      <c r="DU329" s="296"/>
      <c r="DV329" s="296"/>
      <c r="DW329" s="296"/>
      <c r="DX329" s="296"/>
      <c r="DY329" s="296"/>
      <c r="DZ329" s="296"/>
      <c r="EA329" s="296"/>
      <c r="EB329" s="296"/>
      <c r="EC329" s="296"/>
      <c r="ED329" s="296"/>
      <c r="EE329" s="296"/>
      <c r="EF329" s="296"/>
      <c r="EG329" s="296"/>
      <c r="EH329" s="296"/>
      <c r="EI329" s="296"/>
      <c r="EJ329" s="296"/>
      <c r="EK329" s="296"/>
      <c r="EL329" s="296"/>
      <c r="EM329" s="296"/>
      <c r="EN329" s="296"/>
      <c r="EO329" s="296"/>
      <c r="EP329" s="296"/>
      <c r="EQ329" s="296"/>
      <c r="ER329" s="296"/>
      <c r="ES329" s="296"/>
      <c r="ET329" s="296"/>
      <c r="EU329" s="296"/>
      <c r="EV329" s="296"/>
      <c r="EW329" s="296"/>
      <c r="EX329" s="296"/>
      <c r="EY329" s="296"/>
      <c r="EZ329" s="296"/>
      <c r="FA329" s="296"/>
      <c r="FB329" s="296"/>
      <c r="FC329" s="296"/>
      <c r="FD329" s="296"/>
      <c r="FE329" s="296"/>
      <c r="FF329" s="296"/>
      <c r="FG329" s="296"/>
      <c r="FH329" s="296"/>
      <c r="FI329" s="296"/>
      <c r="FJ329" s="296"/>
      <c r="FK329" s="296"/>
      <c r="FL329" s="296"/>
      <c r="FM329" s="296"/>
      <c r="FN329" s="296"/>
      <c r="FO329" s="296"/>
      <c r="FP329" s="296"/>
      <c r="FQ329" s="296"/>
      <c r="FR329" s="296"/>
      <c r="FS329" s="296"/>
      <c r="FT329" s="296"/>
      <c r="FU329" s="296"/>
      <c r="FV329" s="296"/>
      <c r="FW329" s="296"/>
      <c r="FX329" s="296"/>
      <c r="FY329" s="296"/>
      <c r="FZ329" s="296"/>
      <c r="GA329" s="296"/>
      <c r="GB329" s="296"/>
      <c r="GC329" s="296"/>
      <c r="GD329" s="296"/>
      <c r="GE329" s="296"/>
      <c r="GF329" s="296"/>
      <c r="GG329" s="296"/>
      <c r="GH329" s="296"/>
      <c r="GI329" s="296"/>
      <c r="GJ329" s="296"/>
      <c r="GK329" s="296"/>
      <c r="GL329" s="296"/>
      <c r="GM329" s="296"/>
      <c r="GN329" s="296"/>
      <c r="GO329" s="205"/>
      <c r="GP329" s="87"/>
      <c r="GQ329" s="87"/>
    </row>
    <row r="330" spans="9:199" ht="2.25" customHeight="1" x14ac:dyDescent="0.15">
      <c r="I330" s="131"/>
      <c r="J330" s="131"/>
      <c r="K330" s="131"/>
      <c r="L330" s="136"/>
      <c r="M330" s="136"/>
      <c r="N330" s="138"/>
      <c r="O330" s="296"/>
      <c r="P330" s="296"/>
      <c r="Q330" s="296"/>
      <c r="R330" s="296"/>
      <c r="S330" s="296"/>
      <c r="T330" s="296"/>
      <c r="U330" s="296"/>
      <c r="V330" s="296"/>
      <c r="W330" s="296"/>
      <c r="X330" s="296"/>
      <c r="Y330" s="296"/>
      <c r="Z330" s="296"/>
      <c r="AA330" s="296"/>
      <c r="AB330" s="296"/>
      <c r="AC330" s="296"/>
      <c r="AD330" s="296"/>
      <c r="AE330" s="296"/>
      <c r="AF330" s="296"/>
      <c r="AG330" s="296"/>
      <c r="AH330" s="296"/>
      <c r="AI330" s="296"/>
      <c r="AJ330" s="296"/>
      <c r="AK330" s="296"/>
      <c r="AL330" s="296"/>
      <c r="AM330" s="296"/>
      <c r="AN330" s="296"/>
      <c r="AO330" s="296"/>
      <c r="AP330" s="296"/>
      <c r="AQ330" s="296"/>
      <c r="AR330" s="296"/>
      <c r="AS330" s="296"/>
      <c r="AT330" s="296"/>
      <c r="AU330" s="296"/>
      <c r="AV330" s="296"/>
      <c r="AW330" s="296"/>
      <c r="AX330" s="296"/>
      <c r="AY330" s="296"/>
      <c r="AZ330" s="296"/>
      <c r="BA330" s="296"/>
      <c r="BB330" s="296"/>
      <c r="BC330" s="296"/>
      <c r="BD330" s="296"/>
      <c r="BE330" s="296"/>
      <c r="BF330" s="296"/>
      <c r="BG330" s="296"/>
      <c r="BH330" s="296"/>
      <c r="BI330" s="296"/>
      <c r="BJ330" s="296"/>
      <c r="BK330" s="296"/>
      <c r="BL330" s="296"/>
      <c r="BM330" s="296"/>
      <c r="BN330" s="296"/>
      <c r="BO330" s="296"/>
      <c r="BP330" s="296"/>
      <c r="BQ330" s="296"/>
      <c r="BR330" s="296"/>
      <c r="BS330" s="296"/>
      <c r="BT330" s="296"/>
      <c r="BU330" s="296"/>
      <c r="BV330" s="296"/>
      <c r="BW330" s="296"/>
      <c r="BX330" s="296"/>
      <c r="BY330" s="296"/>
      <c r="BZ330" s="296"/>
      <c r="CA330" s="296"/>
      <c r="CB330" s="296"/>
      <c r="CC330" s="296"/>
      <c r="CD330" s="296"/>
      <c r="CE330" s="296"/>
      <c r="CF330" s="296"/>
      <c r="CG330" s="296"/>
      <c r="CH330" s="296"/>
      <c r="CI330" s="296"/>
      <c r="CJ330" s="296"/>
      <c r="CK330" s="296"/>
      <c r="CL330" s="296"/>
      <c r="CM330" s="296"/>
      <c r="CN330" s="296"/>
      <c r="CO330" s="296"/>
      <c r="CP330" s="296"/>
      <c r="CQ330" s="296"/>
      <c r="CR330" s="296"/>
      <c r="CS330" s="296"/>
      <c r="CT330" s="296"/>
      <c r="CU330" s="296"/>
      <c r="CV330" s="296"/>
      <c r="CW330" s="296"/>
      <c r="CX330" s="296"/>
      <c r="CY330" s="296"/>
      <c r="CZ330" s="296"/>
      <c r="DA330" s="296"/>
      <c r="DB330" s="296"/>
      <c r="DC330" s="296"/>
      <c r="DD330" s="296"/>
      <c r="DE330" s="296"/>
      <c r="DF330" s="296"/>
      <c r="DG330" s="296"/>
      <c r="DH330" s="296"/>
      <c r="DI330" s="296"/>
      <c r="DJ330" s="296"/>
      <c r="DK330" s="296"/>
      <c r="DL330" s="296"/>
      <c r="DM330" s="296"/>
      <c r="DN330" s="296"/>
      <c r="DO330" s="296"/>
      <c r="DP330" s="296"/>
      <c r="DQ330" s="296"/>
      <c r="DR330" s="296"/>
      <c r="DS330" s="296"/>
      <c r="DT330" s="296"/>
      <c r="DU330" s="296"/>
      <c r="DV330" s="296"/>
      <c r="DW330" s="296"/>
      <c r="DX330" s="296"/>
      <c r="DY330" s="296"/>
      <c r="DZ330" s="296"/>
      <c r="EA330" s="296"/>
      <c r="EB330" s="296"/>
      <c r="EC330" s="296"/>
      <c r="ED330" s="296"/>
      <c r="EE330" s="296"/>
      <c r="EF330" s="296"/>
      <c r="EG330" s="296"/>
      <c r="EH330" s="296"/>
      <c r="EI330" s="296"/>
      <c r="EJ330" s="296"/>
      <c r="EK330" s="296"/>
      <c r="EL330" s="296"/>
      <c r="EM330" s="296"/>
      <c r="EN330" s="296"/>
      <c r="EO330" s="296"/>
      <c r="EP330" s="296"/>
      <c r="EQ330" s="296"/>
      <c r="ER330" s="296"/>
      <c r="ES330" s="296"/>
      <c r="ET330" s="296"/>
      <c r="EU330" s="296"/>
      <c r="EV330" s="296"/>
      <c r="EW330" s="296"/>
      <c r="EX330" s="296"/>
      <c r="EY330" s="296"/>
      <c r="EZ330" s="296"/>
      <c r="FA330" s="296"/>
      <c r="FB330" s="296"/>
      <c r="FC330" s="296"/>
      <c r="FD330" s="296"/>
      <c r="FE330" s="296"/>
      <c r="FF330" s="296"/>
      <c r="FG330" s="296"/>
      <c r="FH330" s="296"/>
      <c r="FI330" s="296"/>
      <c r="FJ330" s="296"/>
      <c r="FK330" s="296"/>
      <c r="FL330" s="296"/>
      <c r="FM330" s="296"/>
      <c r="FN330" s="296"/>
      <c r="FO330" s="296"/>
      <c r="FP330" s="296"/>
      <c r="FQ330" s="296"/>
      <c r="FR330" s="296"/>
      <c r="FS330" s="296"/>
      <c r="FT330" s="296"/>
      <c r="FU330" s="296"/>
      <c r="FV330" s="296"/>
      <c r="FW330" s="296"/>
      <c r="FX330" s="296"/>
      <c r="FY330" s="296"/>
      <c r="FZ330" s="296"/>
      <c r="GA330" s="296"/>
      <c r="GB330" s="296"/>
      <c r="GC330" s="296"/>
      <c r="GD330" s="296"/>
      <c r="GE330" s="296"/>
      <c r="GF330" s="296"/>
      <c r="GG330" s="296"/>
      <c r="GH330" s="296"/>
      <c r="GI330" s="296"/>
      <c r="GJ330" s="296"/>
      <c r="GK330" s="296"/>
      <c r="GL330" s="296"/>
      <c r="GM330" s="296"/>
      <c r="GN330" s="296"/>
      <c r="GO330" s="205"/>
      <c r="GP330" s="87"/>
      <c r="GQ330" s="87"/>
    </row>
    <row r="331" spans="9:199" ht="2.25" customHeight="1" x14ac:dyDescent="0.15">
      <c r="I331" s="131"/>
      <c r="J331" s="131"/>
      <c r="K331" s="131"/>
      <c r="L331" s="136"/>
      <c r="M331" s="136"/>
      <c r="N331" s="138"/>
      <c r="O331" s="296"/>
      <c r="P331" s="296"/>
      <c r="Q331" s="296"/>
      <c r="R331" s="296"/>
      <c r="S331" s="296"/>
      <c r="T331" s="296"/>
      <c r="U331" s="296"/>
      <c r="V331" s="296"/>
      <c r="W331" s="296"/>
      <c r="X331" s="296"/>
      <c r="Y331" s="296"/>
      <c r="Z331" s="296"/>
      <c r="AA331" s="296"/>
      <c r="AB331" s="296"/>
      <c r="AC331" s="296"/>
      <c r="AD331" s="296"/>
      <c r="AE331" s="296"/>
      <c r="AF331" s="296"/>
      <c r="AG331" s="296"/>
      <c r="AH331" s="296"/>
      <c r="AI331" s="296"/>
      <c r="AJ331" s="296"/>
      <c r="AK331" s="296"/>
      <c r="AL331" s="296"/>
      <c r="AM331" s="296"/>
      <c r="AN331" s="296"/>
      <c r="AO331" s="296"/>
      <c r="AP331" s="296"/>
      <c r="AQ331" s="296"/>
      <c r="AR331" s="296"/>
      <c r="AS331" s="296"/>
      <c r="AT331" s="296"/>
      <c r="AU331" s="296"/>
      <c r="AV331" s="296"/>
      <c r="AW331" s="296"/>
      <c r="AX331" s="296"/>
      <c r="AY331" s="296"/>
      <c r="AZ331" s="296"/>
      <c r="BA331" s="296"/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6"/>
      <c r="BR331" s="296"/>
      <c r="BS331" s="296"/>
      <c r="BT331" s="296"/>
      <c r="BU331" s="296"/>
      <c r="BV331" s="296"/>
      <c r="BW331" s="296"/>
      <c r="BX331" s="296"/>
      <c r="BY331" s="296"/>
      <c r="BZ331" s="296"/>
      <c r="CA331" s="296"/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6"/>
      <c r="CL331" s="296"/>
      <c r="CM331" s="296"/>
      <c r="CN331" s="296"/>
      <c r="CO331" s="296"/>
      <c r="CP331" s="296"/>
      <c r="CQ331" s="296"/>
      <c r="CR331" s="296"/>
      <c r="CS331" s="296"/>
      <c r="CT331" s="296"/>
      <c r="CU331" s="296"/>
      <c r="CV331" s="296"/>
      <c r="CW331" s="296"/>
      <c r="CX331" s="296"/>
      <c r="CY331" s="296"/>
      <c r="CZ331" s="296"/>
      <c r="DA331" s="296"/>
      <c r="DB331" s="296"/>
      <c r="DC331" s="296"/>
      <c r="DD331" s="296"/>
      <c r="DE331" s="296"/>
      <c r="DF331" s="296"/>
      <c r="DG331" s="296"/>
      <c r="DH331" s="296"/>
      <c r="DI331" s="296"/>
      <c r="DJ331" s="296"/>
      <c r="DK331" s="296"/>
      <c r="DL331" s="296"/>
      <c r="DM331" s="296"/>
      <c r="DN331" s="296"/>
      <c r="DO331" s="296"/>
      <c r="DP331" s="296"/>
      <c r="DQ331" s="296"/>
      <c r="DR331" s="296"/>
      <c r="DS331" s="296"/>
      <c r="DT331" s="296"/>
      <c r="DU331" s="296"/>
      <c r="DV331" s="296"/>
      <c r="DW331" s="296"/>
      <c r="DX331" s="296"/>
      <c r="DY331" s="296"/>
      <c r="DZ331" s="296"/>
      <c r="EA331" s="296"/>
      <c r="EB331" s="296"/>
      <c r="EC331" s="296"/>
      <c r="ED331" s="296"/>
      <c r="EE331" s="296"/>
      <c r="EF331" s="296"/>
      <c r="EG331" s="296"/>
      <c r="EH331" s="296"/>
      <c r="EI331" s="296"/>
      <c r="EJ331" s="296"/>
      <c r="EK331" s="296"/>
      <c r="EL331" s="296"/>
      <c r="EM331" s="296"/>
      <c r="EN331" s="296"/>
      <c r="EO331" s="296"/>
      <c r="EP331" s="296"/>
      <c r="EQ331" s="296"/>
      <c r="ER331" s="296"/>
      <c r="ES331" s="296"/>
      <c r="ET331" s="296"/>
      <c r="EU331" s="296"/>
      <c r="EV331" s="296"/>
      <c r="EW331" s="296"/>
      <c r="EX331" s="296"/>
      <c r="EY331" s="296"/>
      <c r="EZ331" s="296"/>
      <c r="FA331" s="296"/>
      <c r="FB331" s="296"/>
      <c r="FC331" s="296"/>
      <c r="FD331" s="296"/>
      <c r="FE331" s="296"/>
      <c r="FF331" s="296"/>
      <c r="FG331" s="296"/>
      <c r="FH331" s="296"/>
      <c r="FI331" s="296"/>
      <c r="FJ331" s="296"/>
      <c r="FK331" s="296"/>
      <c r="FL331" s="296"/>
      <c r="FM331" s="296"/>
      <c r="FN331" s="296"/>
      <c r="FO331" s="296"/>
      <c r="FP331" s="296"/>
      <c r="FQ331" s="296"/>
      <c r="FR331" s="296"/>
      <c r="FS331" s="296"/>
      <c r="FT331" s="296"/>
      <c r="FU331" s="296"/>
      <c r="FV331" s="296"/>
      <c r="FW331" s="296"/>
      <c r="FX331" s="296"/>
      <c r="FY331" s="296"/>
      <c r="FZ331" s="296"/>
      <c r="GA331" s="296"/>
      <c r="GB331" s="296"/>
      <c r="GC331" s="296"/>
      <c r="GD331" s="296"/>
      <c r="GE331" s="296"/>
      <c r="GF331" s="296"/>
      <c r="GG331" s="296"/>
      <c r="GH331" s="296"/>
      <c r="GI331" s="296"/>
      <c r="GJ331" s="296"/>
      <c r="GK331" s="296"/>
      <c r="GL331" s="296"/>
      <c r="GM331" s="296"/>
      <c r="GN331" s="296"/>
      <c r="GO331" s="205"/>
      <c r="GP331" s="87"/>
      <c r="GQ331" s="87"/>
    </row>
    <row r="332" spans="9:199" ht="2.25" customHeight="1" x14ac:dyDescent="0.15">
      <c r="I332" s="131"/>
      <c r="J332" s="131"/>
      <c r="K332" s="131"/>
      <c r="L332" s="136"/>
      <c r="M332" s="136"/>
      <c r="N332" s="138"/>
      <c r="O332" s="296"/>
      <c r="P332" s="296"/>
      <c r="Q332" s="296"/>
      <c r="R332" s="296"/>
      <c r="S332" s="296"/>
      <c r="T332" s="296"/>
      <c r="U332" s="296"/>
      <c r="V332" s="296"/>
      <c r="W332" s="296"/>
      <c r="X332" s="296"/>
      <c r="Y332" s="296"/>
      <c r="Z332" s="296"/>
      <c r="AA332" s="296"/>
      <c r="AB332" s="296"/>
      <c r="AC332" s="296"/>
      <c r="AD332" s="296"/>
      <c r="AE332" s="296"/>
      <c r="AF332" s="296"/>
      <c r="AG332" s="296"/>
      <c r="AH332" s="296"/>
      <c r="AI332" s="296"/>
      <c r="AJ332" s="296"/>
      <c r="AK332" s="296"/>
      <c r="AL332" s="296"/>
      <c r="AM332" s="296"/>
      <c r="AN332" s="296"/>
      <c r="AO332" s="296"/>
      <c r="AP332" s="296"/>
      <c r="AQ332" s="296"/>
      <c r="AR332" s="296"/>
      <c r="AS332" s="296"/>
      <c r="AT332" s="296"/>
      <c r="AU332" s="296"/>
      <c r="AV332" s="296"/>
      <c r="AW332" s="296"/>
      <c r="AX332" s="296"/>
      <c r="AY332" s="296"/>
      <c r="AZ332" s="296"/>
      <c r="BA332" s="296"/>
      <c r="BB332" s="296"/>
      <c r="BC332" s="296"/>
      <c r="BD332" s="296"/>
      <c r="BE332" s="296"/>
      <c r="BF332" s="296"/>
      <c r="BG332" s="296"/>
      <c r="BH332" s="296"/>
      <c r="BI332" s="296"/>
      <c r="BJ332" s="296"/>
      <c r="BK332" s="296"/>
      <c r="BL332" s="296"/>
      <c r="BM332" s="296"/>
      <c r="BN332" s="296"/>
      <c r="BO332" s="296"/>
      <c r="BP332" s="296"/>
      <c r="BQ332" s="296"/>
      <c r="BR332" s="296"/>
      <c r="BS332" s="296"/>
      <c r="BT332" s="296"/>
      <c r="BU332" s="296"/>
      <c r="BV332" s="296"/>
      <c r="BW332" s="296"/>
      <c r="BX332" s="296"/>
      <c r="BY332" s="296"/>
      <c r="BZ332" s="296"/>
      <c r="CA332" s="296"/>
      <c r="CB332" s="296"/>
      <c r="CC332" s="296"/>
      <c r="CD332" s="296"/>
      <c r="CE332" s="296"/>
      <c r="CF332" s="296"/>
      <c r="CG332" s="296"/>
      <c r="CH332" s="296"/>
      <c r="CI332" s="296"/>
      <c r="CJ332" s="296"/>
      <c r="CK332" s="296"/>
      <c r="CL332" s="296"/>
      <c r="CM332" s="296"/>
      <c r="CN332" s="296"/>
      <c r="CO332" s="296"/>
      <c r="CP332" s="296"/>
      <c r="CQ332" s="296"/>
      <c r="CR332" s="296"/>
      <c r="CS332" s="296"/>
      <c r="CT332" s="296"/>
      <c r="CU332" s="296"/>
      <c r="CV332" s="296"/>
      <c r="CW332" s="296"/>
      <c r="CX332" s="296"/>
      <c r="CY332" s="296"/>
      <c r="CZ332" s="296"/>
      <c r="DA332" s="296"/>
      <c r="DB332" s="296"/>
      <c r="DC332" s="296"/>
      <c r="DD332" s="296"/>
      <c r="DE332" s="296"/>
      <c r="DF332" s="296"/>
      <c r="DG332" s="296"/>
      <c r="DH332" s="296"/>
      <c r="DI332" s="296"/>
      <c r="DJ332" s="296"/>
      <c r="DK332" s="296"/>
      <c r="DL332" s="296"/>
      <c r="DM332" s="296"/>
      <c r="DN332" s="296"/>
      <c r="DO332" s="296"/>
      <c r="DP332" s="296"/>
      <c r="DQ332" s="296"/>
      <c r="DR332" s="296"/>
      <c r="DS332" s="296"/>
      <c r="DT332" s="296"/>
      <c r="DU332" s="296"/>
      <c r="DV332" s="296"/>
      <c r="DW332" s="296"/>
      <c r="DX332" s="296"/>
      <c r="DY332" s="296"/>
      <c r="DZ332" s="296"/>
      <c r="EA332" s="296"/>
      <c r="EB332" s="296"/>
      <c r="EC332" s="296"/>
      <c r="ED332" s="296"/>
      <c r="EE332" s="296"/>
      <c r="EF332" s="296"/>
      <c r="EG332" s="296"/>
      <c r="EH332" s="296"/>
      <c r="EI332" s="296"/>
      <c r="EJ332" s="296"/>
      <c r="EK332" s="296"/>
      <c r="EL332" s="296"/>
      <c r="EM332" s="296"/>
      <c r="EN332" s="296"/>
      <c r="EO332" s="296"/>
      <c r="EP332" s="296"/>
      <c r="EQ332" s="296"/>
      <c r="ER332" s="296"/>
      <c r="ES332" s="296"/>
      <c r="ET332" s="296"/>
      <c r="EU332" s="296"/>
      <c r="EV332" s="296"/>
      <c r="EW332" s="296"/>
      <c r="EX332" s="296"/>
      <c r="EY332" s="296"/>
      <c r="EZ332" s="296"/>
      <c r="FA332" s="296"/>
      <c r="FB332" s="296"/>
      <c r="FC332" s="296"/>
      <c r="FD332" s="296"/>
      <c r="FE332" s="296"/>
      <c r="FF332" s="296"/>
      <c r="FG332" s="296"/>
      <c r="FH332" s="296"/>
      <c r="FI332" s="296"/>
      <c r="FJ332" s="296"/>
      <c r="FK332" s="296"/>
      <c r="FL332" s="296"/>
      <c r="FM332" s="296"/>
      <c r="FN332" s="296"/>
      <c r="FO332" s="296"/>
      <c r="FP332" s="296"/>
      <c r="FQ332" s="296"/>
      <c r="FR332" s="296"/>
      <c r="FS332" s="296"/>
      <c r="FT332" s="296"/>
      <c r="FU332" s="296"/>
      <c r="FV332" s="296"/>
      <c r="FW332" s="296"/>
      <c r="FX332" s="296"/>
      <c r="FY332" s="296"/>
      <c r="FZ332" s="296"/>
      <c r="GA332" s="296"/>
      <c r="GB332" s="296"/>
      <c r="GC332" s="296"/>
      <c r="GD332" s="296"/>
      <c r="GE332" s="296"/>
      <c r="GF332" s="296"/>
      <c r="GG332" s="296"/>
      <c r="GH332" s="296"/>
      <c r="GI332" s="296"/>
      <c r="GJ332" s="296"/>
      <c r="GK332" s="296"/>
      <c r="GL332" s="296"/>
      <c r="GM332" s="296"/>
      <c r="GN332" s="296"/>
      <c r="GO332" s="205"/>
      <c r="GP332" s="87"/>
      <c r="GQ332" s="87"/>
    </row>
    <row r="333" spans="9:199" ht="2.25" customHeight="1" x14ac:dyDescent="0.15">
      <c r="I333" s="131"/>
      <c r="J333" s="131"/>
      <c r="K333" s="131"/>
      <c r="L333" s="136"/>
      <c r="M333" s="136"/>
      <c r="N333" s="138"/>
      <c r="O333" s="296"/>
      <c r="P333" s="296"/>
      <c r="Q333" s="296"/>
      <c r="R333" s="296"/>
      <c r="S333" s="296"/>
      <c r="T333" s="296"/>
      <c r="U333" s="296"/>
      <c r="V333" s="296"/>
      <c r="W333" s="296"/>
      <c r="X333" s="296"/>
      <c r="Y333" s="296"/>
      <c r="Z333" s="296"/>
      <c r="AA333" s="296"/>
      <c r="AB333" s="296"/>
      <c r="AC333" s="296"/>
      <c r="AD333" s="296"/>
      <c r="AE333" s="296"/>
      <c r="AF333" s="296"/>
      <c r="AG333" s="296"/>
      <c r="AH333" s="296"/>
      <c r="AI333" s="296"/>
      <c r="AJ333" s="296"/>
      <c r="AK333" s="296"/>
      <c r="AL333" s="296"/>
      <c r="AM333" s="296"/>
      <c r="AN333" s="296"/>
      <c r="AO333" s="296"/>
      <c r="AP333" s="296"/>
      <c r="AQ333" s="296"/>
      <c r="AR333" s="296"/>
      <c r="AS333" s="296"/>
      <c r="AT333" s="296"/>
      <c r="AU333" s="296"/>
      <c r="AV333" s="296"/>
      <c r="AW333" s="296"/>
      <c r="AX333" s="296"/>
      <c r="AY333" s="296"/>
      <c r="AZ333" s="296"/>
      <c r="BA333" s="296"/>
      <c r="BB333" s="296"/>
      <c r="BC333" s="296"/>
      <c r="BD333" s="296"/>
      <c r="BE333" s="296"/>
      <c r="BF333" s="296"/>
      <c r="BG333" s="296"/>
      <c r="BH333" s="296"/>
      <c r="BI333" s="296"/>
      <c r="BJ333" s="296"/>
      <c r="BK333" s="296"/>
      <c r="BL333" s="296"/>
      <c r="BM333" s="296"/>
      <c r="BN333" s="296"/>
      <c r="BO333" s="296"/>
      <c r="BP333" s="296"/>
      <c r="BQ333" s="296"/>
      <c r="BR333" s="296"/>
      <c r="BS333" s="296"/>
      <c r="BT333" s="296"/>
      <c r="BU333" s="296"/>
      <c r="BV333" s="296"/>
      <c r="BW333" s="296"/>
      <c r="BX333" s="296"/>
      <c r="BY333" s="296"/>
      <c r="BZ333" s="296"/>
      <c r="CA333" s="296"/>
      <c r="CB333" s="296"/>
      <c r="CC333" s="296"/>
      <c r="CD333" s="296"/>
      <c r="CE333" s="296"/>
      <c r="CF333" s="296"/>
      <c r="CG333" s="296"/>
      <c r="CH333" s="296"/>
      <c r="CI333" s="296"/>
      <c r="CJ333" s="296"/>
      <c r="CK333" s="296"/>
      <c r="CL333" s="296"/>
      <c r="CM333" s="296"/>
      <c r="CN333" s="296"/>
      <c r="CO333" s="296"/>
      <c r="CP333" s="296"/>
      <c r="CQ333" s="296"/>
      <c r="CR333" s="296"/>
      <c r="CS333" s="296"/>
      <c r="CT333" s="296"/>
      <c r="CU333" s="296"/>
      <c r="CV333" s="296"/>
      <c r="CW333" s="296"/>
      <c r="CX333" s="296"/>
      <c r="CY333" s="296"/>
      <c r="CZ333" s="296"/>
      <c r="DA333" s="296"/>
      <c r="DB333" s="296"/>
      <c r="DC333" s="296"/>
      <c r="DD333" s="296"/>
      <c r="DE333" s="296"/>
      <c r="DF333" s="296"/>
      <c r="DG333" s="296"/>
      <c r="DH333" s="296"/>
      <c r="DI333" s="296"/>
      <c r="DJ333" s="296"/>
      <c r="DK333" s="296"/>
      <c r="DL333" s="296"/>
      <c r="DM333" s="296"/>
      <c r="DN333" s="296"/>
      <c r="DO333" s="296"/>
      <c r="DP333" s="296"/>
      <c r="DQ333" s="296"/>
      <c r="DR333" s="296"/>
      <c r="DS333" s="296"/>
      <c r="DT333" s="296"/>
      <c r="DU333" s="296"/>
      <c r="DV333" s="296"/>
      <c r="DW333" s="296"/>
      <c r="DX333" s="296"/>
      <c r="DY333" s="296"/>
      <c r="DZ333" s="296"/>
      <c r="EA333" s="296"/>
      <c r="EB333" s="296"/>
      <c r="EC333" s="296"/>
      <c r="ED333" s="296"/>
      <c r="EE333" s="296"/>
      <c r="EF333" s="296"/>
      <c r="EG333" s="296"/>
      <c r="EH333" s="296"/>
      <c r="EI333" s="296"/>
      <c r="EJ333" s="296"/>
      <c r="EK333" s="296"/>
      <c r="EL333" s="296"/>
      <c r="EM333" s="296"/>
      <c r="EN333" s="296"/>
      <c r="EO333" s="296"/>
      <c r="EP333" s="296"/>
      <c r="EQ333" s="296"/>
      <c r="ER333" s="296"/>
      <c r="ES333" s="296"/>
      <c r="ET333" s="296"/>
      <c r="EU333" s="296"/>
      <c r="EV333" s="296"/>
      <c r="EW333" s="296"/>
      <c r="EX333" s="296"/>
      <c r="EY333" s="296"/>
      <c r="EZ333" s="296"/>
      <c r="FA333" s="296"/>
      <c r="FB333" s="296"/>
      <c r="FC333" s="296"/>
      <c r="FD333" s="296"/>
      <c r="FE333" s="296"/>
      <c r="FF333" s="296"/>
      <c r="FG333" s="296"/>
      <c r="FH333" s="296"/>
      <c r="FI333" s="296"/>
      <c r="FJ333" s="296"/>
      <c r="FK333" s="296"/>
      <c r="FL333" s="296"/>
      <c r="FM333" s="296"/>
      <c r="FN333" s="296"/>
      <c r="FO333" s="296"/>
      <c r="FP333" s="296"/>
      <c r="FQ333" s="296"/>
      <c r="FR333" s="296"/>
      <c r="FS333" s="296"/>
      <c r="FT333" s="296"/>
      <c r="FU333" s="296"/>
      <c r="FV333" s="296"/>
      <c r="FW333" s="296"/>
      <c r="FX333" s="296"/>
      <c r="FY333" s="296"/>
      <c r="FZ333" s="296"/>
      <c r="GA333" s="296"/>
      <c r="GB333" s="296"/>
      <c r="GC333" s="296"/>
      <c r="GD333" s="296"/>
      <c r="GE333" s="296"/>
      <c r="GF333" s="296"/>
      <c r="GG333" s="296"/>
      <c r="GH333" s="296"/>
      <c r="GI333" s="296"/>
      <c r="GJ333" s="296"/>
      <c r="GK333" s="296"/>
      <c r="GL333" s="296"/>
      <c r="GM333" s="296"/>
      <c r="GN333" s="296"/>
      <c r="GO333" s="205"/>
      <c r="GP333" s="87"/>
      <c r="GQ333" s="87"/>
    </row>
    <row r="334" spans="9:199" ht="2.25" customHeight="1" x14ac:dyDescent="0.15">
      <c r="I334" s="131"/>
      <c r="J334" s="131"/>
      <c r="K334" s="131"/>
      <c r="L334" s="136"/>
      <c r="M334" s="136"/>
      <c r="N334" s="138"/>
      <c r="O334" s="296"/>
      <c r="P334" s="296"/>
      <c r="Q334" s="296"/>
      <c r="R334" s="296"/>
      <c r="S334" s="296"/>
      <c r="T334" s="296"/>
      <c r="U334" s="296"/>
      <c r="V334" s="296"/>
      <c r="W334" s="296"/>
      <c r="X334" s="296"/>
      <c r="Y334" s="296"/>
      <c r="Z334" s="296"/>
      <c r="AA334" s="296"/>
      <c r="AB334" s="296"/>
      <c r="AC334" s="296"/>
      <c r="AD334" s="296"/>
      <c r="AE334" s="296"/>
      <c r="AF334" s="296"/>
      <c r="AG334" s="296"/>
      <c r="AH334" s="296"/>
      <c r="AI334" s="296"/>
      <c r="AJ334" s="296"/>
      <c r="AK334" s="296"/>
      <c r="AL334" s="296"/>
      <c r="AM334" s="296"/>
      <c r="AN334" s="296"/>
      <c r="AO334" s="296"/>
      <c r="AP334" s="296"/>
      <c r="AQ334" s="296"/>
      <c r="AR334" s="296"/>
      <c r="AS334" s="296"/>
      <c r="AT334" s="296"/>
      <c r="AU334" s="296"/>
      <c r="AV334" s="296"/>
      <c r="AW334" s="296"/>
      <c r="AX334" s="296"/>
      <c r="AY334" s="296"/>
      <c r="AZ334" s="296"/>
      <c r="BA334" s="296"/>
      <c r="BB334" s="296"/>
      <c r="BC334" s="296"/>
      <c r="BD334" s="296"/>
      <c r="BE334" s="296"/>
      <c r="BF334" s="296"/>
      <c r="BG334" s="296"/>
      <c r="BH334" s="296"/>
      <c r="BI334" s="296"/>
      <c r="BJ334" s="296"/>
      <c r="BK334" s="296"/>
      <c r="BL334" s="296"/>
      <c r="BM334" s="296"/>
      <c r="BN334" s="296"/>
      <c r="BO334" s="296"/>
      <c r="BP334" s="296"/>
      <c r="BQ334" s="296"/>
      <c r="BR334" s="296"/>
      <c r="BS334" s="296"/>
      <c r="BT334" s="296"/>
      <c r="BU334" s="296"/>
      <c r="BV334" s="296"/>
      <c r="BW334" s="296"/>
      <c r="BX334" s="296"/>
      <c r="BY334" s="296"/>
      <c r="BZ334" s="296"/>
      <c r="CA334" s="296"/>
      <c r="CB334" s="296"/>
      <c r="CC334" s="296"/>
      <c r="CD334" s="296"/>
      <c r="CE334" s="296"/>
      <c r="CF334" s="296"/>
      <c r="CG334" s="296"/>
      <c r="CH334" s="296"/>
      <c r="CI334" s="296"/>
      <c r="CJ334" s="296"/>
      <c r="CK334" s="296"/>
      <c r="CL334" s="296"/>
      <c r="CM334" s="296"/>
      <c r="CN334" s="296"/>
      <c r="CO334" s="296"/>
      <c r="CP334" s="296"/>
      <c r="CQ334" s="296"/>
      <c r="CR334" s="296"/>
      <c r="CS334" s="296"/>
      <c r="CT334" s="296"/>
      <c r="CU334" s="296"/>
      <c r="CV334" s="296"/>
      <c r="CW334" s="296"/>
      <c r="CX334" s="296"/>
      <c r="CY334" s="296"/>
      <c r="CZ334" s="296"/>
      <c r="DA334" s="296"/>
      <c r="DB334" s="296"/>
      <c r="DC334" s="296"/>
      <c r="DD334" s="296"/>
      <c r="DE334" s="296"/>
      <c r="DF334" s="296"/>
      <c r="DG334" s="296"/>
      <c r="DH334" s="296"/>
      <c r="DI334" s="296"/>
      <c r="DJ334" s="296"/>
      <c r="DK334" s="296"/>
      <c r="DL334" s="296"/>
      <c r="DM334" s="296"/>
      <c r="DN334" s="296"/>
      <c r="DO334" s="296"/>
      <c r="DP334" s="296"/>
      <c r="DQ334" s="296"/>
      <c r="DR334" s="296"/>
      <c r="DS334" s="296"/>
      <c r="DT334" s="296"/>
      <c r="DU334" s="296"/>
      <c r="DV334" s="296"/>
      <c r="DW334" s="296"/>
      <c r="DX334" s="296"/>
      <c r="DY334" s="296"/>
      <c r="DZ334" s="296"/>
      <c r="EA334" s="296"/>
      <c r="EB334" s="296"/>
      <c r="EC334" s="296"/>
      <c r="ED334" s="296"/>
      <c r="EE334" s="296"/>
      <c r="EF334" s="296"/>
      <c r="EG334" s="296"/>
      <c r="EH334" s="296"/>
      <c r="EI334" s="296"/>
      <c r="EJ334" s="296"/>
      <c r="EK334" s="296"/>
      <c r="EL334" s="296"/>
      <c r="EM334" s="296"/>
      <c r="EN334" s="296"/>
      <c r="EO334" s="296"/>
      <c r="EP334" s="296"/>
      <c r="EQ334" s="296"/>
      <c r="ER334" s="296"/>
      <c r="ES334" s="296"/>
      <c r="ET334" s="296"/>
      <c r="EU334" s="296"/>
      <c r="EV334" s="296"/>
      <c r="EW334" s="296"/>
      <c r="EX334" s="296"/>
      <c r="EY334" s="296"/>
      <c r="EZ334" s="296"/>
      <c r="FA334" s="296"/>
      <c r="FB334" s="296"/>
      <c r="FC334" s="296"/>
      <c r="FD334" s="296"/>
      <c r="FE334" s="296"/>
      <c r="FF334" s="296"/>
      <c r="FG334" s="296"/>
      <c r="FH334" s="296"/>
      <c r="FI334" s="296"/>
      <c r="FJ334" s="296"/>
      <c r="FK334" s="296"/>
      <c r="FL334" s="296"/>
      <c r="FM334" s="296"/>
      <c r="FN334" s="296"/>
      <c r="FO334" s="296"/>
      <c r="FP334" s="296"/>
      <c r="FQ334" s="296"/>
      <c r="FR334" s="296"/>
      <c r="FS334" s="296"/>
      <c r="FT334" s="296"/>
      <c r="FU334" s="296"/>
      <c r="FV334" s="296"/>
      <c r="FW334" s="296"/>
      <c r="FX334" s="296"/>
      <c r="FY334" s="296"/>
      <c r="FZ334" s="296"/>
      <c r="GA334" s="296"/>
      <c r="GB334" s="296"/>
      <c r="GC334" s="296"/>
      <c r="GD334" s="296"/>
      <c r="GE334" s="296"/>
      <c r="GF334" s="296"/>
      <c r="GG334" s="296"/>
      <c r="GH334" s="296"/>
      <c r="GI334" s="296"/>
      <c r="GJ334" s="296"/>
      <c r="GK334" s="296"/>
      <c r="GL334" s="296"/>
      <c r="GM334" s="296"/>
      <c r="GN334" s="296"/>
      <c r="GO334" s="205"/>
      <c r="GP334" s="87"/>
      <c r="GQ334" s="87"/>
    </row>
    <row r="335" spans="9:199" ht="2.25" customHeight="1" x14ac:dyDescent="0.15">
      <c r="I335" s="131"/>
      <c r="J335" s="131"/>
      <c r="K335" s="131"/>
      <c r="L335" s="136"/>
      <c r="M335" s="136"/>
      <c r="N335" s="138"/>
      <c r="O335" s="296"/>
      <c r="P335" s="296"/>
      <c r="Q335" s="296"/>
      <c r="R335" s="296"/>
      <c r="S335" s="296"/>
      <c r="T335" s="296"/>
      <c r="U335" s="296"/>
      <c r="V335" s="296"/>
      <c r="W335" s="296"/>
      <c r="X335" s="296"/>
      <c r="Y335" s="296"/>
      <c r="Z335" s="296"/>
      <c r="AA335" s="296"/>
      <c r="AB335" s="296"/>
      <c r="AC335" s="296"/>
      <c r="AD335" s="296"/>
      <c r="AE335" s="296"/>
      <c r="AF335" s="296"/>
      <c r="AG335" s="296"/>
      <c r="AH335" s="296"/>
      <c r="AI335" s="296"/>
      <c r="AJ335" s="296"/>
      <c r="AK335" s="296"/>
      <c r="AL335" s="296"/>
      <c r="AM335" s="296"/>
      <c r="AN335" s="296"/>
      <c r="AO335" s="296"/>
      <c r="AP335" s="296"/>
      <c r="AQ335" s="296"/>
      <c r="AR335" s="296"/>
      <c r="AS335" s="296"/>
      <c r="AT335" s="296"/>
      <c r="AU335" s="296"/>
      <c r="AV335" s="296"/>
      <c r="AW335" s="296"/>
      <c r="AX335" s="296"/>
      <c r="AY335" s="296"/>
      <c r="AZ335" s="296"/>
      <c r="BA335" s="296"/>
      <c r="BB335" s="296"/>
      <c r="BC335" s="296"/>
      <c r="BD335" s="296"/>
      <c r="BE335" s="296"/>
      <c r="BF335" s="296"/>
      <c r="BG335" s="296"/>
      <c r="BH335" s="296"/>
      <c r="BI335" s="296"/>
      <c r="BJ335" s="296"/>
      <c r="BK335" s="296"/>
      <c r="BL335" s="296"/>
      <c r="BM335" s="296"/>
      <c r="BN335" s="296"/>
      <c r="BO335" s="296"/>
      <c r="BP335" s="296"/>
      <c r="BQ335" s="296"/>
      <c r="BR335" s="296"/>
      <c r="BS335" s="296"/>
      <c r="BT335" s="296"/>
      <c r="BU335" s="296"/>
      <c r="BV335" s="296"/>
      <c r="BW335" s="296"/>
      <c r="BX335" s="296"/>
      <c r="BY335" s="296"/>
      <c r="BZ335" s="296"/>
      <c r="CA335" s="296"/>
      <c r="CB335" s="296"/>
      <c r="CC335" s="296"/>
      <c r="CD335" s="296"/>
      <c r="CE335" s="296"/>
      <c r="CF335" s="296"/>
      <c r="CG335" s="296"/>
      <c r="CH335" s="296"/>
      <c r="CI335" s="296"/>
      <c r="CJ335" s="296"/>
      <c r="CK335" s="296"/>
      <c r="CL335" s="296"/>
      <c r="CM335" s="296"/>
      <c r="CN335" s="296"/>
      <c r="CO335" s="296"/>
      <c r="CP335" s="296"/>
      <c r="CQ335" s="296"/>
      <c r="CR335" s="296"/>
      <c r="CS335" s="296"/>
      <c r="CT335" s="296"/>
      <c r="CU335" s="296"/>
      <c r="CV335" s="296"/>
      <c r="CW335" s="296"/>
      <c r="CX335" s="296"/>
      <c r="CY335" s="296"/>
      <c r="CZ335" s="296"/>
      <c r="DA335" s="296"/>
      <c r="DB335" s="296"/>
      <c r="DC335" s="296"/>
      <c r="DD335" s="296"/>
      <c r="DE335" s="296"/>
      <c r="DF335" s="296"/>
      <c r="DG335" s="296"/>
      <c r="DH335" s="296"/>
      <c r="DI335" s="296"/>
      <c r="DJ335" s="296"/>
      <c r="DK335" s="296"/>
      <c r="DL335" s="296"/>
      <c r="DM335" s="296"/>
      <c r="DN335" s="296"/>
      <c r="DO335" s="296"/>
      <c r="DP335" s="296"/>
      <c r="DQ335" s="296"/>
      <c r="DR335" s="296"/>
      <c r="DS335" s="296"/>
      <c r="DT335" s="296"/>
      <c r="DU335" s="296"/>
      <c r="DV335" s="296"/>
      <c r="DW335" s="296"/>
      <c r="DX335" s="296"/>
      <c r="DY335" s="296"/>
      <c r="DZ335" s="296"/>
      <c r="EA335" s="296"/>
      <c r="EB335" s="296"/>
      <c r="EC335" s="296"/>
      <c r="ED335" s="296"/>
      <c r="EE335" s="296"/>
      <c r="EF335" s="296"/>
      <c r="EG335" s="296"/>
      <c r="EH335" s="296"/>
      <c r="EI335" s="296"/>
      <c r="EJ335" s="296"/>
      <c r="EK335" s="296"/>
      <c r="EL335" s="296"/>
      <c r="EM335" s="296"/>
      <c r="EN335" s="296"/>
      <c r="EO335" s="296"/>
      <c r="EP335" s="296"/>
      <c r="EQ335" s="296"/>
      <c r="ER335" s="296"/>
      <c r="ES335" s="296"/>
      <c r="ET335" s="296"/>
      <c r="EU335" s="296"/>
      <c r="EV335" s="296"/>
      <c r="EW335" s="296"/>
      <c r="EX335" s="296"/>
      <c r="EY335" s="296"/>
      <c r="EZ335" s="296"/>
      <c r="FA335" s="296"/>
      <c r="FB335" s="296"/>
      <c r="FC335" s="296"/>
      <c r="FD335" s="296"/>
      <c r="FE335" s="296"/>
      <c r="FF335" s="296"/>
      <c r="FG335" s="296"/>
      <c r="FH335" s="296"/>
      <c r="FI335" s="296"/>
      <c r="FJ335" s="296"/>
      <c r="FK335" s="296"/>
      <c r="FL335" s="296"/>
      <c r="FM335" s="296"/>
      <c r="FN335" s="296"/>
      <c r="FO335" s="296"/>
      <c r="FP335" s="296"/>
      <c r="FQ335" s="296"/>
      <c r="FR335" s="296"/>
      <c r="FS335" s="296"/>
      <c r="FT335" s="296"/>
      <c r="FU335" s="296"/>
      <c r="FV335" s="296"/>
      <c r="FW335" s="296"/>
      <c r="FX335" s="296"/>
      <c r="FY335" s="296"/>
      <c r="FZ335" s="296"/>
      <c r="GA335" s="296"/>
      <c r="GB335" s="296"/>
      <c r="GC335" s="296"/>
      <c r="GD335" s="296"/>
      <c r="GE335" s="296"/>
      <c r="GF335" s="296"/>
      <c r="GG335" s="296"/>
      <c r="GH335" s="296"/>
      <c r="GI335" s="296"/>
      <c r="GJ335" s="296"/>
      <c r="GK335" s="296"/>
      <c r="GL335" s="296"/>
      <c r="GM335" s="296"/>
      <c r="GN335" s="296"/>
      <c r="GO335" s="205"/>
      <c r="GP335" s="87"/>
      <c r="GQ335" s="87"/>
    </row>
    <row r="336" spans="9:199" ht="2.25" customHeight="1" x14ac:dyDescent="0.15">
      <c r="I336" s="131"/>
      <c r="J336" s="131"/>
      <c r="K336" s="131"/>
      <c r="L336" s="136"/>
      <c r="M336" s="136"/>
      <c r="N336" s="138"/>
      <c r="O336" s="294">
        <f>入力シート!A193</f>
        <v>0</v>
      </c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  <c r="AD336" s="295"/>
      <c r="AE336" s="295"/>
      <c r="AF336" s="295"/>
      <c r="AG336" s="295"/>
      <c r="AH336" s="295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5"/>
      <c r="AS336" s="295"/>
      <c r="AT336" s="295"/>
      <c r="AU336" s="295"/>
      <c r="AV336" s="295"/>
      <c r="AW336" s="295"/>
      <c r="AX336" s="295"/>
      <c r="AY336" s="295"/>
      <c r="AZ336" s="295"/>
      <c r="BA336" s="295"/>
      <c r="BB336" s="295"/>
      <c r="BC336" s="295"/>
      <c r="BD336" s="295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5"/>
      <c r="BO336" s="295"/>
      <c r="BP336" s="295"/>
      <c r="BQ336" s="295"/>
      <c r="BR336" s="295"/>
      <c r="BS336" s="295"/>
      <c r="BT336" s="295"/>
      <c r="BU336" s="295"/>
      <c r="BV336" s="295"/>
      <c r="BW336" s="295"/>
      <c r="BX336" s="295"/>
      <c r="BY336" s="295"/>
      <c r="BZ336" s="295"/>
      <c r="CA336" s="295"/>
      <c r="CB336" s="295"/>
      <c r="CC336" s="295"/>
      <c r="CD336" s="295"/>
      <c r="CE336" s="295"/>
      <c r="CF336" s="295"/>
      <c r="CG336" s="295"/>
      <c r="CH336" s="295"/>
      <c r="CI336" s="295"/>
      <c r="CJ336" s="295"/>
      <c r="CK336" s="295"/>
      <c r="CL336" s="295"/>
      <c r="CM336" s="295"/>
      <c r="CN336" s="295"/>
      <c r="CO336" s="295"/>
      <c r="CP336" s="295"/>
      <c r="CQ336" s="295"/>
      <c r="CR336" s="295"/>
      <c r="CS336" s="295"/>
      <c r="CT336" s="295"/>
      <c r="CU336" s="295"/>
      <c r="CV336" s="295"/>
      <c r="CW336" s="295"/>
      <c r="CX336" s="295"/>
      <c r="CY336" s="295"/>
      <c r="CZ336" s="295"/>
      <c r="DA336" s="295"/>
      <c r="DB336" s="295"/>
      <c r="DC336" s="295"/>
      <c r="DD336" s="295"/>
      <c r="DE336" s="295"/>
      <c r="DF336" s="295"/>
      <c r="DG336" s="295"/>
      <c r="DH336" s="295"/>
      <c r="DI336" s="295"/>
      <c r="DJ336" s="295"/>
      <c r="DK336" s="295"/>
      <c r="DL336" s="295"/>
      <c r="DM336" s="295"/>
      <c r="DN336" s="295"/>
      <c r="DO336" s="295"/>
      <c r="DP336" s="295"/>
      <c r="DQ336" s="295"/>
      <c r="DR336" s="295"/>
      <c r="DS336" s="295"/>
      <c r="DT336" s="295"/>
      <c r="DU336" s="295"/>
      <c r="DV336" s="295"/>
      <c r="DW336" s="295"/>
      <c r="DX336" s="295"/>
      <c r="DY336" s="295"/>
      <c r="DZ336" s="295"/>
      <c r="EA336" s="295"/>
      <c r="EB336" s="295"/>
      <c r="EC336" s="295"/>
      <c r="ED336" s="295"/>
      <c r="EE336" s="295"/>
      <c r="EF336" s="295"/>
      <c r="EG336" s="295"/>
      <c r="EH336" s="295"/>
      <c r="EI336" s="295"/>
      <c r="EJ336" s="295"/>
      <c r="EK336" s="295"/>
      <c r="EL336" s="295"/>
      <c r="EM336" s="295"/>
      <c r="EN336" s="295"/>
      <c r="EO336" s="295"/>
      <c r="EP336" s="295"/>
      <c r="EQ336" s="295"/>
      <c r="ER336" s="295"/>
      <c r="ES336" s="295"/>
      <c r="ET336" s="295"/>
      <c r="EU336" s="295"/>
      <c r="EV336" s="295"/>
      <c r="EW336" s="295"/>
      <c r="EX336" s="295"/>
      <c r="EY336" s="295"/>
      <c r="EZ336" s="295"/>
      <c r="FA336" s="295"/>
      <c r="FB336" s="295"/>
      <c r="FC336" s="295"/>
      <c r="FD336" s="295"/>
      <c r="FE336" s="295"/>
      <c r="FF336" s="295"/>
      <c r="FG336" s="295"/>
      <c r="FH336" s="295"/>
      <c r="FI336" s="295"/>
      <c r="FJ336" s="295"/>
      <c r="FK336" s="295"/>
      <c r="FL336" s="295"/>
      <c r="FM336" s="295"/>
      <c r="FN336" s="295"/>
      <c r="FO336" s="295"/>
      <c r="FP336" s="295"/>
      <c r="FQ336" s="295"/>
      <c r="FR336" s="295"/>
      <c r="FS336" s="295"/>
      <c r="FT336" s="295"/>
      <c r="FU336" s="295"/>
      <c r="FV336" s="295"/>
      <c r="FW336" s="295"/>
      <c r="FX336" s="295"/>
      <c r="FY336" s="295"/>
      <c r="FZ336" s="295"/>
      <c r="GA336" s="295"/>
      <c r="GB336" s="295"/>
      <c r="GC336" s="295"/>
      <c r="GD336" s="295"/>
      <c r="GE336" s="295"/>
      <c r="GF336" s="295"/>
      <c r="GG336" s="295"/>
      <c r="GH336" s="295"/>
      <c r="GI336" s="295"/>
      <c r="GJ336" s="295"/>
      <c r="GK336" s="295"/>
      <c r="GL336" s="295"/>
      <c r="GM336" s="295"/>
      <c r="GN336" s="295"/>
      <c r="GO336" s="205"/>
      <c r="GP336" s="87"/>
      <c r="GQ336" s="87"/>
    </row>
    <row r="337" spans="9:199" ht="2.25" customHeight="1" x14ac:dyDescent="0.15">
      <c r="I337" s="131"/>
      <c r="J337" s="131"/>
      <c r="K337" s="131"/>
      <c r="L337" s="136"/>
      <c r="M337" s="136"/>
      <c r="N337" s="138"/>
      <c r="O337" s="296"/>
      <c r="P337" s="296"/>
      <c r="Q337" s="296"/>
      <c r="R337" s="296"/>
      <c r="S337" s="296"/>
      <c r="T337" s="296"/>
      <c r="U337" s="296"/>
      <c r="V337" s="296"/>
      <c r="W337" s="296"/>
      <c r="X337" s="296"/>
      <c r="Y337" s="296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6"/>
      <c r="AS337" s="296"/>
      <c r="AT337" s="296"/>
      <c r="AU337" s="296"/>
      <c r="AV337" s="296"/>
      <c r="AW337" s="296"/>
      <c r="AX337" s="296"/>
      <c r="AY337" s="296"/>
      <c r="AZ337" s="296"/>
      <c r="BA337" s="296"/>
      <c r="BB337" s="296"/>
      <c r="BC337" s="296"/>
      <c r="BD337" s="296"/>
      <c r="BE337" s="296"/>
      <c r="BF337" s="296"/>
      <c r="BG337" s="296"/>
      <c r="BH337" s="296"/>
      <c r="BI337" s="296"/>
      <c r="BJ337" s="296"/>
      <c r="BK337" s="296"/>
      <c r="BL337" s="296"/>
      <c r="BM337" s="296"/>
      <c r="BN337" s="296"/>
      <c r="BO337" s="296"/>
      <c r="BP337" s="296"/>
      <c r="BQ337" s="296"/>
      <c r="BR337" s="296"/>
      <c r="BS337" s="296"/>
      <c r="BT337" s="296"/>
      <c r="BU337" s="296"/>
      <c r="BV337" s="296"/>
      <c r="BW337" s="296"/>
      <c r="BX337" s="296"/>
      <c r="BY337" s="296"/>
      <c r="BZ337" s="296"/>
      <c r="CA337" s="296"/>
      <c r="CB337" s="296"/>
      <c r="CC337" s="296"/>
      <c r="CD337" s="296"/>
      <c r="CE337" s="296"/>
      <c r="CF337" s="296"/>
      <c r="CG337" s="296"/>
      <c r="CH337" s="296"/>
      <c r="CI337" s="296"/>
      <c r="CJ337" s="296"/>
      <c r="CK337" s="296"/>
      <c r="CL337" s="296"/>
      <c r="CM337" s="296"/>
      <c r="CN337" s="296"/>
      <c r="CO337" s="296"/>
      <c r="CP337" s="296"/>
      <c r="CQ337" s="296"/>
      <c r="CR337" s="296"/>
      <c r="CS337" s="296"/>
      <c r="CT337" s="296"/>
      <c r="CU337" s="296"/>
      <c r="CV337" s="296"/>
      <c r="CW337" s="296"/>
      <c r="CX337" s="296"/>
      <c r="CY337" s="296"/>
      <c r="CZ337" s="296"/>
      <c r="DA337" s="296"/>
      <c r="DB337" s="296"/>
      <c r="DC337" s="296"/>
      <c r="DD337" s="296"/>
      <c r="DE337" s="296"/>
      <c r="DF337" s="296"/>
      <c r="DG337" s="296"/>
      <c r="DH337" s="296"/>
      <c r="DI337" s="296"/>
      <c r="DJ337" s="296"/>
      <c r="DK337" s="296"/>
      <c r="DL337" s="296"/>
      <c r="DM337" s="296"/>
      <c r="DN337" s="296"/>
      <c r="DO337" s="296"/>
      <c r="DP337" s="296"/>
      <c r="DQ337" s="296"/>
      <c r="DR337" s="296"/>
      <c r="DS337" s="296"/>
      <c r="DT337" s="296"/>
      <c r="DU337" s="296"/>
      <c r="DV337" s="296"/>
      <c r="DW337" s="296"/>
      <c r="DX337" s="296"/>
      <c r="DY337" s="296"/>
      <c r="DZ337" s="296"/>
      <c r="EA337" s="296"/>
      <c r="EB337" s="296"/>
      <c r="EC337" s="296"/>
      <c r="ED337" s="296"/>
      <c r="EE337" s="296"/>
      <c r="EF337" s="296"/>
      <c r="EG337" s="296"/>
      <c r="EH337" s="296"/>
      <c r="EI337" s="296"/>
      <c r="EJ337" s="296"/>
      <c r="EK337" s="296"/>
      <c r="EL337" s="296"/>
      <c r="EM337" s="296"/>
      <c r="EN337" s="296"/>
      <c r="EO337" s="296"/>
      <c r="EP337" s="296"/>
      <c r="EQ337" s="296"/>
      <c r="ER337" s="296"/>
      <c r="ES337" s="296"/>
      <c r="ET337" s="296"/>
      <c r="EU337" s="296"/>
      <c r="EV337" s="296"/>
      <c r="EW337" s="296"/>
      <c r="EX337" s="296"/>
      <c r="EY337" s="296"/>
      <c r="EZ337" s="296"/>
      <c r="FA337" s="296"/>
      <c r="FB337" s="296"/>
      <c r="FC337" s="296"/>
      <c r="FD337" s="296"/>
      <c r="FE337" s="296"/>
      <c r="FF337" s="296"/>
      <c r="FG337" s="296"/>
      <c r="FH337" s="296"/>
      <c r="FI337" s="296"/>
      <c r="FJ337" s="296"/>
      <c r="FK337" s="296"/>
      <c r="FL337" s="296"/>
      <c r="FM337" s="296"/>
      <c r="FN337" s="296"/>
      <c r="FO337" s="296"/>
      <c r="FP337" s="296"/>
      <c r="FQ337" s="296"/>
      <c r="FR337" s="296"/>
      <c r="FS337" s="296"/>
      <c r="FT337" s="296"/>
      <c r="FU337" s="296"/>
      <c r="FV337" s="296"/>
      <c r="FW337" s="296"/>
      <c r="FX337" s="296"/>
      <c r="FY337" s="296"/>
      <c r="FZ337" s="296"/>
      <c r="GA337" s="296"/>
      <c r="GB337" s="296"/>
      <c r="GC337" s="296"/>
      <c r="GD337" s="296"/>
      <c r="GE337" s="296"/>
      <c r="GF337" s="296"/>
      <c r="GG337" s="296"/>
      <c r="GH337" s="296"/>
      <c r="GI337" s="296"/>
      <c r="GJ337" s="296"/>
      <c r="GK337" s="296"/>
      <c r="GL337" s="296"/>
      <c r="GM337" s="296"/>
      <c r="GN337" s="296"/>
      <c r="GO337" s="205"/>
      <c r="GP337" s="87"/>
      <c r="GQ337" s="87"/>
    </row>
    <row r="338" spans="9:199" ht="2.25" customHeight="1" x14ac:dyDescent="0.15">
      <c r="I338" s="131"/>
      <c r="J338" s="131"/>
      <c r="K338" s="131"/>
      <c r="L338" s="136"/>
      <c r="M338" s="136"/>
      <c r="N338" s="138"/>
      <c r="O338" s="296"/>
      <c r="P338" s="296"/>
      <c r="Q338" s="296"/>
      <c r="R338" s="296"/>
      <c r="S338" s="296"/>
      <c r="T338" s="296"/>
      <c r="U338" s="296"/>
      <c r="V338" s="296"/>
      <c r="W338" s="296"/>
      <c r="X338" s="296"/>
      <c r="Y338" s="296"/>
      <c r="Z338" s="296"/>
      <c r="AA338" s="296"/>
      <c r="AB338" s="296"/>
      <c r="AC338" s="296"/>
      <c r="AD338" s="296"/>
      <c r="AE338" s="296"/>
      <c r="AF338" s="296"/>
      <c r="AG338" s="296"/>
      <c r="AH338" s="296"/>
      <c r="AI338" s="296"/>
      <c r="AJ338" s="296"/>
      <c r="AK338" s="296"/>
      <c r="AL338" s="296"/>
      <c r="AM338" s="296"/>
      <c r="AN338" s="296"/>
      <c r="AO338" s="296"/>
      <c r="AP338" s="296"/>
      <c r="AQ338" s="296"/>
      <c r="AR338" s="296"/>
      <c r="AS338" s="296"/>
      <c r="AT338" s="296"/>
      <c r="AU338" s="296"/>
      <c r="AV338" s="296"/>
      <c r="AW338" s="296"/>
      <c r="AX338" s="296"/>
      <c r="AY338" s="296"/>
      <c r="AZ338" s="296"/>
      <c r="BA338" s="296"/>
      <c r="BB338" s="296"/>
      <c r="BC338" s="296"/>
      <c r="BD338" s="296"/>
      <c r="BE338" s="296"/>
      <c r="BF338" s="296"/>
      <c r="BG338" s="296"/>
      <c r="BH338" s="296"/>
      <c r="BI338" s="296"/>
      <c r="BJ338" s="296"/>
      <c r="BK338" s="296"/>
      <c r="BL338" s="296"/>
      <c r="BM338" s="296"/>
      <c r="BN338" s="296"/>
      <c r="BO338" s="296"/>
      <c r="BP338" s="296"/>
      <c r="BQ338" s="296"/>
      <c r="BR338" s="296"/>
      <c r="BS338" s="296"/>
      <c r="BT338" s="296"/>
      <c r="BU338" s="296"/>
      <c r="BV338" s="296"/>
      <c r="BW338" s="296"/>
      <c r="BX338" s="296"/>
      <c r="BY338" s="296"/>
      <c r="BZ338" s="296"/>
      <c r="CA338" s="296"/>
      <c r="CB338" s="296"/>
      <c r="CC338" s="296"/>
      <c r="CD338" s="296"/>
      <c r="CE338" s="296"/>
      <c r="CF338" s="296"/>
      <c r="CG338" s="296"/>
      <c r="CH338" s="296"/>
      <c r="CI338" s="296"/>
      <c r="CJ338" s="296"/>
      <c r="CK338" s="296"/>
      <c r="CL338" s="296"/>
      <c r="CM338" s="296"/>
      <c r="CN338" s="296"/>
      <c r="CO338" s="296"/>
      <c r="CP338" s="296"/>
      <c r="CQ338" s="296"/>
      <c r="CR338" s="296"/>
      <c r="CS338" s="296"/>
      <c r="CT338" s="296"/>
      <c r="CU338" s="296"/>
      <c r="CV338" s="296"/>
      <c r="CW338" s="296"/>
      <c r="CX338" s="296"/>
      <c r="CY338" s="296"/>
      <c r="CZ338" s="296"/>
      <c r="DA338" s="296"/>
      <c r="DB338" s="296"/>
      <c r="DC338" s="296"/>
      <c r="DD338" s="296"/>
      <c r="DE338" s="296"/>
      <c r="DF338" s="296"/>
      <c r="DG338" s="296"/>
      <c r="DH338" s="296"/>
      <c r="DI338" s="296"/>
      <c r="DJ338" s="296"/>
      <c r="DK338" s="296"/>
      <c r="DL338" s="296"/>
      <c r="DM338" s="296"/>
      <c r="DN338" s="296"/>
      <c r="DO338" s="296"/>
      <c r="DP338" s="296"/>
      <c r="DQ338" s="296"/>
      <c r="DR338" s="296"/>
      <c r="DS338" s="296"/>
      <c r="DT338" s="296"/>
      <c r="DU338" s="296"/>
      <c r="DV338" s="296"/>
      <c r="DW338" s="296"/>
      <c r="DX338" s="296"/>
      <c r="DY338" s="296"/>
      <c r="DZ338" s="296"/>
      <c r="EA338" s="296"/>
      <c r="EB338" s="296"/>
      <c r="EC338" s="296"/>
      <c r="ED338" s="296"/>
      <c r="EE338" s="296"/>
      <c r="EF338" s="296"/>
      <c r="EG338" s="296"/>
      <c r="EH338" s="296"/>
      <c r="EI338" s="296"/>
      <c r="EJ338" s="296"/>
      <c r="EK338" s="296"/>
      <c r="EL338" s="296"/>
      <c r="EM338" s="296"/>
      <c r="EN338" s="296"/>
      <c r="EO338" s="296"/>
      <c r="EP338" s="296"/>
      <c r="EQ338" s="296"/>
      <c r="ER338" s="296"/>
      <c r="ES338" s="296"/>
      <c r="ET338" s="296"/>
      <c r="EU338" s="296"/>
      <c r="EV338" s="296"/>
      <c r="EW338" s="296"/>
      <c r="EX338" s="296"/>
      <c r="EY338" s="296"/>
      <c r="EZ338" s="296"/>
      <c r="FA338" s="296"/>
      <c r="FB338" s="296"/>
      <c r="FC338" s="296"/>
      <c r="FD338" s="296"/>
      <c r="FE338" s="296"/>
      <c r="FF338" s="296"/>
      <c r="FG338" s="296"/>
      <c r="FH338" s="296"/>
      <c r="FI338" s="296"/>
      <c r="FJ338" s="296"/>
      <c r="FK338" s="296"/>
      <c r="FL338" s="296"/>
      <c r="FM338" s="296"/>
      <c r="FN338" s="296"/>
      <c r="FO338" s="296"/>
      <c r="FP338" s="296"/>
      <c r="FQ338" s="296"/>
      <c r="FR338" s="296"/>
      <c r="FS338" s="296"/>
      <c r="FT338" s="296"/>
      <c r="FU338" s="296"/>
      <c r="FV338" s="296"/>
      <c r="FW338" s="296"/>
      <c r="FX338" s="296"/>
      <c r="FY338" s="296"/>
      <c r="FZ338" s="296"/>
      <c r="GA338" s="296"/>
      <c r="GB338" s="296"/>
      <c r="GC338" s="296"/>
      <c r="GD338" s="296"/>
      <c r="GE338" s="296"/>
      <c r="GF338" s="296"/>
      <c r="GG338" s="296"/>
      <c r="GH338" s="296"/>
      <c r="GI338" s="296"/>
      <c r="GJ338" s="296"/>
      <c r="GK338" s="296"/>
      <c r="GL338" s="296"/>
      <c r="GM338" s="296"/>
      <c r="GN338" s="296"/>
      <c r="GO338" s="205"/>
      <c r="GP338" s="87"/>
      <c r="GQ338" s="87"/>
    </row>
    <row r="339" spans="9:199" ht="2.25" customHeight="1" x14ac:dyDescent="0.15">
      <c r="I339" s="131"/>
      <c r="J339" s="131"/>
      <c r="K339" s="131"/>
      <c r="L339" s="136"/>
      <c r="M339" s="136"/>
      <c r="N339" s="138"/>
      <c r="O339" s="296"/>
      <c r="P339" s="296"/>
      <c r="Q339" s="296"/>
      <c r="R339" s="296"/>
      <c r="S339" s="296"/>
      <c r="T339" s="296"/>
      <c r="U339" s="296"/>
      <c r="V339" s="296"/>
      <c r="W339" s="296"/>
      <c r="X339" s="296"/>
      <c r="Y339" s="296"/>
      <c r="Z339" s="296"/>
      <c r="AA339" s="296"/>
      <c r="AB339" s="296"/>
      <c r="AC339" s="296"/>
      <c r="AD339" s="296"/>
      <c r="AE339" s="296"/>
      <c r="AF339" s="296"/>
      <c r="AG339" s="296"/>
      <c r="AH339" s="296"/>
      <c r="AI339" s="296"/>
      <c r="AJ339" s="296"/>
      <c r="AK339" s="296"/>
      <c r="AL339" s="296"/>
      <c r="AM339" s="296"/>
      <c r="AN339" s="296"/>
      <c r="AO339" s="296"/>
      <c r="AP339" s="296"/>
      <c r="AQ339" s="296"/>
      <c r="AR339" s="296"/>
      <c r="AS339" s="296"/>
      <c r="AT339" s="296"/>
      <c r="AU339" s="296"/>
      <c r="AV339" s="296"/>
      <c r="AW339" s="296"/>
      <c r="AX339" s="296"/>
      <c r="AY339" s="296"/>
      <c r="AZ339" s="296"/>
      <c r="BA339" s="296"/>
      <c r="BB339" s="296"/>
      <c r="BC339" s="296"/>
      <c r="BD339" s="296"/>
      <c r="BE339" s="296"/>
      <c r="BF339" s="296"/>
      <c r="BG339" s="296"/>
      <c r="BH339" s="296"/>
      <c r="BI339" s="296"/>
      <c r="BJ339" s="296"/>
      <c r="BK339" s="296"/>
      <c r="BL339" s="296"/>
      <c r="BM339" s="296"/>
      <c r="BN339" s="296"/>
      <c r="BO339" s="296"/>
      <c r="BP339" s="296"/>
      <c r="BQ339" s="296"/>
      <c r="BR339" s="296"/>
      <c r="BS339" s="296"/>
      <c r="BT339" s="296"/>
      <c r="BU339" s="296"/>
      <c r="BV339" s="296"/>
      <c r="BW339" s="296"/>
      <c r="BX339" s="296"/>
      <c r="BY339" s="296"/>
      <c r="BZ339" s="296"/>
      <c r="CA339" s="296"/>
      <c r="CB339" s="296"/>
      <c r="CC339" s="296"/>
      <c r="CD339" s="296"/>
      <c r="CE339" s="296"/>
      <c r="CF339" s="296"/>
      <c r="CG339" s="296"/>
      <c r="CH339" s="296"/>
      <c r="CI339" s="296"/>
      <c r="CJ339" s="296"/>
      <c r="CK339" s="296"/>
      <c r="CL339" s="296"/>
      <c r="CM339" s="296"/>
      <c r="CN339" s="296"/>
      <c r="CO339" s="296"/>
      <c r="CP339" s="296"/>
      <c r="CQ339" s="296"/>
      <c r="CR339" s="296"/>
      <c r="CS339" s="296"/>
      <c r="CT339" s="296"/>
      <c r="CU339" s="296"/>
      <c r="CV339" s="296"/>
      <c r="CW339" s="296"/>
      <c r="CX339" s="296"/>
      <c r="CY339" s="296"/>
      <c r="CZ339" s="296"/>
      <c r="DA339" s="296"/>
      <c r="DB339" s="296"/>
      <c r="DC339" s="296"/>
      <c r="DD339" s="296"/>
      <c r="DE339" s="296"/>
      <c r="DF339" s="296"/>
      <c r="DG339" s="296"/>
      <c r="DH339" s="296"/>
      <c r="DI339" s="296"/>
      <c r="DJ339" s="296"/>
      <c r="DK339" s="296"/>
      <c r="DL339" s="296"/>
      <c r="DM339" s="296"/>
      <c r="DN339" s="296"/>
      <c r="DO339" s="296"/>
      <c r="DP339" s="296"/>
      <c r="DQ339" s="296"/>
      <c r="DR339" s="296"/>
      <c r="DS339" s="296"/>
      <c r="DT339" s="296"/>
      <c r="DU339" s="296"/>
      <c r="DV339" s="296"/>
      <c r="DW339" s="296"/>
      <c r="DX339" s="296"/>
      <c r="DY339" s="296"/>
      <c r="DZ339" s="296"/>
      <c r="EA339" s="296"/>
      <c r="EB339" s="296"/>
      <c r="EC339" s="296"/>
      <c r="ED339" s="296"/>
      <c r="EE339" s="296"/>
      <c r="EF339" s="296"/>
      <c r="EG339" s="296"/>
      <c r="EH339" s="296"/>
      <c r="EI339" s="296"/>
      <c r="EJ339" s="296"/>
      <c r="EK339" s="296"/>
      <c r="EL339" s="296"/>
      <c r="EM339" s="296"/>
      <c r="EN339" s="296"/>
      <c r="EO339" s="296"/>
      <c r="EP339" s="296"/>
      <c r="EQ339" s="296"/>
      <c r="ER339" s="296"/>
      <c r="ES339" s="296"/>
      <c r="ET339" s="296"/>
      <c r="EU339" s="296"/>
      <c r="EV339" s="296"/>
      <c r="EW339" s="296"/>
      <c r="EX339" s="296"/>
      <c r="EY339" s="296"/>
      <c r="EZ339" s="296"/>
      <c r="FA339" s="296"/>
      <c r="FB339" s="296"/>
      <c r="FC339" s="296"/>
      <c r="FD339" s="296"/>
      <c r="FE339" s="296"/>
      <c r="FF339" s="296"/>
      <c r="FG339" s="296"/>
      <c r="FH339" s="296"/>
      <c r="FI339" s="296"/>
      <c r="FJ339" s="296"/>
      <c r="FK339" s="296"/>
      <c r="FL339" s="296"/>
      <c r="FM339" s="296"/>
      <c r="FN339" s="296"/>
      <c r="FO339" s="296"/>
      <c r="FP339" s="296"/>
      <c r="FQ339" s="296"/>
      <c r="FR339" s="296"/>
      <c r="FS339" s="296"/>
      <c r="FT339" s="296"/>
      <c r="FU339" s="296"/>
      <c r="FV339" s="296"/>
      <c r="FW339" s="296"/>
      <c r="FX339" s="296"/>
      <c r="FY339" s="296"/>
      <c r="FZ339" s="296"/>
      <c r="GA339" s="296"/>
      <c r="GB339" s="296"/>
      <c r="GC339" s="296"/>
      <c r="GD339" s="296"/>
      <c r="GE339" s="296"/>
      <c r="GF339" s="296"/>
      <c r="GG339" s="296"/>
      <c r="GH339" s="296"/>
      <c r="GI339" s="296"/>
      <c r="GJ339" s="296"/>
      <c r="GK339" s="296"/>
      <c r="GL339" s="296"/>
      <c r="GM339" s="296"/>
      <c r="GN339" s="296"/>
      <c r="GO339" s="205"/>
      <c r="GP339" s="87"/>
      <c r="GQ339" s="87"/>
    </row>
    <row r="340" spans="9:199" ht="2.25" customHeight="1" x14ac:dyDescent="0.15">
      <c r="I340" s="131"/>
      <c r="J340" s="131"/>
      <c r="K340" s="131"/>
      <c r="L340" s="136"/>
      <c r="M340" s="136"/>
      <c r="N340" s="138"/>
      <c r="O340" s="296"/>
      <c r="P340" s="296"/>
      <c r="Q340" s="296"/>
      <c r="R340" s="296"/>
      <c r="S340" s="296"/>
      <c r="T340" s="296"/>
      <c r="U340" s="296"/>
      <c r="V340" s="296"/>
      <c r="W340" s="296"/>
      <c r="X340" s="296"/>
      <c r="Y340" s="296"/>
      <c r="Z340" s="296"/>
      <c r="AA340" s="296"/>
      <c r="AB340" s="296"/>
      <c r="AC340" s="296"/>
      <c r="AD340" s="296"/>
      <c r="AE340" s="296"/>
      <c r="AF340" s="296"/>
      <c r="AG340" s="296"/>
      <c r="AH340" s="296"/>
      <c r="AI340" s="296"/>
      <c r="AJ340" s="296"/>
      <c r="AK340" s="296"/>
      <c r="AL340" s="296"/>
      <c r="AM340" s="296"/>
      <c r="AN340" s="296"/>
      <c r="AO340" s="296"/>
      <c r="AP340" s="296"/>
      <c r="AQ340" s="296"/>
      <c r="AR340" s="296"/>
      <c r="AS340" s="296"/>
      <c r="AT340" s="296"/>
      <c r="AU340" s="296"/>
      <c r="AV340" s="296"/>
      <c r="AW340" s="296"/>
      <c r="AX340" s="296"/>
      <c r="AY340" s="296"/>
      <c r="AZ340" s="296"/>
      <c r="BA340" s="296"/>
      <c r="BB340" s="296"/>
      <c r="BC340" s="296"/>
      <c r="BD340" s="296"/>
      <c r="BE340" s="296"/>
      <c r="BF340" s="296"/>
      <c r="BG340" s="296"/>
      <c r="BH340" s="296"/>
      <c r="BI340" s="296"/>
      <c r="BJ340" s="296"/>
      <c r="BK340" s="296"/>
      <c r="BL340" s="296"/>
      <c r="BM340" s="296"/>
      <c r="BN340" s="296"/>
      <c r="BO340" s="296"/>
      <c r="BP340" s="296"/>
      <c r="BQ340" s="296"/>
      <c r="BR340" s="296"/>
      <c r="BS340" s="296"/>
      <c r="BT340" s="296"/>
      <c r="BU340" s="296"/>
      <c r="BV340" s="296"/>
      <c r="BW340" s="296"/>
      <c r="BX340" s="296"/>
      <c r="BY340" s="296"/>
      <c r="BZ340" s="296"/>
      <c r="CA340" s="296"/>
      <c r="CB340" s="296"/>
      <c r="CC340" s="296"/>
      <c r="CD340" s="296"/>
      <c r="CE340" s="296"/>
      <c r="CF340" s="296"/>
      <c r="CG340" s="296"/>
      <c r="CH340" s="296"/>
      <c r="CI340" s="296"/>
      <c r="CJ340" s="296"/>
      <c r="CK340" s="296"/>
      <c r="CL340" s="296"/>
      <c r="CM340" s="296"/>
      <c r="CN340" s="296"/>
      <c r="CO340" s="296"/>
      <c r="CP340" s="296"/>
      <c r="CQ340" s="296"/>
      <c r="CR340" s="296"/>
      <c r="CS340" s="296"/>
      <c r="CT340" s="296"/>
      <c r="CU340" s="296"/>
      <c r="CV340" s="296"/>
      <c r="CW340" s="296"/>
      <c r="CX340" s="296"/>
      <c r="CY340" s="296"/>
      <c r="CZ340" s="296"/>
      <c r="DA340" s="296"/>
      <c r="DB340" s="296"/>
      <c r="DC340" s="296"/>
      <c r="DD340" s="296"/>
      <c r="DE340" s="296"/>
      <c r="DF340" s="296"/>
      <c r="DG340" s="296"/>
      <c r="DH340" s="296"/>
      <c r="DI340" s="296"/>
      <c r="DJ340" s="296"/>
      <c r="DK340" s="296"/>
      <c r="DL340" s="296"/>
      <c r="DM340" s="296"/>
      <c r="DN340" s="296"/>
      <c r="DO340" s="296"/>
      <c r="DP340" s="296"/>
      <c r="DQ340" s="296"/>
      <c r="DR340" s="296"/>
      <c r="DS340" s="296"/>
      <c r="DT340" s="296"/>
      <c r="DU340" s="296"/>
      <c r="DV340" s="296"/>
      <c r="DW340" s="296"/>
      <c r="DX340" s="296"/>
      <c r="DY340" s="296"/>
      <c r="DZ340" s="296"/>
      <c r="EA340" s="296"/>
      <c r="EB340" s="296"/>
      <c r="EC340" s="296"/>
      <c r="ED340" s="296"/>
      <c r="EE340" s="296"/>
      <c r="EF340" s="296"/>
      <c r="EG340" s="296"/>
      <c r="EH340" s="296"/>
      <c r="EI340" s="296"/>
      <c r="EJ340" s="296"/>
      <c r="EK340" s="296"/>
      <c r="EL340" s="296"/>
      <c r="EM340" s="296"/>
      <c r="EN340" s="296"/>
      <c r="EO340" s="296"/>
      <c r="EP340" s="296"/>
      <c r="EQ340" s="296"/>
      <c r="ER340" s="296"/>
      <c r="ES340" s="296"/>
      <c r="ET340" s="296"/>
      <c r="EU340" s="296"/>
      <c r="EV340" s="296"/>
      <c r="EW340" s="296"/>
      <c r="EX340" s="296"/>
      <c r="EY340" s="296"/>
      <c r="EZ340" s="296"/>
      <c r="FA340" s="296"/>
      <c r="FB340" s="296"/>
      <c r="FC340" s="296"/>
      <c r="FD340" s="296"/>
      <c r="FE340" s="296"/>
      <c r="FF340" s="296"/>
      <c r="FG340" s="296"/>
      <c r="FH340" s="296"/>
      <c r="FI340" s="296"/>
      <c r="FJ340" s="296"/>
      <c r="FK340" s="296"/>
      <c r="FL340" s="296"/>
      <c r="FM340" s="296"/>
      <c r="FN340" s="296"/>
      <c r="FO340" s="296"/>
      <c r="FP340" s="296"/>
      <c r="FQ340" s="296"/>
      <c r="FR340" s="296"/>
      <c r="FS340" s="296"/>
      <c r="FT340" s="296"/>
      <c r="FU340" s="296"/>
      <c r="FV340" s="296"/>
      <c r="FW340" s="296"/>
      <c r="FX340" s="296"/>
      <c r="FY340" s="296"/>
      <c r="FZ340" s="296"/>
      <c r="GA340" s="296"/>
      <c r="GB340" s="296"/>
      <c r="GC340" s="296"/>
      <c r="GD340" s="296"/>
      <c r="GE340" s="296"/>
      <c r="GF340" s="296"/>
      <c r="GG340" s="296"/>
      <c r="GH340" s="296"/>
      <c r="GI340" s="296"/>
      <c r="GJ340" s="296"/>
      <c r="GK340" s="296"/>
      <c r="GL340" s="296"/>
      <c r="GM340" s="296"/>
      <c r="GN340" s="296"/>
      <c r="GO340" s="205"/>
      <c r="GP340" s="87"/>
      <c r="GQ340" s="87"/>
    </row>
    <row r="341" spans="9:199" ht="2.25" customHeight="1" x14ac:dyDescent="0.15">
      <c r="I341" s="131"/>
      <c r="J341" s="131"/>
      <c r="K341" s="131"/>
      <c r="L341" s="136"/>
      <c r="M341" s="136"/>
      <c r="N341" s="138"/>
      <c r="O341" s="296"/>
      <c r="P341" s="296"/>
      <c r="Q341" s="296"/>
      <c r="R341" s="296"/>
      <c r="S341" s="296"/>
      <c r="T341" s="296"/>
      <c r="U341" s="296"/>
      <c r="V341" s="296"/>
      <c r="W341" s="296"/>
      <c r="X341" s="296"/>
      <c r="Y341" s="296"/>
      <c r="Z341" s="296"/>
      <c r="AA341" s="296"/>
      <c r="AB341" s="296"/>
      <c r="AC341" s="296"/>
      <c r="AD341" s="296"/>
      <c r="AE341" s="296"/>
      <c r="AF341" s="296"/>
      <c r="AG341" s="296"/>
      <c r="AH341" s="296"/>
      <c r="AI341" s="296"/>
      <c r="AJ341" s="296"/>
      <c r="AK341" s="296"/>
      <c r="AL341" s="296"/>
      <c r="AM341" s="296"/>
      <c r="AN341" s="296"/>
      <c r="AO341" s="296"/>
      <c r="AP341" s="296"/>
      <c r="AQ341" s="296"/>
      <c r="AR341" s="296"/>
      <c r="AS341" s="296"/>
      <c r="AT341" s="296"/>
      <c r="AU341" s="296"/>
      <c r="AV341" s="296"/>
      <c r="AW341" s="296"/>
      <c r="AX341" s="296"/>
      <c r="AY341" s="296"/>
      <c r="AZ341" s="296"/>
      <c r="BA341" s="296"/>
      <c r="BB341" s="296"/>
      <c r="BC341" s="296"/>
      <c r="BD341" s="296"/>
      <c r="BE341" s="296"/>
      <c r="BF341" s="296"/>
      <c r="BG341" s="296"/>
      <c r="BH341" s="296"/>
      <c r="BI341" s="296"/>
      <c r="BJ341" s="296"/>
      <c r="BK341" s="296"/>
      <c r="BL341" s="296"/>
      <c r="BM341" s="296"/>
      <c r="BN341" s="296"/>
      <c r="BO341" s="296"/>
      <c r="BP341" s="296"/>
      <c r="BQ341" s="296"/>
      <c r="BR341" s="296"/>
      <c r="BS341" s="296"/>
      <c r="BT341" s="296"/>
      <c r="BU341" s="296"/>
      <c r="BV341" s="296"/>
      <c r="BW341" s="296"/>
      <c r="BX341" s="296"/>
      <c r="BY341" s="296"/>
      <c r="BZ341" s="296"/>
      <c r="CA341" s="296"/>
      <c r="CB341" s="296"/>
      <c r="CC341" s="296"/>
      <c r="CD341" s="296"/>
      <c r="CE341" s="296"/>
      <c r="CF341" s="296"/>
      <c r="CG341" s="296"/>
      <c r="CH341" s="296"/>
      <c r="CI341" s="296"/>
      <c r="CJ341" s="296"/>
      <c r="CK341" s="296"/>
      <c r="CL341" s="296"/>
      <c r="CM341" s="296"/>
      <c r="CN341" s="296"/>
      <c r="CO341" s="296"/>
      <c r="CP341" s="296"/>
      <c r="CQ341" s="296"/>
      <c r="CR341" s="296"/>
      <c r="CS341" s="296"/>
      <c r="CT341" s="296"/>
      <c r="CU341" s="296"/>
      <c r="CV341" s="296"/>
      <c r="CW341" s="296"/>
      <c r="CX341" s="296"/>
      <c r="CY341" s="296"/>
      <c r="CZ341" s="296"/>
      <c r="DA341" s="296"/>
      <c r="DB341" s="296"/>
      <c r="DC341" s="296"/>
      <c r="DD341" s="296"/>
      <c r="DE341" s="296"/>
      <c r="DF341" s="296"/>
      <c r="DG341" s="296"/>
      <c r="DH341" s="296"/>
      <c r="DI341" s="296"/>
      <c r="DJ341" s="296"/>
      <c r="DK341" s="296"/>
      <c r="DL341" s="296"/>
      <c r="DM341" s="296"/>
      <c r="DN341" s="296"/>
      <c r="DO341" s="296"/>
      <c r="DP341" s="296"/>
      <c r="DQ341" s="296"/>
      <c r="DR341" s="296"/>
      <c r="DS341" s="296"/>
      <c r="DT341" s="296"/>
      <c r="DU341" s="296"/>
      <c r="DV341" s="296"/>
      <c r="DW341" s="296"/>
      <c r="DX341" s="296"/>
      <c r="DY341" s="296"/>
      <c r="DZ341" s="296"/>
      <c r="EA341" s="296"/>
      <c r="EB341" s="296"/>
      <c r="EC341" s="296"/>
      <c r="ED341" s="296"/>
      <c r="EE341" s="296"/>
      <c r="EF341" s="296"/>
      <c r="EG341" s="296"/>
      <c r="EH341" s="296"/>
      <c r="EI341" s="296"/>
      <c r="EJ341" s="296"/>
      <c r="EK341" s="296"/>
      <c r="EL341" s="296"/>
      <c r="EM341" s="296"/>
      <c r="EN341" s="296"/>
      <c r="EO341" s="296"/>
      <c r="EP341" s="296"/>
      <c r="EQ341" s="296"/>
      <c r="ER341" s="296"/>
      <c r="ES341" s="296"/>
      <c r="ET341" s="296"/>
      <c r="EU341" s="296"/>
      <c r="EV341" s="296"/>
      <c r="EW341" s="296"/>
      <c r="EX341" s="296"/>
      <c r="EY341" s="296"/>
      <c r="EZ341" s="296"/>
      <c r="FA341" s="296"/>
      <c r="FB341" s="296"/>
      <c r="FC341" s="296"/>
      <c r="FD341" s="296"/>
      <c r="FE341" s="296"/>
      <c r="FF341" s="296"/>
      <c r="FG341" s="296"/>
      <c r="FH341" s="296"/>
      <c r="FI341" s="296"/>
      <c r="FJ341" s="296"/>
      <c r="FK341" s="296"/>
      <c r="FL341" s="296"/>
      <c r="FM341" s="296"/>
      <c r="FN341" s="296"/>
      <c r="FO341" s="296"/>
      <c r="FP341" s="296"/>
      <c r="FQ341" s="296"/>
      <c r="FR341" s="296"/>
      <c r="FS341" s="296"/>
      <c r="FT341" s="296"/>
      <c r="FU341" s="296"/>
      <c r="FV341" s="296"/>
      <c r="FW341" s="296"/>
      <c r="FX341" s="296"/>
      <c r="FY341" s="296"/>
      <c r="FZ341" s="296"/>
      <c r="GA341" s="296"/>
      <c r="GB341" s="296"/>
      <c r="GC341" s="296"/>
      <c r="GD341" s="296"/>
      <c r="GE341" s="296"/>
      <c r="GF341" s="296"/>
      <c r="GG341" s="296"/>
      <c r="GH341" s="296"/>
      <c r="GI341" s="296"/>
      <c r="GJ341" s="296"/>
      <c r="GK341" s="296"/>
      <c r="GL341" s="296"/>
      <c r="GM341" s="296"/>
      <c r="GN341" s="296"/>
      <c r="GO341" s="205"/>
      <c r="GP341" s="87"/>
      <c r="GQ341" s="87"/>
    </row>
    <row r="342" spans="9:199" ht="2.25" customHeight="1" x14ac:dyDescent="0.15">
      <c r="I342" s="131"/>
      <c r="J342" s="131"/>
      <c r="K342" s="131"/>
      <c r="L342" s="136"/>
      <c r="M342" s="136"/>
      <c r="N342" s="138"/>
      <c r="O342" s="296"/>
      <c r="P342" s="296"/>
      <c r="Q342" s="296"/>
      <c r="R342" s="296"/>
      <c r="S342" s="296"/>
      <c r="T342" s="296"/>
      <c r="U342" s="296"/>
      <c r="V342" s="296"/>
      <c r="W342" s="296"/>
      <c r="X342" s="296"/>
      <c r="Y342" s="296"/>
      <c r="Z342" s="296"/>
      <c r="AA342" s="296"/>
      <c r="AB342" s="296"/>
      <c r="AC342" s="296"/>
      <c r="AD342" s="296"/>
      <c r="AE342" s="296"/>
      <c r="AF342" s="296"/>
      <c r="AG342" s="296"/>
      <c r="AH342" s="296"/>
      <c r="AI342" s="296"/>
      <c r="AJ342" s="296"/>
      <c r="AK342" s="296"/>
      <c r="AL342" s="296"/>
      <c r="AM342" s="296"/>
      <c r="AN342" s="296"/>
      <c r="AO342" s="296"/>
      <c r="AP342" s="296"/>
      <c r="AQ342" s="296"/>
      <c r="AR342" s="296"/>
      <c r="AS342" s="296"/>
      <c r="AT342" s="296"/>
      <c r="AU342" s="296"/>
      <c r="AV342" s="296"/>
      <c r="AW342" s="296"/>
      <c r="AX342" s="296"/>
      <c r="AY342" s="296"/>
      <c r="AZ342" s="296"/>
      <c r="BA342" s="296"/>
      <c r="BB342" s="296"/>
      <c r="BC342" s="296"/>
      <c r="BD342" s="296"/>
      <c r="BE342" s="296"/>
      <c r="BF342" s="296"/>
      <c r="BG342" s="296"/>
      <c r="BH342" s="296"/>
      <c r="BI342" s="296"/>
      <c r="BJ342" s="296"/>
      <c r="BK342" s="296"/>
      <c r="BL342" s="296"/>
      <c r="BM342" s="296"/>
      <c r="BN342" s="296"/>
      <c r="BO342" s="296"/>
      <c r="BP342" s="296"/>
      <c r="BQ342" s="296"/>
      <c r="BR342" s="296"/>
      <c r="BS342" s="296"/>
      <c r="BT342" s="296"/>
      <c r="BU342" s="296"/>
      <c r="BV342" s="296"/>
      <c r="BW342" s="296"/>
      <c r="BX342" s="296"/>
      <c r="BY342" s="296"/>
      <c r="BZ342" s="296"/>
      <c r="CA342" s="296"/>
      <c r="CB342" s="296"/>
      <c r="CC342" s="296"/>
      <c r="CD342" s="296"/>
      <c r="CE342" s="296"/>
      <c r="CF342" s="296"/>
      <c r="CG342" s="296"/>
      <c r="CH342" s="296"/>
      <c r="CI342" s="296"/>
      <c r="CJ342" s="296"/>
      <c r="CK342" s="296"/>
      <c r="CL342" s="296"/>
      <c r="CM342" s="296"/>
      <c r="CN342" s="296"/>
      <c r="CO342" s="296"/>
      <c r="CP342" s="296"/>
      <c r="CQ342" s="296"/>
      <c r="CR342" s="296"/>
      <c r="CS342" s="296"/>
      <c r="CT342" s="296"/>
      <c r="CU342" s="296"/>
      <c r="CV342" s="296"/>
      <c r="CW342" s="296"/>
      <c r="CX342" s="296"/>
      <c r="CY342" s="296"/>
      <c r="CZ342" s="296"/>
      <c r="DA342" s="296"/>
      <c r="DB342" s="296"/>
      <c r="DC342" s="296"/>
      <c r="DD342" s="296"/>
      <c r="DE342" s="296"/>
      <c r="DF342" s="296"/>
      <c r="DG342" s="296"/>
      <c r="DH342" s="296"/>
      <c r="DI342" s="296"/>
      <c r="DJ342" s="296"/>
      <c r="DK342" s="296"/>
      <c r="DL342" s="296"/>
      <c r="DM342" s="296"/>
      <c r="DN342" s="296"/>
      <c r="DO342" s="296"/>
      <c r="DP342" s="296"/>
      <c r="DQ342" s="296"/>
      <c r="DR342" s="296"/>
      <c r="DS342" s="296"/>
      <c r="DT342" s="296"/>
      <c r="DU342" s="296"/>
      <c r="DV342" s="296"/>
      <c r="DW342" s="296"/>
      <c r="DX342" s="296"/>
      <c r="DY342" s="296"/>
      <c r="DZ342" s="296"/>
      <c r="EA342" s="296"/>
      <c r="EB342" s="296"/>
      <c r="EC342" s="296"/>
      <c r="ED342" s="296"/>
      <c r="EE342" s="296"/>
      <c r="EF342" s="296"/>
      <c r="EG342" s="296"/>
      <c r="EH342" s="296"/>
      <c r="EI342" s="296"/>
      <c r="EJ342" s="296"/>
      <c r="EK342" s="296"/>
      <c r="EL342" s="296"/>
      <c r="EM342" s="296"/>
      <c r="EN342" s="296"/>
      <c r="EO342" s="296"/>
      <c r="EP342" s="296"/>
      <c r="EQ342" s="296"/>
      <c r="ER342" s="296"/>
      <c r="ES342" s="296"/>
      <c r="ET342" s="296"/>
      <c r="EU342" s="296"/>
      <c r="EV342" s="296"/>
      <c r="EW342" s="296"/>
      <c r="EX342" s="296"/>
      <c r="EY342" s="296"/>
      <c r="EZ342" s="296"/>
      <c r="FA342" s="296"/>
      <c r="FB342" s="296"/>
      <c r="FC342" s="296"/>
      <c r="FD342" s="296"/>
      <c r="FE342" s="296"/>
      <c r="FF342" s="296"/>
      <c r="FG342" s="296"/>
      <c r="FH342" s="296"/>
      <c r="FI342" s="296"/>
      <c r="FJ342" s="296"/>
      <c r="FK342" s="296"/>
      <c r="FL342" s="296"/>
      <c r="FM342" s="296"/>
      <c r="FN342" s="296"/>
      <c r="FO342" s="296"/>
      <c r="FP342" s="296"/>
      <c r="FQ342" s="296"/>
      <c r="FR342" s="296"/>
      <c r="FS342" s="296"/>
      <c r="FT342" s="296"/>
      <c r="FU342" s="296"/>
      <c r="FV342" s="296"/>
      <c r="FW342" s="296"/>
      <c r="FX342" s="296"/>
      <c r="FY342" s="296"/>
      <c r="FZ342" s="296"/>
      <c r="GA342" s="296"/>
      <c r="GB342" s="296"/>
      <c r="GC342" s="296"/>
      <c r="GD342" s="296"/>
      <c r="GE342" s="296"/>
      <c r="GF342" s="296"/>
      <c r="GG342" s="296"/>
      <c r="GH342" s="296"/>
      <c r="GI342" s="296"/>
      <c r="GJ342" s="296"/>
      <c r="GK342" s="296"/>
      <c r="GL342" s="296"/>
      <c r="GM342" s="296"/>
      <c r="GN342" s="296"/>
      <c r="GO342" s="205"/>
      <c r="GP342" s="87"/>
      <c r="GQ342" s="87"/>
    </row>
    <row r="343" spans="9:199" ht="2.25" customHeight="1" x14ac:dyDescent="0.15">
      <c r="I343" s="131"/>
      <c r="J343" s="131"/>
      <c r="K343" s="131"/>
      <c r="L343" s="136"/>
      <c r="M343" s="136"/>
      <c r="N343" s="138"/>
      <c r="O343" s="296"/>
      <c r="P343" s="296"/>
      <c r="Q343" s="296"/>
      <c r="R343" s="296"/>
      <c r="S343" s="296"/>
      <c r="T343" s="296"/>
      <c r="U343" s="296"/>
      <c r="V343" s="296"/>
      <c r="W343" s="296"/>
      <c r="X343" s="296"/>
      <c r="Y343" s="296"/>
      <c r="Z343" s="296"/>
      <c r="AA343" s="296"/>
      <c r="AB343" s="296"/>
      <c r="AC343" s="296"/>
      <c r="AD343" s="296"/>
      <c r="AE343" s="296"/>
      <c r="AF343" s="296"/>
      <c r="AG343" s="296"/>
      <c r="AH343" s="296"/>
      <c r="AI343" s="296"/>
      <c r="AJ343" s="296"/>
      <c r="AK343" s="296"/>
      <c r="AL343" s="296"/>
      <c r="AM343" s="296"/>
      <c r="AN343" s="296"/>
      <c r="AO343" s="296"/>
      <c r="AP343" s="296"/>
      <c r="AQ343" s="296"/>
      <c r="AR343" s="296"/>
      <c r="AS343" s="296"/>
      <c r="AT343" s="296"/>
      <c r="AU343" s="296"/>
      <c r="AV343" s="296"/>
      <c r="AW343" s="296"/>
      <c r="AX343" s="296"/>
      <c r="AY343" s="296"/>
      <c r="AZ343" s="296"/>
      <c r="BA343" s="296"/>
      <c r="BB343" s="296"/>
      <c r="BC343" s="296"/>
      <c r="BD343" s="296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96"/>
      <c r="BO343" s="296"/>
      <c r="BP343" s="296"/>
      <c r="BQ343" s="296"/>
      <c r="BR343" s="296"/>
      <c r="BS343" s="296"/>
      <c r="BT343" s="296"/>
      <c r="BU343" s="296"/>
      <c r="BV343" s="296"/>
      <c r="BW343" s="296"/>
      <c r="BX343" s="296"/>
      <c r="BY343" s="296"/>
      <c r="BZ343" s="296"/>
      <c r="CA343" s="296"/>
      <c r="CB343" s="296"/>
      <c r="CC343" s="296"/>
      <c r="CD343" s="296"/>
      <c r="CE343" s="296"/>
      <c r="CF343" s="296"/>
      <c r="CG343" s="296"/>
      <c r="CH343" s="296"/>
      <c r="CI343" s="296"/>
      <c r="CJ343" s="296"/>
      <c r="CK343" s="296"/>
      <c r="CL343" s="296"/>
      <c r="CM343" s="296"/>
      <c r="CN343" s="296"/>
      <c r="CO343" s="296"/>
      <c r="CP343" s="296"/>
      <c r="CQ343" s="296"/>
      <c r="CR343" s="296"/>
      <c r="CS343" s="296"/>
      <c r="CT343" s="296"/>
      <c r="CU343" s="296"/>
      <c r="CV343" s="296"/>
      <c r="CW343" s="296"/>
      <c r="CX343" s="296"/>
      <c r="CY343" s="296"/>
      <c r="CZ343" s="296"/>
      <c r="DA343" s="296"/>
      <c r="DB343" s="296"/>
      <c r="DC343" s="296"/>
      <c r="DD343" s="296"/>
      <c r="DE343" s="296"/>
      <c r="DF343" s="296"/>
      <c r="DG343" s="296"/>
      <c r="DH343" s="296"/>
      <c r="DI343" s="296"/>
      <c r="DJ343" s="296"/>
      <c r="DK343" s="296"/>
      <c r="DL343" s="296"/>
      <c r="DM343" s="296"/>
      <c r="DN343" s="296"/>
      <c r="DO343" s="296"/>
      <c r="DP343" s="296"/>
      <c r="DQ343" s="296"/>
      <c r="DR343" s="296"/>
      <c r="DS343" s="296"/>
      <c r="DT343" s="296"/>
      <c r="DU343" s="296"/>
      <c r="DV343" s="296"/>
      <c r="DW343" s="296"/>
      <c r="DX343" s="296"/>
      <c r="DY343" s="296"/>
      <c r="DZ343" s="296"/>
      <c r="EA343" s="296"/>
      <c r="EB343" s="296"/>
      <c r="EC343" s="296"/>
      <c r="ED343" s="296"/>
      <c r="EE343" s="296"/>
      <c r="EF343" s="296"/>
      <c r="EG343" s="296"/>
      <c r="EH343" s="296"/>
      <c r="EI343" s="296"/>
      <c r="EJ343" s="296"/>
      <c r="EK343" s="296"/>
      <c r="EL343" s="296"/>
      <c r="EM343" s="296"/>
      <c r="EN343" s="296"/>
      <c r="EO343" s="296"/>
      <c r="EP343" s="296"/>
      <c r="EQ343" s="296"/>
      <c r="ER343" s="296"/>
      <c r="ES343" s="296"/>
      <c r="ET343" s="296"/>
      <c r="EU343" s="296"/>
      <c r="EV343" s="296"/>
      <c r="EW343" s="296"/>
      <c r="EX343" s="296"/>
      <c r="EY343" s="296"/>
      <c r="EZ343" s="296"/>
      <c r="FA343" s="296"/>
      <c r="FB343" s="296"/>
      <c r="FC343" s="296"/>
      <c r="FD343" s="296"/>
      <c r="FE343" s="296"/>
      <c r="FF343" s="296"/>
      <c r="FG343" s="296"/>
      <c r="FH343" s="296"/>
      <c r="FI343" s="296"/>
      <c r="FJ343" s="296"/>
      <c r="FK343" s="296"/>
      <c r="FL343" s="296"/>
      <c r="FM343" s="296"/>
      <c r="FN343" s="296"/>
      <c r="FO343" s="296"/>
      <c r="FP343" s="296"/>
      <c r="FQ343" s="296"/>
      <c r="FR343" s="296"/>
      <c r="FS343" s="296"/>
      <c r="FT343" s="296"/>
      <c r="FU343" s="296"/>
      <c r="FV343" s="296"/>
      <c r="FW343" s="296"/>
      <c r="FX343" s="296"/>
      <c r="FY343" s="296"/>
      <c r="FZ343" s="296"/>
      <c r="GA343" s="296"/>
      <c r="GB343" s="296"/>
      <c r="GC343" s="296"/>
      <c r="GD343" s="296"/>
      <c r="GE343" s="296"/>
      <c r="GF343" s="296"/>
      <c r="GG343" s="296"/>
      <c r="GH343" s="296"/>
      <c r="GI343" s="296"/>
      <c r="GJ343" s="296"/>
      <c r="GK343" s="296"/>
      <c r="GL343" s="296"/>
      <c r="GM343" s="296"/>
      <c r="GN343" s="296"/>
      <c r="GO343" s="205"/>
      <c r="GP343" s="87"/>
      <c r="GQ343" s="87"/>
    </row>
    <row r="344" spans="9:199" ht="2.25" customHeight="1" x14ac:dyDescent="0.15">
      <c r="I344" s="131"/>
      <c r="J344" s="131"/>
      <c r="K344" s="131"/>
      <c r="L344" s="136"/>
      <c r="M344" s="136"/>
      <c r="N344" s="138"/>
      <c r="O344" s="294">
        <f>入力シート!A194</f>
        <v>0</v>
      </c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  <c r="AD344" s="295"/>
      <c r="AE344" s="295"/>
      <c r="AF344" s="295"/>
      <c r="AG344" s="295"/>
      <c r="AH344" s="295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5"/>
      <c r="AS344" s="295"/>
      <c r="AT344" s="295"/>
      <c r="AU344" s="295"/>
      <c r="AV344" s="295"/>
      <c r="AW344" s="295"/>
      <c r="AX344" s="295"/>
      <c r="AY344" s="295"/>
      <c r="AZ344" s="295"/>
      <c r="BA344" s="295"/>
      <c r="BB344" s="295"/>
      <c r="BC344" s="295"/>
      <c r="BD344" s="295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5"/>
      <c r="BO344" s="295"/>
      <c r="BP344" s="295"/>
      <c r="BQ344" s="295"/>
      <c r="BR344" s="295"/>
      <c r="BS344" s="295"/>
      <c r="BT344" s="295"/>
      <c r="BU344" s="295"/>
      <c r="BV344" s="295"/>
      <c r="BW344" s="295"/>
      <c r="BX344" s="295"/>
      <c r="BY344" s="295"/>
      <c r="BZ344" s="295"/>
      <c r="CA344" s="295"/>
      <c r="CB344" s="295"/>
      <c r="CC344" s="295"/>
      <c r="CD344" s="295"/>
      <c r="CE344" s="295"/>
      <c r="CF344" s="295"/>
      <c r="CG344" s="295"/>
      <c r="CH344" s="295"/>
      <c r="CI344" s="295"/>
      <c r="CJ344" s="295"/>
      <c r="CK344" s="295"/>
      <c r="CL344" s="295"/>
      <c r="CM344" s="295"/>
      <c r="CN344" s="295"/>
      <c r="CO344" s="295"/>
      <c r="CP344" s="295"/>
      <c r="CQ344" s="295"/>
      <c r="CR344" s="295"/>
      <c r="CS344" s="295"/>
      <c r="CT344" s="295"/>
      <c r="CU344" s="295"/>
      <c r="CV344" s="295"/>
      <c r="CW344" s="295"/>
      <c r="CX344" s="295"/>
      <c r="CY344" s="295"/>
      <c r="CZ344" s="295"/>
      <c r="DA344" s="295"/>
      <c r="DB344" s="295"/>
      <c r="DC344" s="295"/>
      <c r="DD344" s="295"/>
      <c r="DE344" s="295"/>
      <c r="DF344" s="295"/>
      <c r="DG344" s="295"/>
      <c r="DH344" s="295"/>
      <c r="DI344" s="295"/>
      <c r="DJ344" s="295"/>
      <c r="DK344" s="295"/>
      <c r="DL344" s="295"/>
      <c r="DM344" s="295"/>
      <c r="DN344" s="295"/>
      <c r="DO344" s="295"/>
      <c r="DP344" s="295"/>
      <c r="DQ344" s="295"/>
      <c r="DR344" s="295"/>
      <c r="DS344" s="295"/>
      <c r="DT344" s="295"/>
      <c r="DU344" s="295"/>
      <c r="DV344" s="295"/>
      <c r="DW344" s="295"/>
      <c r="DX344" s="295"/>
      <c r="DY344" s="295"/>
      <c r="DZ344" s="295"/>
      <c r="EA344" s="295"/>
      <c r="EB344" s="295"/>
      <c r="EC344" s="295"/>
      <c r="ED344" s="295"/>
      <c r="EE344" s="295"/>
      <c r="EF344" s="295"/>
      <c r="EG344" s="295"/>
      <c r="EH344" s="295"/>
      <c r="EI344" s="295"/>
      <c r="EJ344" s="295"/>
      <c r="EK344" s="295"/>
      <c r="EL344" s="295"/>
      <c r="EM344" s="295"/>
      <c r="EN344" s="295"/>
      <c r="EO344" s="295"/>
      <c r="EP344" s="295"/>
      <c r="EQ344" s="295"/>
      <c r="ER344" s="295"/>
      <c r="ES344" s="295"/>
      <c r="ET344" s="295"/>
      <c r="EU344" s="295"/>
      <c r="EV344" s="295"/>
      <c r="EW344" s="295"/>
      <c r="EX344" s="295"/>
      <c r="EY344" s="295"/>
      <c r="EZ344" s="295"/>
      <c r="FA344" s="295"/>
      <c r="FB344" s="295"/>
      <c r="FC344" s="295"/>
      <c r="FD344" s="295"/>
      <c r="FE344" s="295"/>
      <c r="FF344" s="295"/>
      <c r="FG344" s="295"/>
      <c r="FH344" s="295"/>
      <c r="FI344" s="295"/>
      <c r="FJ344" s="295"/>
      <c r="FK344" s="295"/>
      <c r="FL344" s="295"/>
      <c r="FM344" s="295"/>
      <c r="FN344" s="295"/>
      <c r="FO344" s="295"/>
      <c r="FP344" s="295"/>
      <c r="FQ344" s="295"/>
      <c r="FR344" s="295"/>
      <c r="FS344" s="295"/>
      <c r="FT344" s="295"/>
      <c r="FU344" s="295"/>
      <c r="FV344" s="295"/>
      <c r="FW344" s="295"/>
      <c r="FX344" s="295"/>
      <c r="FY344" s="295"/>
      <c r="FZ344" s="295"/>
      <c r="GA344" s="295"/>
      <c r="GB344" s="295"/>
      <c r="GC344" s="295"/>
      <c r="GD344" s="295"/>
      <c r="GE344" s="295"/>
      <c r="GF344" s="295"/>
      <c r="GG344" s="295"/>
      <c r="GH344" s="295"/>
      <c r="GI344" s="295"/>
      <c r="GJ344" s="295"/>
      <c r="GK344" s="295"/>
      <c r="GL344" s="295"/>
      <c r="GM344" s="295"/>
      <c r="GN344" s="295"/>
      <c r="GO344" s="205"/>
      <c r="GP344" s="87"/>
      <c r="GQ344" s="87"/>
    </row>
    <row r="345" spans="9:199" ht="2.25" customHeight="1" x14ac:dyDescent="0.15">
      <c r="I345" s="131"/>
      <c r="J345" s="131"/>
      <c r="K345" s="131"/>
      <c r="L345" s="136"/>
      <c r="M345" s="136"/>
      <c r="N345" s="138"/>
      <c r="O345" s="296"/>
      <c r="P345" s="296"/>
      <c r="Q345" s="296"/>
      <c r="R345" s="296"/>
      <c r="S345" s="296"/>
      <c r="T345" s="296"/>
      <c r="U345" s="296"/>
      <c r="V345" s="296"/>
      <c r="W345" s="296"/>
      <c r="X345" s="296"/>
      <c r="Y345" s="296"/>
      <c r="Z345" s="296"/>
      <c r="AA345" s="296"/>
      <c r="AB345" s="296"/>
      <c r="AC345" s="296"/>
      <c r="AD345" s="296"/>
      <c r="AE345" s="296"/>
      <c r="AF345" s="296"/>
      <c r="AG345" s="296"/>
      <c r="AH345" s="296"/>
      <c r="AI345" s="296"/>
      <c r="AJ345" s="296"/>
      <c r="AK345" s="296"/>
      <c r="AL345" s="296"/>
      <c r="AM345" s="296"/>
      <c r="AN345" s="296"/>
      <c r="AO345" s="296"/>
      <c r="AP345" s="296"/>
      <c r="AQ345" s="296"/>
      <c r="AR345" s="296"/>
      <c r="AS345" s="296"/>
      <c r="AT345" s="296"/>
      <c r="AU345" s="296"/>
      <c r="AV345" s="296"/>
      <c r="AW345" s="296"/>
      <c r="AX345" s="296"/>
      <c r="AY345" s="296"/>
      <c r="AZ345" s="296"/>
      <c r="BA345" s="296"/>
      <c r="BB345" s="296"/>
      <c r="BC345" s="296"/>
      <c r="BD345" s="296"/>
      <c r="BE345" s="296"/>
      <c r="BF345" s="296"/>
      <c r="BG345" s="296"/>
      <c r="BH345" s="296"/>
      <c r="BI345" s="296"/>
      <c r="BJ345" s="296"/>
      <c r="BK345" s="296"/>
      <c r="BL345" s="296"/>
      <c r="BM345" s="296"/>
      <c r="BN345" s="296"/>
      <c r="BO345" s="296"/>
      <c r="BP345" s="296"/>
      <c r="BQ345" s="296"/>
      <c r="BR345" s="296"/>
      <c r="BS345" s="296"/>
      <c r="BT345" s="296"/>
      <c r="BU345" s="296"/>
      <c r="BV345" s="296"/>
      <c r="BW345" s="296"/>
      <c r="BX345" s="296"/>
      <c r="BY345" s="296"/>
      <c r="BZ345" s="296"/>
      <c r="CA345" s="296"/>
      <c r="CB345" s="296"/>
      <c r="CC345" s="296"/>
      <c r="CD345" s="296"/>
      <c r="CE345" s="296"/>
      <c r="CF345" s="296"/>
      <c r="CG345" s="296"/>
      <c r="CH345" s="296"/>
      <c r="CI345" s="296"/>
      <c r="CJ345" s="296"/>
      <c r="CK345" s="296"/>
      <c r="CL345" s="296"/>
      <c r="CM345" s="296"/>
      <c r="CN345" s="296"/>
      <c r="CO345" s="296"/>
      <c r="CP345" s="296"/>
      <c r="CQ345" s="296"/>
      <c r="CR345" s="296"/>
      <c r="CS345" s="296"/>
      <c r="CT345" s="296"/>
      <c r="CU345" s="296"/>
      <c r="CV345" s="296"/>
      <c r="CW345" s="296"/>
      <c r="CX345" s="296"/>
      <c r="CY345" s="296"/>
      <c r="CZ345" s="296"/>
      <c r="DA345" s="296"/>
      <c r="DB345" s="296"/>
      <c r="DC345" s="296"/>
      <c r="DD345" s="296"/>
      <c r="DE345" s="296"/>
      <c r="DF345" s="296"/>
      <c r="DG345" s="296"/>
      <c r="DH345" s="296"/>
      <c r="DI345" s="296"/>
      <c r="DJ345" s="296"/>
      <c r="DK345" s="296"/>
      <c r="DL345" s="296"/>
      <c r="DM345" s="296"/>
      <c r="DN345" s="296"/>
      <c r="DO345" s="296"/>
      <c r="DP345" s="296"/>
      <c r="DQ345" s="296"/>
      <c r="DR345" s="296"/>
      <c r="DS345" s="296"/>
      <c r="DT345" s="296"/>
      <c r="DU345" s="296"/>
      <c r="DV345" s="296"/>
      <c r="DW345" s="296"/>
      <c r="DX345" s="296"/>
      <c r="DY345" s="296"/>
      <c r="DZ345" s="296"/>
      <c r="EA345" s="296"/>
      <c r="EB345" s="296"/>
      <c r="EC345" s="296"/>
      <c r="ED345" s="296"/>
      <c r="EE345" s="296"/>
      <c r="EF345" s="296"/>
      <c r="EG345" s="296"/>
      <c r="EH345" s="296"/>
      <c r="EI345" s="296"/>
      <c r="EJ345" s="296"/>
      <c r="EK345" s="296"/>
      <c r="EL345" s="296"/>
      <c r="EM345" s="296"/>
      <c r="EN345" s="296"/>
      <c r="EO345" s="296"/>
      <c r="EP345" s="296"/>
      <c r="EQ345" s="296"/>
      <c r="ER345" s="296"/>
      <c r="ES345" s="296"/>
      <c r="ET345" s="296"/>
      <c r="EU345" s="296"/>
      <c r="EV345" s="296"/>
      <c r="EW345" s="296"/>
      <c r="EX345" s="296"/>
      <c r="EY345" s="296"/>
      <c r="EZ345" s="296"/>
      <c r="FA345" s="296"/>
      <c r="FB345" s="296"/>
      <c r="FC345" s="296"/>
      <c r="FD345" s="296"/>
      <c r="FE345" s="296"/>
      <c r="FF345" s="296"/>
      <c r="FG345" s="296"/>
      <c r="FH345" s="296"/>
      <c r="FI345" s="296"/>
      <c r="FJ345" s="296"/>
      <c r="FK345" s="296"/>
      <c r="FL345" s="296"/>
      <c r="FM345" s="296"/>
      <c r="FN345" s="296"/>
      <c r="FO345" s="296"/>
      <c r="FP345" s="296"/>
      <c r="FQ345" s="296"/>
      <c r="FR345" s="296"/>
      <c r="FS345" s="296"/>
      <c r="FT345" s="296"/>
      <c r="FU345" s="296"/>
      <c r="FV345" s="296"/>
      <c r="FW345" s="296"/>
      <c r="FX345" s="296"/>
      <c r="FY345" s="296"/>
      <c r="FZ345" s="296"/>
      <c r="GA345" s="296"/>
      <c r="GB345" s="296"/>
      <c r="GC345" s="296"/>
      <c r="GD345" s="296"/>
      <c r="GE345" s="296"/>
      <c r="GF345" s="296"/>
      <c r="GG345" s="296"/>
      <c r="GH345" s="296"/>
      <c r="GI345" s="296"/>
      <c r="GJ345" s="296"/>
      <c r="GK345" s="296"/>
      <c r="GL345" s="296"/>
      <c r="GM345" s="296"/>
      <c r="GN345" s="296"/>
      <c r="GO345" s="205"/>
      <c r="GP345" s="87"/>
      <c r="GQ345" s="87"/>
    </row>
    <row r="346" spans="9:199" ht="2.25" customHeight="1" x14ac:dyDescent="0.15">
      <c r="I346" s="131"/>
      <c r="J346" s="131"/>
      <c r="K346" s="131"/>
      <c r="L346" s="136"/>
      <c r="M346" s="136"/>
      <c r="N346" s="138"/>
      <c r="O346" s="296"/>
      <c r="P346" s="296"/>
      <c r="Q346" s="296"/>
      <c r="R346" s="296"/>
      <c r="S346" s="296"/>
      <c r="T346" s="296"/>
      <c r="U346" s="296"/>
      <c r="V346" s="296"/>
      <c r="W346" s="296"/>
      <c r="X346" s="296"/>
      <c r="Y346" s="296"/>
      <c r="Z346" s="296"/>
      <c r="AA346" s="296"/>
      <c r="AB346" s="296"/>
      <c r="AC346" s="296"/>
      <c r="AD346" s="296"/>
      <c r="AE346" s="296"/>
      <c r="AF346" s="296"/>
      <c r="AG346" s="296"/>
      <c r="AH346" s="296"/>
      <c r="AI346" s="296"/>
      <c r="AJ346" s="296"/>
      <c r="AK346" s="296"/>
      <c r="AL346" s="296"/>
      <c r="AM346" s="296"/>
      <c r="AN346" s="296"/>
      <c r="AO346" s="296"/>
      <c r="AP346" s="296"/>
      <c r="AQ346" s="296"/>
      <c r="AR346" s="296"/>
      <c r="AS346" s="296"/>
      <c r="AT346" s="296"/>
      <c r="AU346" s="296"/>
      <c r="AV346" s="296"/>
      <c r="AW346" s="296"/>
      <c r="AX346" s="296"/>
      <c r="AY346" s="296"/>
      <c r="AZ346" s="296"/>
      <c r="BA346" s="296"/>
      <c r="BB346" s="296"/>
      <c r="BC346" s="296"/>
      <c r="BD346" s="296"/>
      <c r="BE346" s="296"/>
      <c r="BF346" s="296"/>
      <c r="BG346" s="296"/>
      <c r="BH346" s="296"/>
      <c r="BI346" s="296"/>
      <c r="BJ346" s="296"/>
      <c r="BK346" s="296"/>
      <c r="BL346" s="296"/>
      <c r="BM346" s="296"/>
      <c r="BN346" s="296"/>
      <c r="BO346" s="296"/>
      <c r="BP346" s="296"/>
      <c r="BQ346" s="296"/>
      <c r="BR346" s="296"/>
      <c r="BS346" s="296"/>
      <c r="BT346" s="296"/>
      <c r="BU346" s="296"/>
      <c r="BV346" s="296"/>
      <c r="BW346" s="296"/>
      <c r="BX346" s="296"/>
      <c r="BY346" s="296"/>
      <c r="BZ346" s="296"/>
      <c r="CA346" s="296"/>
      <c r="CB346" s="296"/>
      <c r="CC346" s="296"/>
      <c r="CD346" s="296"/>
      <c r="CE346" s="296"/>
      <c r="CF346" s="296"/>
      <c r="CG346" s="296"/>
      <c r="CH346" s="296"/>
      <c r="CI346" s="296"/>
      <c r="CJ346" s="296"/>
      <c r="CK346" s="296"/>
      <c r="CL346" s="296"/>
      <c r="CM346" s="296"/>
      <c r="CN346" s="296"/>
      <c r="CO346" s="296"/>
      <c r="CP346" s="296"/>
      <c r="CQ346" s="296"/>
      <c r="CR346" s="296"/>
      <c r="CS346" s="296"/>
      <c r="CT346" s="296"/>
      <c r="CU346" s="296"/>
      <c r="CV346" s="296"/>
      <c r="CW346" s="296"/>
      <c r="CX346" s="296"/>
      <c r="CY346" s="296"/>
      <c r="CZ346" s="296"/>
      <c r="DA346" s="296"/>
      <c r="DB346" s="296"/>
      <c r="DC346" s="296"/>
      <c r="DD346" s="296"/>
      <c r="DE346" s="296"/>
      <c r="DF346" s="296"/>
      <c r="DG346" s="296"/>
      <c r="DH346" s="296"/>
      <c r="DI346" s="296"/>
      <c r="DJ346" s="296"/>
      <c r="DK346" s="296"/>
      <c r="DL346" s="296"/>
      <c r="DM346" s="296"/>
      <c r="DN346" s="296"/>
      <c r="DO346" s="296"/>
      <c r="DP346" s="296"/>
      <c r="DQ346" s="296"/>
      <c r="DR346" s="296"/>
      <c r="DS346" s="296"/>
      <c r="DT346" s="296"/>
      <c r="DU346" s="296"/>
      <c r="DV346" s="296"/>
      <c r="DW346" s="296"/>
      <c r="DX346" s="296"/>
      <c r="DY346" s="296"/>
      <c r="DZ346" s="296"/>
      <c r="EA346" s="296"/>
      <c r="EB346" s="296"/>
      <c r="EC346" s="296"/>
      <c r="ED346" s="296"/>
      <c r="EE346" s="296"/>
      <c r="EF346" s="296"/>
      <c r="EG346" s="296"/>
      <c r="EH346" s="296"/>
      <c r="EI346" s="296"/>
      <c r="EJ346" s="296"/>
      <c r="EK346" s="296"/>
      <c r="EL346" s="296"/>
      <c r="EM346" s="296"/>
      <c r="EN346" s="296"/>
      <c r="EO346" s="296"/>
      <c r="EP346" s="296"/>
      <c r="EQ346" s="296"/>
      <c r="ER346" s="296"/>
      <c r="ES346" s="296"/>
      <c r="ET346" s="296"/>
      <c r="EU346" s="296"/>
      <c r="EV346" s="296"/>
      <c r="EW346" s="296"/>
      <c r="EX346" s="296"/>
      <c r="EY346" s="296"/>
      <c r="EZ346" s="296"/>
      <c r="FA346" s="296"/>
      <c r="FB346" s="296"/>
      <c r="FC346" s="296"/>
      <c r="FD346" s="296"/>
      <c r="FE346" s="296"/>
      <c r="FF346" s="296"/>
      <c r="FG346" s="296"/>
      <c r="FH346" s="296"/>
      <c r="FI346" s="296"/>
      <c r="FJ346" s="296"/>
      <c r="FK346" s="296"/>
      <c r="FL346" s="296"/>
      <c r="FM346" s="296"/>
      <c r="FN346" s="296"/>
      <c r="FO346" s="296"/>
      <c r="FP346" s="296"/>
      <c r="FQ346" s="296"/>
      <c r="FR346" s="296"/>
      <c r="FS346" s="296"/>
      <c r="FT346" s="296"/>
      <c r="FU346" s="296"/>
      <c r="FV346" s="296"/>
      <c r="FW346" s="296"/>
      <c r="FX346" s="296"/>
      <c r="FY346" s="296"/>
      <c r="FZ346" s="296"/>
      <c r="GA346" s="296"/>
      <c r="GB346" s="296"/>
      <c r="GC346" s="296"/>
      <c r="GD346" s="296"/>
      <c r="GE346" s="296"/>
      <c r="GF346" s="296"/>
      <c r="GG346" s="296"/>
      <c r="GH346" s="296"/>
      <c r="GI346" s="296"/>
      <c r="GJ346" s="296"/>
      <c r="GK346" s="296"/>
      <c r="GL346" s="296"/>
      <c r="GM346" s="296"/>
      <c r="GN346" s="296"/>
      <c r="GO346" s="205"/>
      <c r="GP346" s="87"/>
      <c r="GQ346" s="87"/>
    </row>
    <row r="347" spans="9:199" ht="2.25" customHeight="1" x14ac:dyDescent="0.15">
      <c r="I347" s="131"/>
      <c r="J347" s="131"/>
      <c r="K347" s="131"/>
      <c r="L347" s="136"/>
      <c r="M347" s="136"/>
      <c r="N347" s="138"/>
      <c r="O347" s="296"/>
      <c r="P347" s="296"/>
      <c r="Q347" s="296"/>
      <c r="R347" s="296"/>
      <c r="S347" s="296"/>
      <c r="T347" s="296"/>
      <c r="U347" s="296"/>
      <c r="V347" s="296"/>
      <c r="W347" s="296"/>
      <c r="X347" s="296"/>
      <c r="Y347" s="296"/>
      <c r="Z347" s="296"/>
      <c r="AA347" s="296"/>
      <c r="AB347" s="296"/>
      <c r="AC347" s="296"/>
      <c r="AD347" s="296"/>
      <c r="AE347" s="296"/>
      <c r="AF347" s="296"/>
      <c r="AG347" s="296"/>
      <c r="AH347" s="296"/>
      <c r="AI347" s="296"/>
      <c r="AJ347" s="296"/>
      <c r="AK347" s="296"/>
      <c r="AL347" s="296"/>
      <c r="AM347" s="296"/>
      <c r="AN347" s="296"/>
      <c r="AO347" s="296"/>
      <c r="AP347" s="296"/>
      <c r="AQ347" s="296"/>
      <c r="AR347" s="296"/>
      <c r="AS347" s="296"/>
      <c r="AT347" s="296"/>
      <c r="AU347" s="296"/>
      <c r="AV347" s="296"/>
      <c r="AW347" s="296"/>
      <c r="AX347" s="296"/>
      <c r="AY347" s="296"/>
      <c r="AZ347" s="296"/>
      <c r="BA347" s="296"/>
      <c r="BB347" s="296"/>
      <c r="BC347" s="296"/>
      <c r="BD347" s="296"/>
      <c r="BE347" s="296"/>
      <c r="BF347" s="296"/>
      <c r="BG347" s="296"/>
      <c r="BH347" s="296"/>
      <c r="BI347" s="296"/>
      <c r="BJ347" s="296"/>
      <c r="BK347" s="296"/>
      <c r="BL347" s="296"/>
      <c r="BM347" s="296"/>
      <c r="BN347" s="296"/>
      <c r="BO347" s="296"/>
      <c r="BP347" s="296"/>
      <c r="BQ347" s="296"/>
      <c r="BR347" s="296"/>
      <c r="BS347" s="296"/>
      <c r="BT347" s="296"/>
      <c r="BU347" s="296"/>
      <c r="BV347" s="296"/>
      <c r="BW347" s="296"/>
      <c r="BX347" s="296"/>
      <c r="BY347" s="296"/>
      <c r="BZ347" s="296"/>
      <c r="CA347" s="296"/>
      <c r="CB347" s="296"/>
      <c r="CC347" s="296"/>
      <c r="CD347" s="296"/>
      <c r="CE347" s="296"/>
      <c r="CF347" s="296"/>
      <c r="CG347" s="296"/>
      <c r="CH347" s="296"/>
      <c r="CI347" s="296"/>
      <c r="CJ347" s="296"/>
      <c r="CK347" s="296"/>
      <c r="CL347" s="296"/>
      <c r="CM347" s="296"/>
      <c r="CN347" s="296"/>
      <c r="CO347" s="296"/>
      <c r="CP347" s="296"/>
      <c r="CQ347" s="296"/>
      <c r="CR347" s="296"/>
      <c r="CS347" s="296"/>
      <c r="CT347" s="296"/>
      <c r="CU347" s="296"/>
      <c r="CV347" s="296"/>
      <c r="CW347" s="296"/>
      <c r="CX347" s="296"/>
      <c r="CY347" s="296"/>
      <c r="CZ347" s="296"/>
      <c r="DA347" s="296"/>
      <c r="DB347" s="296"/>
      <c r="DC347" s="296"/>
      <c r="DD347" s="296"/>
      <c r="DE347" s="296"/>
      <c r="DF347" s="296"/>
      <c r="DG347" s="296"/>
      <c r="DH347" s="296"/>
      <c r="DI347" s="296"/>
      <c r="DJ347" s="296"/>
      <c r="DK347" s="296"/>
      <c r="DL347" s="296"/>
      <c r="DM347" s="296"/>
      <c r="DN347" s="296"/>
      <c r="DO347" s="296"/>
      <c r="DP347" s="296"/>
      <c r="DQ347" s="296"/>
      <c r="DR347" s="296"/>
      <c r="DS347" s="296"/>
      <c r="DT347" s="296"/>
      <c r="DU347" s="296"/>
      <c r="DV347" s="296"/>
      <c r="DW347" s="296"/>
      <c r="DX347" s="296"/>
      <c r="DY347" s="296"/>
      <c r="DZ347" s="296"/>
      <c r="EA347" s="296"/>
      <c r="EB347" s="296"/>
      <c r="EC347" s="296"/>
      <c r="ED347" s="296"/>
      <c r="EE347" s="296"/>
      <c r="EF347" s="296"/>
      <c r="EG347" s="296"/>
      <c r="EH347" s="296"/>
      <c r="EI347" s="296"/>
      <c r="EJ347" s="296"/>
      <c r="EK347" s="296"/>
      <c r="EL347" s="296"/>
      <c r="EM347" s="296"/>
      <c r="EN347" s="296"/>
      <c r="EO347" s="296"/>
      <c r="EP347" s="296"/>
      <c r="EQ347" s="296"/>
      <c r="ER347" s="296"/>
      <c r="ES347" s="296"/>
      <c r="ET347" s="296"/>
      <c r="EU347" s="296"/>
      <c r="EV347" s="296"/>
      <c r="EW347" s="296"/>
      <c r="EX347" s="296"/>
      <c r="EY347" s="296"/>
      <c r="EZ347" s="296"/>
      <c r="FA347" s="296"/>
      <c r="FB347" s="296"/>
      <c r="FC347" s="296"/>
      <c r="FD347" s="296"/>
      <c r="FE347" s="296"/>
      <c r="FF347" s="296"/>
      <c r="FG347" s="296"/>
      <c r="FH347" s="296"/>
      <c r="FI347" s="296"/>
      <c r="FJ347" s="296"/>
      <c r="FK347" s="296"/>
      <c r="FL347" s="296"/>
      <c r="FM347" s="296"/>
      <c r="FN347" s="296"/>
      <c r="FO347" s="296"/>
      <c r="FP347" s="296"/>
      <c r="FQ347" s="296"/>
      <c r="FR347" s="296"/>
      <c r="FS347" s="296"/>
      <c r="FT347" s="296"/>
      <c r="FU347" s="296"/>
      <c r="FV347" s="296"/>
      <c r="FW347" s="296"/>
      <c r="FX347" s="296"/>
      <c r="FY347" s="296"/>
      <c r="FZ347" s="296"/>
      <c r="GA347" s="296"/>
      <c r="GB347" s="296"/>
      <c r="GC347" s="296"/>
      <c r="GD347" s="296"/>
      <c r="GE347" s="296"/>
      <c r="GF347" s="296"/>
      <c r="GG347" s="296"/>
      <c r="GH347" s="296"/>
      <c r="GI347" s="296"/>
      <c r="GJ347" s="296"/>
      <c r="GK347" s="296"/>
      <c r="GL347" s="296"/>
      <c r="GM347" s="296"/>
      <c r="GN347" s="296"/>
      <c r="GO347" s="205"/>
      <c r="GP347" s="87"/>
      <c r="GQ347" s="87"/>
    </row>
    <row r="348" spans="9:199" ht="2.25" customHeight="1" x14ac:dyDescent="0.15">
      <c r="I348" s="131"/>
      <c r="J348" s="131"/>
      <c r="K348" s="131"/>
      <c r="L348" s="136"/>
      <c r="M348" s="136"/>
      <c r="N348" s="138"/>
      <c r="O348" s="296"/>
      <c r="P348" s="296"/>
      <c r="Q348" s="296"/>
      <c r="R348" s="296"/>
      <c r="S348" s="296"/>
      <c r="T348" s="296"/>
      <c r="U348" s="296"/>
      <c r="V348" s="296"/>
      <c r="W348" s="296"/>
      <c r="X348" s="296"/>
      <c r="Y348" s="296"/>
      <c r="Z348" s="296"/>
      <c r="AA348" s="296"/>
      <c r="AB348" s="296"/>
      <c r="AC348" s="296"/>
      <c r="AD348" s="296"/>
      <c r="AE348" s="296"/>
      <c r="AF348" s="296"/>
      <c r="AG348" s="296"/>
      <c r="AH348" s="296"/>
      <c r="AI348" s="296"/>
      <c r="AJ348" s="296"/>
      <c r="AK348" s="296"/>
      <c r="AL348" s="296"/>
      <c r="AM348" s="296"/>
      <c r="AN348" s="296"/>
      <c r="AO348" s="296"/>
      <c r="AP348" s="296"/>
      <c r="AQ348" s="296"/>
      <c r="AR348" s="296"/>
      <c r="AS348" s="296"/>
      <c r="AT348" s="296"/>
      <c r="AU348" s="296"/>
      <c r="AV348" s="296"/>
      <c r="AW348" s="296"/>
      <c r="AX348" s="296"/>
      <c r="AY348" s="296"/>
      <c r="AZ348" s="296"/>
      <c r="BA348" s="296"/>
      <c r="BB348" s="296"/>
      <c r="BC348" s="296"/>
      <c r="BD348" s="296"/>
      <c r="BE348" s="296"/>
      <c r="BF348" s="296"/>
      <c r="BG348" s="296"/>
      <c r="BH348" s="296"/>
      <c r="BI348" s="296"/>
      <c r="BJ348" s="296"/>
      <c r="BK348" s="296"/>
      <c r="BL348" s="296"/>
      <c r="BM348" s="296"/>
      <c r="BN348" s="296"/>
      <c r="BO348" s="296"/>
      <c r="BP348" s="296"/>
      <c r="BQ348" s="296"/>
      <c r="BR348" s="296"/>
      <c r="BS348" s="296"/>
      <c r="BT348" s="296"/>
      <c r="BU348" s="296"/>
      <c r="BV348" s="296"/>
      <c r="BW348" s="296"/>
      <c r="BX348" s="296"/>
      <c r="BY348" s="296"/>
      <c r="BZ348" s="296"/>
      <c r="CA348" s="296"/>
      <c r="CB348" s="296"/>
      <c r="CC348" s="296"/>
      <c r="CD348" s="296"/>
      <c r="CE348" s="296"/>
      <c r="CF348" s="296"/>
      <c r="CG348" s="296"/>
      <c r="CH348" s="296"/>
      <c r="CI348" s="296"/>
      <c r="CJ348" s="296"/>
      <c r="CK348" s="296"/>
      <c r="CL348" s="296"/>
      <c r="CM348" s="296"/>
      <c r="CN348" s="296"/>
      <c r="CO348" s="296"/>
      <c r="CP348" s="296"/>
      <c r="CQ348" s="296"/>
      <c r="CR348" s="296"/>
      <c r="CS348" s="296"/>
      <c r="CT348" s="296"/>
      <c r="CU348" s="296"/>
      <c r="CV348" s="296"/>
      <c r="CW348" s="296"/>
      <c r="CX348" s="296"/>
      <c r="CY348" s="296"/>
      <c r="CZ348" s="296"/>
      <c r="DA348" s="296"/>
      <c r="DB348" s="296"/>
      <c r="DC348" s="296"/>
      <c r="DD348" s="296"/>
      <c r="DE348" s="296"/>
      <c r="DF348" s="296"/>
      <c r="DG348" s="296"/>
      <c r="DH348" s="296"/>
      <c r="DI348" s="296"/>
      <c r="DJ348" s="296"/>
      <c r="DK348" s="296"/>
      <c r="DL348" s="296"/>
      <c r="DM348" s="296"/>
      <c r="DN348" s="296"/>
      <c r="DO348" s="296"/>
      <c r="DP348" s="296"/>
      <c r="DQ348" s="296"/>
      <c r="DR348" s="296"/>
      <c r="DS348" s="296"/>
      <c r="DT348" s="296"/>
      <c r="DU348" s="296"/>
      <c r="DV348" s="296"/>
      <c r="DW348" s="296"/>
      <c r="DX348" s="296"/>
      <c r="DY348" s="296"/>
      <c r="DZ348" s="296"/>
      <c r="EA348" s="296"/>
      <c r="EB348" s="296"/>
      <c r="EC348" s="296"/>
      <c r="ED348" s="296"/>
      <c r="EE348" s="296"/>
      <c r="EF348" s="296"/>
      <c r="EG348" s="296"/>
      <c r="EH348" s="296"/>
      <c r="EI348" s="296"/>
      <c r="EJ348" s="296"/>
      <c r="EK348" s="296"/>
      <c r="EL348" s="296"/>
      <c r="EM348" s="296"/>
      <c r="EN348" s="296"/>
      <c r="EO348" s="296"/>
      <c r="EP348" s="296"/>
      <c r="EQ348" s="296"/>
      <c r="ER348" s="296"/>
      <c r="ES348" s="296"/>
      <c r="ET348" s="296"/>
      <c r="EU348" s="296"/>
      <c r="EV348" s="296"/>
      <c r="EW348" s="296"/>
      <c r="EX348" s="296"/>
      <c r="EY348" s="296"/>
      <c r="EZ348" s="296"/>
      <c r="FA348" s="296"/>
      <c r="FB348" s="296"/>
      <c r="FC348" s="296"/>
      <c r="FD348" s="296"/>
      <c r="FE348" s="296"/>
      <c r="FF348" s="296"/>
      <c r="FG348" s="296"/>
      <c r="FH348" s="296"/>
      <c r="FI348" s="296"/>
      <c r="FJ348" s="296"/>
      <c r="FK348" s="296"/>
      <c r="FL348" s="296"/>
      <c r="FM348" s="296"/>
      <c r="FN348" s="296"/>
      <c r="FO348" s="296"/>
      <c r="FP348" s="296"/>
      <c r="FQ348" s="296"/>
      <c r="FR348" s="296"/>
      <c r="FS348" s="296"/>
      <c r="FT348" s="296"/>
      <c r="FU348" s="296"/>
      <c r="FV348" s="296"/>
      <c r="FW348" s="296"/>
      <c r="FX348" s="296"/>
      <c r="FY348" s="296"/>
      <c r="FZ348" s="296"/>
      <c r="GA348" s="296"/>
      <c r="GB348" s="296"/>
      <c r="GC348" s="296"/>
      <c r="GD348" s="296"/>
      <c r="GE348" s="296"/>
      <c r="GF348" s="296"/>
      <c r="GG348" s="296"/>
      <c r="GH348" s="296"/>
      <c r="GI348" s="296"/>
      <c r="GJ348" s="296"/>
      <c r="GK348" s="296"/>
      <c r="GL348" s="296"/>
      <c r="GM348" s="296"/>
      <c r="GN348" s="296"/>
      <c r="GO348" s="205"/>
      <c r="GP348" s="87"/>
      <c r="GQ348" s="87"/>
    </row>
    <row r="349" spans="9:199" ht="2.25" customHeight="1" x14ac:dyDescent="0.15">
      <c r="I349" s="131"/>
      <c r="J349" s="131"/>
      <c r="K349" s="131"/>
      <c r="L349" s="136"/>
      <c r="M349" s="136"/>
      <c r="N349" s="138"/>
      <c r="O349" s="296"/>
      <c r="P349" s="296"/>
      <c r="Q349" s="296"/>
      <c r="R349" s="296"/>
      <c r="S349" s="296"/>
      <c r="T349" s="296"/>
      <c r="U349" s="296"/>
      <c r="V349" s="296"/>
      <c r="W349" s="296"/>
      <c r="X349" s="296"/>
      <c r="Y349" s="296"/>
      <c r="Z349" s="296"/>
      <c r="AA349" s="296"/>
      <c r="AB349" s="296"/>
      <c r="AC349" s="296"/>
      <c r="AD349" s="296"/>
      <c r="AE349" s="296"/>
      <c r="AF349" s="296"/>
      <c r="AG349" s="296"/>
      <c r="AH349" s="296"/>
      <c r="AI349" s="296"/>
      <c r="AJ349" s="296"/>
      <c r="AK349" s="296"/>
      <c r="AL349" s="296"/>
      <c r="AM349" s="296"/>
      <c r="AN349" s="296"/>
      <c r="AO349" s="296"/>
      <c r="AP349" s="296"/>
      <c r="AQ349" s="296"/>
      <c r="AR349" s="296"/>
      <c r="AS349" s="296"/>
      <c r="AT349" s="296"/>
      <c r="AU349" s="296"/>
      <c r="AV349" s="296"/>
      <c r="AW349" s="296"/>
      <c r="AX349" s="296"/>
      <c r="AY349" s="296"/>
      <c r="AZ349" s="296"/>
      <c r="BA349" s="296"/>
      <c r="BB349" s="296"/>
      <c r="BC349" s="296"/>
      <c r="BD349" s="296"/>
      <c r="BE349" s="296"/>
      <c r="BF349" s="296"/>
      <c r="BG349" s="296"/>
      <c r="BH349" s="296"/>
      <c r="BI349" s="296"/>
      <c r="BJ349" s="296"/>
      <c r="BK349" s="296"/>
      <c r="BL349" s="296"/>
      <c r="BM349" s="296"/>
      <c r="BN349" s="296"/>
      <c r="BO349" s="296"/>
      <c r="BP349" s="296"/>
      <c r="BQ349" s="296"/>
      <c r="BR349" s="296"/>
      <c r="BS349" s="296"/>
      <c r="BT349" s="296"/>
      <c r="BU349" s="296"/>
      <c r="BV349" s="296"/>
      <c r="BW349" s="296"/>
      <c r="BX349" s="296"/>
      <c r="BY349" s="296"/>
      <c r="BZ349" s="296"/>
      <c r="CA349" s="296"/>
      <c r="CB349" s="296"/>
      <c r="CC349" s="296"/>
      <c r="CD349" s="296"/>
      <c r="CE349" s="296"/>
      <c r="CF349" s="296"/>
      <c r="CG349" s="296"/>
      <c r="CH349" s="296"/>
      <c r="CI349" s="296"/>
      <c r="CJ349" s="296"/>
      <c r="CK349" s="296"/>
      <c r="CL349" s="296"/>
      <c r="CM349" s="296"/>
      <c r="CN349" s="296"/>
      <c r="CO349" s="296"/>
      <c r="CP349" s="296"/>
      <c r="CQ349" s="296"/>
      <c r="CR349" s="296"/>
      <c r="CS349" s="296"/>
      <c r="CT349" s="296"/>
      <c r="CU349" s="296"/>
      <c r="CV349" s="296"/>
      <c r="CW349" s="296"/>
      <c r="CX349" s="296"/>
      <c r="CY349" s="296"/>
      <c r="CZ349" s="296"/>
      <c r="DA349" s="296"/>
      <c r="DB349" s="296"/>
      <c r="DC349" s="296"/>
      <c r="DD349" s="296"/>
      <c r="DE349" s="296"/>
      <c r="DF349" s="296"/>
      <c r="DG349" s="296"/>
      <c r="DH349" s="296"/>
      <c r="DI349" s="296"/>
      <c r="DJ349" s="296"/>
      <c r="DK349" s="296"/>
      <c r="DL349" s="296"/>
      <c r="DM349" s="296"/>
      <c r="DN349" s="296"/>
      <c r="DO349" s="296"/>
      <c r="DP349" s="296"/>
      <c r="DQ349" s="296"/>
      <c r="DR349" s="296"/>
      <c r="DS349" s="296"/>
      <c r="DT349" s="296"/>
      <c r="DU349" s="296"/>
      <c r="DV349" s="296"/>
      <c r="DW349" s="296"/>
      <c r="DX349" s="296"/>
      <c r="DY349" s="296"/>
      <c r="DZ349" s="296"/>
      <c r="EA349" s="296"/>
      <c r="EB349" s="296"/>
      <c r="EC349" s="296"/>
      <c r="ED349" s="296"/>
      <c r="EE349" s="296"/>
      <c r="EF349" s="296"/>
      <c r="EG349" s="296"/>
      <c r="EH349" s="296"/>
      <c r="EI349" s="296"/>
      <c r="EJ349" s="296"/>
      <c r="EK349" s="296"/>
      <c r="EL349" s="296"/>
      <c r="EM349" s="296"/>
      <c r="EN349" s="296"/>
      <c r="EO349" s="296"/>
      <c r="EP349" s="296"/>
      <c r="EQ349" s="296"/>
      <c r="ER349" s="296"/>
      <c r="ES349" s="296"/>
      <c r="ET349" s="296"/>
      <c r="EU349" s="296"/>
      <c r="EV349" s="296"/>
      <c r="EW349" s="296"/>
      <c r="EX349" s="296"/>
      <c r="EY349" s="296"/>
      <c r="EZ349" s="296"/>
      <c r="FA349" s="296"/>
      <c r="FB349" s="296"/>
      <c r="FC349" s="296"/>
      <c r="FD349" s="296"/>
      <c r="FE349" s="296"/>
      <c r="FF349" s="296"/>
      <c r="FG349" s="296"/>
      <c r="FH349" s="296"/>
      <c r="FI349" s="296"/>
      <c r="FJ349" s="296"/>
      <c r="FK349" s="296"/>
      <c r="FL349" s="296"/>
      <c r="FM349" s="296"/>
      <c r="FN349" s="296"/>
      <c r="FO349" s="296"/>
      <c r="FP349" s="296"/>
      <c r="FQ349" s="296"/>
      <c r="FR349" s="296"/>
      <c r="FS349" s="296"/>
      <c r="FT349" s="296"/>
      <c r="FU349" s="296"/>
      <c r="FV349" s="296"/>
      <c r="FW349" s="296"/>
      <c r="FX349" s="296"/>
      <c r="FY349" s="296"/>
      <c r="FZ349" s="296"/>
      <c r="GA349" s="296"/>
      <c r="GB349" s="296"/>
      <c r="GC349" s="296"/>
      <c r="GD349" s="296"/>
      <c r="GE349" s="296"/>
      <c r="GF349" s="296"/>
      <c r="GG349" s="296"/>
      <c r="GH349" s="296"/>
      <c r="GI349" s="296"/>
      <c r="GJ349" s="296"/>
      <c r="GK349" s="296"/>
      <c r="GL349" s="296"/>
      <c r="GM349" s="296"/>
      <c r="GN349" s="296"/>
      <c r="GO349" s="205"/>
      <c r="GP349" s="87"/>
      <c r="GQ349" s="87"/>
    </row>
    <row r="350" spans="9:199" ht="2.25" customHeight="1" x14ac:dyDescent="0.15">
      <c r="I350" s="131"/>
      <c r="J350" s="131"/>
      <c r="K350" s="131"/>
      <c r="L350" s="136"/>
      <c r="M350" s="136"/>
      <c r="N350" s="138"/>
      <c r="O350" s="296"/>
      <c r="P350" s="296"/>
      <c r="Q350" s="296"/>
      <c r="R350" s="296"/>
      <c r="S350" s="296"/>
      <c r="T350" s="296"/>
      <c r="U350" s="296"/>
      <c r="V350" s="296"/>
      <c r="W350" s="296"/>
      <c r="X350" s="296"/>
      <c r="Y350" s="296"/>
      <c r="Z350" s="296"/>
      <c r="AA350" s="296"/>
      <c r="AB350" s="296"/>
      <c r="AC350" s="296"/>
      <c r="AD350" s="296"/>
      <c r="AE350" s="296"/>
      <c r="AF350" s="296"/>
      <c r="AG350" s="296"/>
      <c r="AH350" s="296"/>
      <c r="AI350" s="296"/>
      <c r="AJ350" s="296"/>
      <c r="AK350" s="296"/>
      <c r="AL350" s="296"/>
      <c r="AM350" s="296"/>
      <c r="AN350" s="296"/>
      <c r="AO350" s="296"/>
      <c r="AP350" s="296"/>
      <c r="AQ350" s="296"/>
      <c r="AR350" s="296"/>
      <c r="AS350" s="296"/>
      <c r="AT350" s="296"/>
      <c r="AU350" s="296"/>
      <c r="AV350" s="296"/>
      <c r="AW350" s="296"/>
      <c r="AX350" s="296"/>
      <c r="AY350" s="296"/>
      <c r="AZ350" s="296"/>
      <c r="BA350" s="296"/>
      <c r="BB350" s="296"/>
      <c r="BC350" s="296"/>
      <c r="BD350" s="296"/>
      <c r="BE350" s="296"/>
      <c r="BF350" s="296"/>
      <c r="BG350" s="296"/>
      <c r="BH350" s="296"/>
      <c r="BI350" s="296"/>
      <c r="BJ350" s="296"/>
      <c r="BK350" s="296"/>
      <c r="BL350" s="296"/>
      <c r="BM350" s="296"/>
      <c r="BN350" s="296"/>
      <c r="BO350" s="296"/>
      <c r="BP350" s="296"/>
      <c r="BQ350" s="296"/>
      <c r="BR350" s="296"/>
      <c r="BS350" s="296"/>
      <c r="BT350" s="296"/>
      <c r="BU350" s="296"/>
      <c r="BV350" s="296"/>
      <c r="BW350" s="296"/>
      <c r="BX350" s="296"/>
      <c r="BY350" s="296"/>
      <c r="BZ350" s="296"/>
      <c r="CA350" s="296"/>
      <c r="CB350" s="296"/>
      <c r="CC350" s="296"/>
      <c r="CD350" s="296"/>
      <c r="CE350" s="296"/>
      <c r="CF350" s="296"/>
      <c r="CG350" s="296"/>
      <c r="CH350" s="296"/>
      <c r="CI350" s="296"/>
      <c r="CJ350" s="296"/>
      <c r="CK350" s="296"/>
      <c r="CL350" s="296"/>
      <c r="CM350" s="296"/>
      <c r="CN350" s="296"/>
      <c r="CO350" s="296"/>
      <c r="CP350" s="296"/>
      <c r="CQ350" s="296"/>
      <c r="CR350" s="296"/>
      <c r="CS350" s="296"/>
      <c r="CT350" s="296"/>
      <c r="CU350" s="296"/>
      <c r="CV350" s="296"/>
      <c r="CW350" s="296"/>
      <c r="CX350" s="296"/>
      <c r="CY350" s="296"/>
      <c r="CZ350" s="296"/>
      <c r="DA350" s="296"/>
      <c r="DB350" s="296"/>
      <c r="DC350" s="296"/>
      <c r="DD350" s="296"/>
      <c r="DE350" s="296"/>
      <c r="DF350" s="296"/>
      <c r="DG350" s="296"/>
      <c r="DH350" s="296"/>
      <c r="DI350" s="296"/>
      <c r="DJ350" s="296"/>
      <c r="DK350" s="296"/>
      <c r="DL350" s="296"/>
      <c r="DM350" s="296"/>
      <c r="DN350" s="296"/>
      <c r="DO350" s="296"/>
      <c r="DP350" s="296"/>
      <c r="DQ350" s="296"/>
      <c r="DR350" s="296"/>
      <c r="DS350" s="296"/>
      <c r="DT350" s="296"/>
      <c r="DU350" s="296"/>
      <c r="DV350" s="296"/>
      <c r="DW350" s="296"/>
      <c r="DX350" s="296"/>
      <c r="DY350" s="296"/>
      <c r="DZ350" s="296"/>
      <c r="EA350" s="296"/>
      <c r="EB350" s="296"/>
      <c r="EC350" s="296"/>
      <c r="ED350" s="296"/>
      <c r="EE350" s="296"/>
      <c r="EF350" s="296"/>
      <c r="EG350" s="296"/>
      <c r="EH350" s="296"/>
      <c r="EI350" s="296"/>
      <c r="EJ350" s="296"/>
      <c r="EK350" s="296"/>
      <c r="EL350" s="296"/>
      <c r="EM350" s="296"/>
      <c r="EN350" s="296"/>
      <c r="EO350" s="296"/>
      <c r="EP350" s="296"/>
      <c r="EQ350" s="296"/>
      <c r="ER350" s="296"/>
      <c r="ES350" s="296"/>
      <c r="ET350" s="296"/>
      <c r="EU350" s="296"/>
      <c r="EV350" s="296"/>
      <c r="EW350" s="296"/>
      <c r="EX350" s="296"/>
      <c r="EY350" s="296"/>
      <c r="EZ350" s="296"/>
      <c r="FA350" s="296"/>
      <c r="FB350" s="296"/>
      <c r="FC350" s="296"/>
      <c r="FD350" s="296"/>
      <c r="FE350" s="296"/>
      <c r="FF350" s="296"/>
      <c r="FG350" s="296"/>
      <c r="FH350" s="296"/>
      <c r="FI350" s="296"/>
      <c r="FJ350" s="296"/>
      <c r="FK350" s="296"/>
      <c r="FL350" s="296"/>
      <c r="FM350" s="296"/>
      <c r="FN350" s="296"/>
      <c r="FO350" s="296"/>
      <c r="FP350" s="296"/>
      <c r="FQ350" s="296"/>
      <c r="FR350" s="296"/>
      <c r="FS350" s="296"/>
      <c r="FT350" s="296"/>
      <c r="FU350" s="296"/>
      <c r="FV350" s="296"/>
      <c r="FW350" s="296"/>
      <c r="FX350" s="296"/>
      <c r="FY350" s="296"/>
      <c r="FZ350" s="296"/>
      <c r="GA350" s="296"/>
      <c r="GB350" s="296"/>
      <c r="GC350" s="296"/>
      <c r="GD350" s="296"/>
      <c r="GE350" s="296"/>
      <c r="GF350" s="296"/>
      <c r="GG350" s="296"/>
      <c r="GH350" s="296"/>
      <c r="GI350" s="296"/>
      <c r="GJ350" s="296"/>
      <c r="GK350" s="296"/>
      <c r="GL350" s="296"/>
      <c r="GM350" s="296"/>
      <c r="GN350" s="296"/>
      <c r="GO350" s="205"/>
      <c r="GP350" s="87"/>
      <c r="GQ350" s="87"/>
    </row>
    <row r="351" spans="9:199" ht="2.25" customHeight="1" x14ac:dyDescent="0.15">
      <c r="I351" s="131"/>
      <c r="J351" s="131"/>
      <c r="K351" s="131"/>
      <c r="L351" s="136"/>
      <c r="M351" s="136"/>
      <c r="N351" s="138"/>
      <c r="O351" s="296"/>
      <c r="P351" s="296"/>
      <c r="Q351" s="296"/>
      <c r="R351" s="296"/>
      <c r="S351" s="296"/>
      <c r="T351" s="296"/>
      <c r="U351" s="296"/>
      <c r="V351" s="296"/>
      <c r="W351" s="296"/>
      <c r="X351" s="296"/>
      <c r="Y351" s="296"/>
      <c r="Z351" s="296"/>
      <c r="AA351" s="296"/>
      <c r="AB351" s="296"/>
      <c r="AC351" s="296"/>
      <c r="AD351" s="296"/>
      <c r="AE351" s="296"/>
      <c r="AF351" s="296"/>
      <c r="AG351" s="296"/>
      <c r="AH351" s="296"/>
      <c r="AI351" s="296"/>
      <c r="AJ351" s="296"/>
      <c r="AK351" s="296"/>
      <c r="AL351" s="296"/>
      <c r="AM351" s="296"/>
      <c r="AN351" s="296"/>
      <c r="AO351" s="296"/>
      <c r="AP351" s="296"/>
      <c r="AQ351" s="296"/>
      <c r="AR351" s="296"/>
      <c r="AS351" s="296"/>
      <c r="AT351" s="296"/>
      <c r="AU351" s="296"/>
      <c r="AV351" s="296"/>
      <c r="AW351" s="296"/>
      <c r="AX351" s="296"/>
      <c r="AY351" s="296"/>
      <c r="AZ351" s="296"/>
      <c r="BA351" s="296"/>
      <c r="BB351" s="296"/>
      <c r="BC351" s="296"/>
      <c r="BD351" s="296"/>
      <c r="BE351" s="296"/>
      <c r="BF351" s="296"/>
      <c r="BG351" s="296"/>
      <c r="BH351" s="296"/>
      <c r="BI351" s="296"/>
      <c r="BJ351" s="296"/>
      <c r="BK351" s="296"/>
      <c r="BL351" s="296"/>
      <c r="BM351" s="296"/>
      <c r="BN351" s="296"/>
      <c r="BO351" s="296"/>
      <c r="BP351" s="296"/>
      <c r="BQ351" s="296"/>
      <c r="BR351" s="296"/>
      <c r="BS351" s="296"/>
      <c r="BT351" s="296"/>
      <c r="BU351" s="296"/>
      <c r="BV351" s="296"/>
      <c r="BW351" s="296"/>
      <c r="BX351" s="296"/>
      <c r="BY351" s="296"/>
      <c r="BZ351" s="296"/>
      <c r="CA351" s="296"/>
      <c r="CB351" s="296"/>
      <c r="CC351" s="296"/>
      <c r="CD351" s="296"/>
      <c r="CE351" s="296"/>
      <c r="CF351" s="296"/>
      <c r="CG351" s="296"/>
      <c r="CH351" s="296"/>
      <c r="CI351" s="296"/>
      <c r="CJ351" s="296"/>
      <c r="CK351" s="296"/>
      <c r="CL351" s="296"/>
      <c r="CM351" s="296"/>
      <c r="CN351" s="296"/>
      <c r="CO351" s="296"/>
      <c r="CP351" s="296"/>
      <c r="CQ351" s="296"/>
      <c r="CR351" s="296"/>
      <c r="CS351" s="296"/>
      <c r="CT351" s="296"/>
      <c r="CU351" s="296"/>
      <c r="CV351" s="296"/>
      <c r="CW351" s="296"/>
      <c r="CX351" s="296"/>
      <c r="CY351" s="296"/>
      <c r="CZ351" s="296"/>
      <c r="DA351" s="296"/>
      <c r="DB351" s="296"/>
      <c r="DC351" s="296"/>
      <c r="DD351" s="296"/>
      <c r="DE351" s="296"/>
      <c r="DF351" s="296"/>
      <c r="DG351" s="296"/>
      <c r="DH351" s="296"/>
      <c r="DI351" s="296"/>
      <c r="DJ351" s="296"/>
      <c r="DK351" s="296"/>
      <c r="DL351" s="296"/>
      <c r="DM351" s="296"/>
      <c r="DN351" s="296"/>
      <c r="DO351" s="296"/>
      <c r="DP351" s="296"/>
      <c r="DQ351" s="296"/>
      <c r="DR351" s="296"/>
      <c r="DS351" s="296"/>
      <c r="DT351" s="296"/>
      <c r="DU351" s="296"/>
      <c r="DV351" s="296"/>
      <c r="DW351" s="296"/>
      <c r="DX351" s="296"/>
      <c r="DY351" s="296"/>
      <c r="DZ351" s="296"/>
      <c r="EA351" s="296"/>
      <c r="EB351" s="296"/>
      <c r="EC351" s="296"/>
      <c r="ED351" s="296"/>
      <c r="EE351" s="296"/>
      <c r="EF351" s="296"/>
      <c r="EG351" s="296"/>
      <c r="EH351" s="296"/>
      <c r="EI351" s="296"/>
      <c r="EJ351" s="296"/>
      <c r="EK351" s="296"/>
      <c r="EL351" s="296"/>
      <c r="EM351" s="296"/>
      <c r="EN351" s="296"/>
      <c r="EO351" s="296"/>
      <c r="EP351" s="296"/>
      <c r="EQ351" s="296"/>
      <c r="ER351" s="296"/>
      <c r="ES351" s="296"/>
      <c r="ET351" s="296"/>
      <c r="EU351" s="296"/>
      <c r="EV351" s="296"/>
      <c r="EW351" s="296"/>
      <c r="EX351" s="296"/>
      <c r="EY351" s="296"/>
      <c r="EZ351" s="296"/>
      <c r="FA351" s="296"/>
      <c r="FB351" s="296"/>
      <c r="FC351" s="296"/>
      <c r="FD351" s="296"/>
      <c r="FE351" s="296"/>
      <c r="FF351" s="296"/>
      <c r="FG351" s="296"/>
      <c r="FH351" s="296"/>
      <c r="FI351" s="296"/>
      <c r="FJ351" s="296"/>
      <c r="FK351" s="296"/>
      <c r="FL351" s="296"/>
      <c r="FM351" s="296"/>
      <c r="FN351" s="296"/>
      <c r="FO351" s="296"/>
      <c r="FP351" s="296"/>
      <c r="FQ351" s="296"/>
      <c r="FR351" s="296"/>
      <c r="FS351" s="296"/>
      <c r="FT351" s="296"/>
      <c r="FU351" s="296"/>
      <c r="FV351" s="296"/>
      <c r="FW351" s="296"/>
      <c r="FX351" s="296"/>
      <c r="FY351" s="296"/>
      <c r="FZ351" s="296"/>
      <c r="GA351" s="296"/>
      <c r="GB351" s="296"/>
      <c r="GC351" s="296"/>
      <c r="GD351" s="296"/>
      <c r="GE351" s="296"/>
      <c r="GF351" s="296"/>
      <c r="GG351" s="296"/>
      <c r="GH351" s="296"/>
      <c r="GI351" s="296"/>
      <c r="GJ351" s="296"/>
      <c r="GK351" s="296"/>
      <c r="GL351" s="296"/>
      <c r="GM351" s="296"/>
      <c r="GN351" s="296"/>
      <c r="GO351" s="205"/>
      <c r="GP351" s="87"/>
      <c r="GQ351" s="87"/>
    </row>
    <row r="352" spans="9:199" ht="2.25" customHeight="1" x14ac:dyDescent="0.15">
      <c r="I352" s="131"/>
      <c r="J352" s="131"/>
      <c r="K352" s="131"/>
      <c r="L352" s="136"/>
      <c r="M352" s="136"/>
      <c r="N352" s="138"/>
      <c r="O352" s="294">
        <f>入力シート!A195</f>
        <v>0</v>
      </c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95"/>
      <c r="AH352" s="295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5"/>
      <c r="AS352" s="295"/>
      <c r="AT352" s="295"/>
      <c r="AU352" s="295"/>
      <c r="AV352" s="295"/>
      <c r="AW352" s="295"/>
      <c r="AX352" s="295"/>
      <c r="AY352" s="295"/>
      <c r="AZ352" s="295"/>
      <c r="BA352" s="295"/>
      <c r="BB352" s="295"/>
      <c r="BC352" s="295"/>
      <c r="BD352" s="295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5"/>
      <c r="BO352" s="295"/>
      <c r="BP352" s="295"/>
      <c r="BQ352" s="295"/>
      <c r="BR352" s="295"/>
      <c r="BS352" s="295"/>
      <c r="BT352" s="295"/>
      <c r="BU352" s="295"/>
      <c r="BV352" s="295"/>
      <c r="BW352" s="295"/>
      <c r="BX352" s="295"/>
      <c r="BY352" s="295"/>
      <c r="BZ352" s="295"/>
      <c r="CA352" s="295"/>
      <c r="CB352" s="295"/>
      <c r="CC352" s="295"/>
      <c r="CD352" s="295"/>
      <c r="CE352" s="295"/>
      <c r="CF352" s="295"/>
      <c r="CG352" s="295"/>
      <c r="CH352" s="295"/>
      <c r="CI352" s="295"/>
      <c r="CJ352" s="295"/>
      <c r="CK352" s="295"/>
      <c r="CL352" s="295"/>
      <c r="CM352" s="295"/>
      <c r="CN352" s="295"/>
      <c r="CO352" s="295"/>
      <c r="CP352" s="295"/>
      <c r="CQ352" s="295"/>
      <c r="CR352" s="295"/>
      <c r="CS352" s="295"/>
      <c r="CT352" s="295"/>
      <c r="CU352" s="295"/>
      <c r="CV352" s="295"/>
      <c r="CW352" s="295"/>
      <c r="CX352" s="295"/>
      <c r="CY352" s="295"/>
      <c r="CZ352" s="295"/>
      <c r="DA352" s="295"/>
      <c r="DB352" s="295"/>
      <c r="DC352" s="295"/>
      <c r="DD352" s="295"/>
      <c r="DE352" s="295"/>
      <c r="DF352" s="295"/>
      <c r="DG352" s="295"/>
      <c r="DH352" s="295"/>
      <c r="DI352" s="295"/>
      <c r="DJ352" s="295"/>
      <c r="DK352" s="295"/>
      <c r="DL352" s="295"/>
      <c r="DM352" s="295"/>
      <c r="DN352" s="295"/>
      <c r="DO352" s="295"/>
      <c r="DP352" s="295"/>
      <c r="DQ352" s="295"/>
      <c r="DR352" s="295"/>
      <c r="DS352" s="295"/>
      <c r="DT352" s="295"/>
      <c r="DU352" s="295"/>
      <c r="DV352" s="295"/>
      <c r="DW352" s="295"/>
      <c r="DX352" s="295"/>
      <c r="DY352" s="295"/>
      <c r="DZ352" s="295"/>
      <c r="EA352" s="295"/>
      <c r="EB352" s="295"/>
      <c r="EC352" s="295"/>
      <c r="ED352" s="295"/>
      <c r="EE352" s="295"/>
      <c r="EF352" s="295"/>
      <c r="EG352" s="295"/>
      <c r="EH352" s="295"/>
      <c r="EI352" s="295"/>
      <c r="EJ352" s="295"/>
      <c r="EK352" s="295"/>
      <c r="EL352" s="295"/>
      <c r="EM352" s="295"/>
      <c r="EN352" s="295"/>
      <c r="EO352" s="295"/>
      <c r="EP352" s="295"/>
      <c r="EQ352" s="295"/>
      <c r="ER352" s="295"/>
      <c r="ES352" s="295"/>
      <c r="ET352" s="295"/>
      <c r="EU352" s="295"/>
      <c r="EV352" s="295"/>
      <c r="EW352" s="295"/>
      <c r="EX352" s="295"/>
      <c r="EY352" s="295"/>
      <c r="EZ352" s="295"/>
      <c r="FA352" s="295"/>
      <c r="FB352" s="295"/>
      <c r="FC352" s="295"/>
      <c r="FD352" s="295"/>
      <c r="FE352" s="295"/>
      <c r="FF352" s="295"/>
      <c r="FG352" s="295"/>
      <c r="FH352" s="295"/>
      <c r="FI352" s="295"/>
      <c r="FJ352" s="295"/>
      <c r="FK352" s="295"/>
      <c r="FL352" s="295"/>
      <c r="FM352" s="295"/>
      <c r="FN352" s="295"/>
      <c r="FO352" s="295"/>
      <c r="FP352" s="295"/>
      <c r="FQ352" s="295"/>
      <c r="FR352" s="295"/>
      <c r="FS352" s="295"/>
      <c r="FT352" s="295"/>
      <c r="FU352" s="295"/>
      <c r="FV352" s="295"/>
      <c r="FW352" s="295"/>
      <c r="FX352" s="295"/>
      <c r="FY352" s="295"/>
      <c r="FZ352" s="295"/>
      <c r="GA352" s="295"/>
      <c r="GB352" s="295"/>
      <c r="GC352" s="295"/>
      <c r="GD352" s="295"/>
      <c r="GE352" s="295"/>
      <c r="GF352" s="295"/>
      <c r="GG352" s="295"/>
      <c r="GH352" s="295"/>
      <c r="GI352" s="295"/>
      <c r="GJ352" s="295"/>
      <c r="GK352" s="295"/>
      <c r="GL352" s="295"/>
      <c r="GM352" s="295"/>
      <c r="GN352" s="295"/>
      <c r="GO352" s="205"/>
      <c r="GP352" s="87"/>
      <c r="GQ352" s="87"/>
    </row>
    <row r="353" spans="9:199" ht="2.25" customHeight="1" x14ac:dyDescent="0.15">
      <c r="I353" s="131"/>
      <c r="J353" s="131"/>
      <c r="K353" s="131"/>
      <c r="L353" s="136"/>
      <c r="M353" s="136"/>
      <c r="N353" s="138"/>
      <c r="O353" s="296"/>
      <c r="P353" s="296"/>
      <c r="Q353" s="296"/>
      <c r="R353" s="296"/>
      <c r="S353" s="296"/>
      <c r="T353" s="296"/>
      <c r="U353" s="296"/>
      <c r="V353" s="296"/>
      <c r="W353" s="296"/>
      <c r="X353" s="296"/>
      <c r="Y353" s="296"/>
      <c r="Z353" s="296"/>
      <c r="AA353" s="296"/>
      <c r="AB353" s="296"/>
      <c r="AC353" s="296"/>
      <c r="AD353" s="296"/>
      <c r="AE353" s="296"/>
      <c r="AF353" s="296"/>
      <c r="AG353" s="296"/>
      <c r="AH353" s="296"/>
      <c r="AI353" s="296"/>
      <c r="AJ353" s="296"/>
      <c r="AK353" s="296"/>
      <c r="AL353" s="296"/>
      <c r="AM353" s="296"/>
      <c r="AN353" s="296"/>
      <c r="AO353" s="296"/>
      <c r="AP353" s="296"/>
      <c r="AQ353" s="296"/>
      <c r="AR353" s="296"/>
      <c r="AS353" s="296"/>
      <c r="AT353" s="296"/>
      <c r="AU353" s="296"/>
      <c r="AV353" s="296"/>
      <c r="AW353" s="296"/>
      <c r="AX353" s="296"/>
      <c r="AY353" s="296"/>
      <c r="AZ353" s="296"/>
      <c r="BA353" s="296"/>
      <c r="BB353" s="296"/>
      <c r="BC353" s="296"/>
      <c r="BD353" s="296"/>
      <c r="BE353" s="296"/>
      <c r="BF353" s="296"/>
      <c r="BG353" s="296"/>
      <c r="BH353" s="296"/>
      <c r="BI353" s="296"/>
      <c r="BJ353" s="296"/>
      <c r="BK353" s="296"/>
      <c r="BL353" s="296"/>
      <c r="BM353" s="296"/>
      <c r="BN353" s="296"/>
      <c r="BO353" s="296"/>
      <c r="BP353" s="296"/>
      <c r="BQ353" s="296"/>
      <c r="BR353" s="296"/>
      <c r="BS353" s="296"/>
      <c r="BT353" s="296"/>
      <c r="BU353" s="296"/>
      <c r="BV353" s="296"/>
      <c r="BW353" s="296"/>
      <c r="BX353" s="296"/>
      <c r="BY353" s="296"/>
      <c r="BZ353" s="296"/>
      <c r="CA353" s="296"/>
      <c r="CB353" s="296"/>
      <c r="CC353" s="296"/>
      <c r="CD353" s="296"/>
      <c r="CE353" s="296"/>
      <c r="CF353" s="296"/>
      <c r="CG353" s="296"/>
      <c r="CH353" s="296"/>
      <c r="CI353" s="296"/>
      <c r="CJ353" s="296"/>
      <c r="CK353" s="296"/>
      <c r="CL353" s="296"/>
      <c r="CM353" s="296"/>
      <c r="CN353" s="296"/>
      <c r="CO353" s="296"/>
      <c r="CP353" s="296"/>
      <c r="CQ353" s="296"/>
      <c r="CR353" s="296"/>
      <c r="CS353" s="296"/>
      <c r="CT353" s="296"/>
      <c r="CU353" s="296"/>
      <c r="CV353" s="296"/>
      <c r="CW353" s="296"/>
      <c r="CX353" s="296"/>
      <c r="CY353" s="296"/>
      <c r="CZ353" s="296"/>
      <c r="DA353" s="296"/>
      <c r="DB353" s="296"/>
      <c r="DC353" s="296"/>
      <c r="DD353" s="296"/>
      <c r="DE353" s="296"/>
      <c r="DF353" s="296"/>
      <c r="DG353" s="296"/>
      <c r="DH353" s="296"/>
      <c r="DI353" s="296"/>
      <c r="DJ353" s="296"/>
      <c r="DK353" s="296"/>
      <c r="DL353" s="296"/>
      <c r="DM353" s="296"/>
      <c r="DN353" s="296"/>
      <c r="DO353" s="296"/>
      <c r="DP353" s="296"/>
      <c r="DQ353" s="296"/>
      <c r="DR353" s="296"/>
      <c r="DS353" s="296"/>
      <c r="DT353" s="296"/>
      <c r="DU353" s="296"/>
      <c r="DV353" s="296"/>
      <c r="DW353" s="296"/>
      <c r="DX353" s="296"/>
      <c r="DY353" s="296"/>
      <c r="DZ353" s="296"/>
      <c r="EA353" s="296"/>
      <c r="EB353" s="296"/>
      <c r="EC353" s="296"/>
      <c r="ED353" s="296"/>
      <c r="EE353" s="296"/>
      <c r="EF353" s="296"/>
      <c r="EG353" s="296"/>
      <c r="EH353" s="296"/>
      <c r="EI353" s="296"/>
      <c r="EJ353" s="296"/>
      <c r="EK353" s="296"/>
      <c r="EL353" s="296"/>
      <c r="EM353" s="296"/>
      <c r="EN353" s="296"/>
      <c r="EO353" s="296"/>
      <c r="EP353" s="296"/>
      <c r="EQ353" s="296"/>
      <c r="ER353" s="296"/>
      <c r="ES353" s="296"/>
      <c r="ET353" s="296"/>
      <c r="EU353" s="296"/>
      <c r="EV353" s="296"/>
      <c r="EW353" s="296"/>
      <c r="EX353" s="296"/>
      <c r="EY353" s="296"/>
      <c r="EZ353" s="296"/>
      <c r="FA353" s="296"/>
      <c r="FB353" s="296"/>
      <c r="FC353" s="296"/>
      <c r="FD353" s="296"/>
      <c r="FE353" s="296"/>
      <c r="FF353" s="296"/>
      <c r="FG353" s="296"/>
      <c r="FH353" s="296"/>
      <c r="FI353" s="296"/>
      <c r="FJ353" s="296"/>
      <c r="FK353" s="296"/>
      <c r="FL353" s="296"/>
      <c r="FM353" s="296"/>
      <c r="FN353" s="296"/>
      <c r="FO353" s="296"/>
      <c r="FP353" s="296"/>
      <c r="FQ353" s="296"/>
      <c r="FR353" s="296"/>
      <c r="FS353" s="296"/>
      <c r="FT353" s="296"/>
      <c r="FU353" s="296"/>
      <c r="FV353" s="296"/>
      <c r="FW353" s="296"/>
      <c r="FX353" s="296"/>
      <c r="FY353" s="296"/>
      <c r="FZ353" s="296"/>
      <c r="GA353" s="296"/>
      <c r="GB353" s="296"/>
      <c r="GC353" s="296"/>
      <c r="GD353" s="296"/>
      <c r="GE353" s="296"/>
      <c r="GF353" s="296"/>
      <c r="GG353" s="296"/>
      <c r="GH353" s="296"/>
      <c r="GI353" s="296"/>
      <c r="GJ353" s="296"/>
      <c r="GK353" s="296"/>
      <c r="GL353" s="296"/>
      <c r="GM353" s="296"/>
      <c r="GN353" s="296"/>
      <c r="GO353" s="205"/>
      <c r="GP353" s="87"/>
      <c r="GQ353" s="87"/>
    </row>
    <row r="354" spans="9:199" ht="2.25" customHeight="1" x14ac:dyDescent="0.15">
      <c r="I354" s="131"/>
      <c r="J354" s="131"/>
      <c r="K354" s="131"/>
      <c r="L354" s="136"/>
      <c r="M354" s="136"/>
      <c r="N354" s="138"/>
      <c r="O354" s="296"/>
      <c r="P354" s="296"/>
      <c r="Q354" s="296"/>
      <c r="R354" s="296"/>
      <c r="S354" s="296"/>
      <c r="T354" s="296"/>
      <c r="U354" s="296"/>
      <c r="V354" s="296"/>
      <c r="W354" s="296"/>
      <c r="X354" s="296"/>
      <c r="Y354" s="296"/>
      <c r="Z354" s="296"/>
      <c r="AA354" s="296"/>
      <c r="AB354" s="296"/>
      <c r="AC354" s="296"/>
      <c r="AD354" s="296"/>
      <c r="AE354" s="296"/>
      <c r="AF354" s="296"/>
      <c r="AG354" s="296"/>
      <c r="AH354" s="296"/>
      <c r="AI354" s="296"/>
      <c r="AJ354" s="296"/>
      <c r="AK354" s="296"/>
      <c r="AL354" s="296"/>
      <c r="AM354" s="296"/>
      <c r="AN354" s="296"/>
      <c r="AO354" s="296"/>
      <c r="AP354" s="296"/>
      <c r="AQ354" s="296"/>
      <c r="AR354" s="296"/>
      <c r="AS354" s="296"/>
      <c r="AT354" s="296"/>
      <c r="AU354" s="296"/>
      <c r="AV354" s="296"/>
      <c r="AW354" s="296"/>
      <c r="AX354" s="296"/>
      <c r="AY354" s="296"/>
      <c r="AZ354" s="296"/>
      <c r="BA354" s="296"/>
      <c r="BB354" s="296"/>
      <c r="BC354" s="296"/>
      <c r="BD354" s="296"/>
      <c r="BE354" s="296"/>
      <c r="BF354" s="296"/>
      <c r="BG354" s="296"/>
      <c r="BH354" s="296"/>
      <c r="BI354" s="296"/>
      <c r="BJ354" s="296"/>
      <c r="BK354" s="296"/>
      <c r="BL354" s="296"/>
      <c r="BM354" s="296"/>
      <c r="BN354" s="296"/>
      <c r="BO354" s="296"/>
      <c r="BP354" s="296"/>
      <c r="BQ354" s="296"/>
      <c r="BR354" s="296"/>
      <c r="BS354" s="296"/>
      <c r="BT354" s="296"/>
      <c r="BU354" s="296"/>
      <c r="BV354" s="296"/>
      <c r="BW354" s="296"/>
      <c r="BX354" s="296"/>
      <c r="BY354" s="296"/>
      <c r="BZ354" s="296"/>
      <c r="CA354" s="296"/>
      <c r="CB354" s="296"/>
      <c r="CC354" s="296"/>
      <c r="CD354" s="296"/>
      <c r="CE354" s="296"/>
      <c r="CF354" s="296"/>
      <c r="CG354" s="296"/>
      <c r="CH354" s="296"/>
      <c r="CI354" s="296"/>
      <c r="CJ354" s="296"/>
      <c r="CK354" s="296"/>
      <c r="CL354" s="296"/>
      <c r="CM354" s="296"/>
      <c r="CN354" s="296"/>
      <c r="CO354" s="296"/>
      <c r="CP354" s="296"/>
      <c r="CQ354" s="296"/>
      <c r="CR354" s="296"/>
      <c r="CS354" s="296"/>
      <c r="CT354" s="296"/>
      <c r="CU354" s="296"/>
      <c r="CV354" s="296"/>
      <c r="CW354" s="296"/>
      <c r="CX354" s="296"/>
      <c r="CY354" s="296"/>
      <c r="CZ354" s="296"/>
      <c r="DA354" s="296"/>
      <c r="DB354" s="296"/>
      <c r="DC354" s="296"/>
      <c r="DD354" s="296"/>
      <c r="DE354" s="296"/>
      <c r="DF354" s="296"/>
      <c r="DG354" s="296"/>
      <c r="DH354" s="296"/>
      <c r="DI354" s="296"/>
      <c r="DJ354" s="296"/>
      <c r="DK354" s="296"/>
      <c r="DL354" s="296"/>
      <c r="DM354" s="296"/>
      <c r="DN354" s="296"/>
      <c r="DO354" s="296"/>
      <c r="DP354" s="296"/>
      <c r="DQ354" s="296"/>
      <c r="DR354" s="296"/>
      <c r="DS354" s="296"/>
      <c r="DT354" s="296"/>
      <c r="DU354" s="296"/>
      <c r="DV354" s="296"/>
      <c r="DW354" s="296"/>
      <c r="DX354" s="296"/>
      <c r="DY354" s="296"/>
      <c r="DZ354" s="296"/>
      <c r="EA354" s="296"/>
      <c r="EB354" s="296"/>
      <c r="EC354" s="296"/>
      <c r="ED354" s="296"/>
      <c r="EE354" s="296"/>
      <c r="EF354" s="296"/>
      <c r="EG354" s="296"/>
      <c r="EH354" s="296"/>
      <c r="EI354" s="296"/>
      <c r="EJ354" s="296"/>
      <c r="EK354" s="296"/>
      <c r="EL354" s="296"/>
      <c r="EM354" s="296"/>
      <c r="EN354" s="296"/>
      <c r="EO354" s="296"/>
      <c r="EP354" s="296"/>
      <c r="EQ354" s="296"/>
      <c r="ER354" s="296"/>
      <c r="ES354" s="296"/>
      <c r="ET354" s="296"/>
      <c r="EU354" s="296"/>
      <c r="EV354" s="296"/>
      <c r="EW354" s="296"/>
      <c r="EX354" s="296"/>
      <c r="EY354" s="296"/>
      <c r="EZ354" s="296"/>
      <c r="FA354" s="296"/>
      <c r="FB354" s="296"/>
      <c r="FC354" s="296"/>
      <c r="FD354" s="296"/>
      <c r="FE354" s="296"/>
      <c r="FF354" s="296"/>
      <c r="FG354" s="296"/>
      <c r="FH354" s="296"/>
      <c r="FI354" s="296"/>
      <c r="FJ354" s="296"/>
      <c r="FK354" s="296"/>
      <c r="FL354" s="296"/>
      <c r="FM354" s="296"/>
      <c r="FN354" s="296"/>
      <c r="FO354" s="296"/>
      <c r="FP354" s="296"/>
      <c r="FQ354" s="296"/>
      <c r="FR354" s="296"/>
      <c r="FS354" s="296"/>
      <c r="FT354" s="296"/>
      <c r="FU354" s="296"/>
      <c r="FV354" s="296"/>
      <c r="FW354" s="296"/>
      <c r="FX354" s="296"/>
      <c r="FY354" s="296"/>
      <c r="FZ354" s="296"/>
      <c r="GA354" s="296"/>
      <c r="GB354" s="296"/>
      <c r="GC354" s="296"/>
      <c r="GD354" s="296"/>
      <c r="GE354" s="296"/>
      <c r="GF354" s="296"/>
      <c r="GG354" s="296"/>
      <c r="GH354" s="296"/>
      <c r="GI354" s="296"/>
      <c r="GJ354" s="296"/>
      <c r="GK354" s="296"/>
      <c r="GL354" s="296"/>
      <c r="GM354" s="296"/>
      <c r="GN354" s="296"/>
      <c r="GO354" s="205"/>
      <c r="GP354" s="87"/>
      <c r="GQ354" s="87"/>
    </row>
    <row r="355" spans="9:199" ht="2.25" customHeight="1" x14ac:dyDescent="0.15">
      <c r="I355" s="131"/>
      <c r="J355" s="131"/>
      <c r="K355" s="131"/>
      <c r="L355" s="136"/>
      <c r="M355" s="136"/>
      <c r="N355" s="138"/>
      <c r="O355" s="296"/>
      <c r="P355" s="296"/>
      <c r="Q355" s="296"/>
      <c r="R355" s="296"/>
      <c r="S355" s="296"/>
      <c r="T355" s="296"/>
      <c r="U355" s="296"/>
      <c r="V355" s="296"/>
      <c r="W355" s="296"/>
      <c r="X355" s="296"/>
      <c r="Y355" s="296"/>
      <c r="Z355" s="296"/>
      <c r="AA355" s="296"/>
      <c r="AB355" s="296"/>
      <c r="AC355" s="296"/>
      <c r="AD355" s="296"/>
      <c r="AE355" s="296"/>
      <c r="AF355" s="296"/>
      <c r="AG355" s="296"/>
      <c r="AH355" s="296"/>
      <c r="AI355" s="296"/>
      <c r="AJ355" s="296"/>
      <c r="AK355" s="296"/>
      <c r="AL355" s="296"/>
      <c r="AM355" s="296"/>
      <c r="AN355" s="296"/>
      <c r="AO355" s="296"/>
      <c r="AP355" s="296"/>
      <c r="AQ355" s="296"/>
      <c r="AR355" s="296"/>
      <c r="AS355" s="296"/>
      <c r="AT355" s="296"/>
      <c r="AU355" s="296"/>
      <c r="AV355" s="296"/>
      <c r="AW355" s="296"/>
      <c r="AX355" s="296"/>
      <c r="AY355" s="296"/>
      <c r="AZ355" s="296"/>
      <c r="BA355" s="296"/>
      <c r="BB355" s="296"/>
      <c r="BC355" s="296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6"/>
      <c r="BO355" s="296"/>
      <c r="BP355" s="296"/>
      <c r="BQ355" s="296"/>
      <c r="BR355" s="296"/>
      <c r="BS355" s="296"/>
      <c r="BT355" s="296"/>
      <c r="BU355" s="296"/>
      <c r="BV355" s="296"/>
      <c r="BW355" s="296"/>
      <c r="BX355" s="296"/>
      <c r="BY355" s="296"/>
      <c r="BZ355" s="296"/>
      <c r="CA355" s="296"/>
      <c r="CB355" s="296"/>
      <c r="CC355" s="296"/>
      <c r="CD355" s="296"/>
      <c r="CE355" s="296"/>
      <c r="CF355" s="296"/>
      <c r="CG355" s="296"/>
      <c r="CH355" s="296"/>
      <c r="CI355" s="296"/>
      <c r="CJ355" s="296"/>
      <c r="CK355" s="296"/>
      <c r="CL355" s="296"/>
      <c r="CM355" s="296"/>
      <c r="CN355" s="296"/>
      <c r="CO355" s="296"/>
      <c r="CP355" s="296"/>
      <c r="CQ355" s="296"/>
      <c r="CR355" s="296"/>
      <c r="CS355" s="296"/>
      <c r="CT355" s="296"/>
      <c r="CU355" s="296"/>
      <c r="CV355" s="296"/>
      <c r="CW355" s="296"/>
      <c r="CX355" s="296"/>
      <c r="CY355" s="296"/>
      <c r="CZ355" s="296"/>
      <c r="DA355" s="296"/>
      <c r="DB355" s="296"/>
      <c r="DC355" s="296"/>
      <c r="DD355" s="296"/>
      <c r="DE355" s="296"/>
      <c r="DF355" s="296"/>
      <c r="DG355" s="296"/>
      <c r="DH355" s="296"/>
      <c r="DI355" s="296"/>
      <c r="DJ355" s="296"/>
      <c r="DK355" s="296"/>
      <c r="DL355" s="296"/>
      <c r="DM355" s="296"/>
      <c r="DN355" s="296"/>
      <c r="DO355" s="296"/>
      <c r="DP355" s="296"/>
      <c r="DQ355" s="296"/>
      <c r="DR355" s="296"/>
      <c r="DS355" s="296"/>
      <c r="DT355" s="296"/>
      <c r="DU355" s="296"/>
      <c r="DV355" s="296"/>
      <c r="DW355" s="296"/>
      <c r="DX355" s="296"/>
      <c r="DY355" s="296"/>
      <c r="DZ355" s="296"/>
      <c r="EA355" s="296"/>
      <c r="EB355" s="296"/>
      <c r="EC355" s="296"/>
      <c r="ED355" s="296"/>
      <c r="EE355" s="296"/>
      <c r="EF355" s="296"/>
      <c r="EG355" s="296"/>
      <c r="EH355" s="296"/>
      <c r="EI355" s="296"/>
      <c r="EJ355" s="296"/>
      <c r="EK355" s="296"/>
      <c r="EL355" s="296"/>
      <c r="EM355" s="296"/>
      <c r="EN355" s="296"/>
      <c r="EO355" s="296"/>
      <c r="EP355" s="296"/>
      <c r="EQ355" s="296"/>
      <c r="ER355" s="296"/>
      <c r="ES355" s="296"/>
      <c r="ET355" s="296"/>
      <c r="EU355" s="296"/>
      <c r="EV355" s="296"/>
      <c r="EW355" s="296"/>
      <c r="EX355" s="296"/>
      <c r="EY355" s="296"/>
      <c r="EZ355" s="296"/>
      <c r="FA355" s="296"/>
      <c r="FB355" s="296"/>
      <c r="FC355" s="296"/>
      <c r="FD355" s="296"/>
      <c r="FE355" s="296"/>
      <c r="FF355" s="296"/>
      <c r="FG355" s="296"/>
      <c r="FH355" s="296"/>
      <c r="FI355" s="296"/>
      <c r="FJ355" s="296"/>
      <c r="FK355" s="296"/>
      <c r="FL355" s="296"/>
      <c r="FM355" s="296"/>
      <c r="FN355" s="296"/>
      <c r="FO355" s="296"/>
      <c r="FP355" s="296"/>
      <c r="FQ355" s="296"/>
      <c r="FR355" s="296"/>
      <c r="FS355" s="296"/>
      <c r="FT355" s="296"/>
      <c r="FU355" s="296"/>
      <c r="FV355" s="296"/>
      <c r="FW355" s="296"/>
      <c r="FX355" s="296"/>
      <c r="FY355" s="296"/>
      <c r="FZ355" s="296"/>
      <c r="GA355" s="296"/>
      <c r="GB355" s="296"/>
      <c r="GC355" s="296"/>
      <c r="GD355" s="296"/>
      <c r="GE355" s="296"/>
      <c r="GF355" s="296"/>
      <c r="GG355" s="296"/>
      <c r="GH355" s="296"/>
      <c r="GI355" s="296"/>
      <c r="GJ355" s="296"/>
      <c r="GK355" s="296"/>
      <c r="GL355" s="296"/>
      <c r="GM355" s="296"/>
      <c r="GN355" s="296"/>
      <c r="GO355" s="205"/>
      <c r="GP355" s="87"/>
      <c r="GQ355" s="87"/>
    </row>
    <row r="356" spans="9:199" ht="2.25" customHeight="1" x14ac:dyDescent="0.15">
      <c r="I356" s="131"/>
      <c r="J356" s="131"/>
      <c r="K356" s="131"/>
      <c r="L356" s="136"/>
      <c r="M356" s="136"/>
      <c r="N356" s="138"/>
      <c r="O356" s="296"/>
      <c r="P356" s="296"/>
      <c r="Q356" s="296"/>
      <c r="R356" s="296"/>
      <c r="S356" s="296"/>
      <c r="T356" s="296"/>
      <c r="U356" s="296"/>
      <c r="V356" s="296"/>
      <c r="W356" s="296"/>
      <c r="X356" s="296"/>
      <c r="Y356" s="296"/>
      <c r="Z356" s="296"/>
      <c r="AA356" s="296"/>
      <c r="AB356" s="296"/>
      <c r="AC356" s="296"/>
      <c r="AD356" s="296"/>
      <c r="AE356" s="296"/>
      <c r="AF356" s="296"/>
      <c r="AG356" s="296"/>
      <c r="AH356" s="296"/>
      <c r="AI356" s="296"/>
      <c r="AJ356" s="296"/>
      <c r="AK356" s="296"/>
      <c r="AL356" s="296"/>
      <c r="AM356" s="296"/>
      <c r="AN356" s="296"/>
      <c r="AO356" s="296"/>
      <c r="AP356" s="296"/>
      <c r="AQ356" s="296"/>
      <c r="AR356" s="296"/>
      <c r="AS356" s="296"/>
      <c r="AT356" s="296"/>
      <c r="AU356" s="296"/>
      <c r="AV356" s="296"/>
      <c r="AW356" s="296"/>
      <c r="AX356" s="296"/>
      <c r="AY356" s="296"/>
      <c r="AZ356" s="296"/>
      <c r="BA356" s="296"/>
      <c r="BB356" s="296"/>
      <c r="BC356" s="296"/>
      <c r="BD356" s="296"/>
      <c r="BE356" s="296"/>
      <c r="BF356" s="296"/>
      <c r="BG356" s="296"/>
      <c r="BH356" s="296"/>
      <c r="BI356" s="296"/>
      <c r="BJ356" s="296"/>
      <c r="BK356" s="296"/>
      <c r="BL356" s="296"/>
      <c r="BM356" s="296"/>
      <c r="BN356" s="296"/>
      <c r="BO356" s="296"/>
      <c r="BP356" s="296"/>
      <c r="BQ356" s="296"/>
      <c r="BR356" s="296"/>
      <c r="BS356" s="296"/>
      <c r="BT356" s="296"/>
      <c r="BU356" s="296"/>
      <c r="BV356" s="296"/>
      <c r="BW356" s="296"/>
      <c r="BX356" s="296"/>
      <c r="BY356" s="296"/>
      <c r="BZ356" s="296"/>
      <c r="CA356" s="296"/>
      <c r="CB356" s="296"/>
      <c r="CC356" s="296"/>
      <c r="CD356" s="296"/>
      <c r="CE356" s="296"/>
      <c r="CF356" s="296"/>
      <c r="CG356" s="296"/>
      <c r="CH356" s="296"/>
      <c r="CI356" s="296"/>
      <c r="CJ356" s="296"/>
      <c r="CK356" s="296"/>
      <c r="CL356" s="296"/>
      <c r="CM356" s="296"/>
      <c r="CN356" s="296"/>
      <c r="CO356" s="296"/>
      <c r="CP356" s="296"/>
      <c r="CQ356" s="296"/>
      <c r="CR356" s="296"/>
      <c r="CS356" s="296"/>
      <c r="CT356" s="296"/>
      <c r="CU356" s="296"/>
      <c r="CV356" s="296"/>
      <c r="CW356" s="296"/>
      <c r="CX356" s="296"/>
      <c r="CY356" s="296"/>
      <c r="CZ356" s="296"/>
      <c r="DA356" s="296"/>
      <c r="DB356" s="296"/>
      <c r="DC356" s="296"/>
      <c r="DD356" s="296"/>
      <c r="DE356" s="296"/>
      <c r="DF356" s="296"/>
      <c r="DG356" s="296"/>
      <c r="DH356" s="296"/>
      <c r="DI356" s="296"/>
      <c r="DJ356" s="296"/>
      <c r="DK356" s="296"/>
      <c r="DL356" s="296"/>
      <c r="DM356" s="296"/>
      <c r="DN356" s="296"/>
      <c r="DO356" s="296"/>
      <c r="DP356" s="296"/>
      <c r="DQ356" s="296"/>
      <c r="DR356" s="296"/>
      <c r="DS356" s="296"/>
      <c r="DT356" s="296"/>
      <c r="DU356" s="296"/>
      <c r="DV356" s="296"/>
      <c r="DW356" s="296"/>
      <c r="DX356" s="296"/>
      <c r="DY356" s="296"/>
      <c r="DZ356" s="296"/>
      <c r="EA356" s="296"/>
      <c r="EB356" s="296"/>
      <c r="EC356" s="296"/>
      <c r="ED356" s="296"/>
      <c r="EE356" s="296"/>
      <c r="EF356" s="296"/>
      <c r="EG356" s="296"/>
      <c r="EH356" s="296"/>
      <c r="EI356" s="296"/>
      <c r="EJ356" s="296"/>
      <c r="EK356" s="296"/>
      <c r="EL356" s="296"/>
      <c r="EM356" s="296"/>
      <c r="EN356" s="296"/>
      <c r="EO356" s="296"/>
      <c r="EP356" s="296"/>
      <c r="EQ356" s="296"/>
      <c r="ER356" s="296"/>
      <c r="ES356" s="296"/>
      <c r="ET356" s="296"/>
      <c r="EU356" s="296"/>
      <c r="EV356" s="296"/>
      <c r="EW356" s="296"/>
      <c r="EX356" s="296"/>
      <c r="EY356" s="296"/>
      <c r="EZ356" s="296"/>
      <c r="FA356" s="296"/>
      <c r="FB356" s="296"/>
      <c r="FC356" s="296"/>
      <c r="FD356" s="296"/>
      <c r="FE356" s="296"/>
      <c r="FF356" s="296"/>
      <c r="FG356" s="296"/>
      <c r="FH356" s="296"/>
      <c r="FI356" s="296"/>
      <c r="FJ356" s="296"/>
      <c r="FK356" s="296"/>
      <c r="FL356" s="296"/>
      <c r="FM356" s="296"/>
      <c r="FN356" s="296"/>
      <c r="FO356" s="296"/>
      <c r="FP356" s="296"/>
      <c r="FQ356" s="296"/>
      <c r="FR356" s="296"/>
      <c r="FS356" s="296"/>
      <c r="FT356" s="296"/>
      <c r="FU356" s="296"/>
      <c r="FV356" s="296"/>
      <c r="FW356" s="296"/>
      <c r="FX356" s="296"/>
      <c r="FY356" s="296"/>
      <c r="FZ356" s="296"/>
      <c r="GA356" s="296"/>
      <c r="GB356" s="296"/>
      <c r="GC356" s="296"/>
      <c r="GD356" s="296"/>
      <c r="GE356" s="296"/>
      <c r="GF356" s="296"/>
      <c r="GG356" s="296"/>
      <c r="GH356" s="296"/>
      <c r="GI356" s="296"/>
      <c r="GJ356" s="296"/>
      <c r="GK356" s="296"/>
      <c r="GL356" s="296"/>
      <c r="GM356" s="296"/>
      <c r="GN356" s="296"/>
      <c r="GO356" s="205"/>
      <c r="GP356" s="87"/>
      <c r="GQ356" s="87"/>
    </row>
    <row r="357" spans="9:199" ht="2.25" customHeight="1" x14ac:dyDescent="0.15">
      <c r="I357" s="131"/>
      <c r="J357" s="131"/>
      <c r="K357" s="131"/>
      <c r="L357" s="136"/>
      <c r="M357" s="136"/>
      <c r="N357" s="138"/>
      <c r="O357" s="296"/>
      <c r="P357" s="296"/>
      <c r="Q357" s="296"/>
      <c r="R357" s="296"/>
      <c r="S357" s="296"/>
      <c r="T357" s="296"/>
      <c r="U357" s="296"/>
      <c r="V357" s="296"/>
      <c r="W357" s="296"/>
      <c r="X357" s="296"/>
      <c r="Y357" s="296"/>
      <c r="Z357" s="296"/>
      <c r="AA357" s="296"/>
      <c r="AB357" s="296"/>
      <c r="AC357" s="296"/>
      <c r="AD357" s="296"/>
      <c r="AE357" s="296"/>
      <c r="AF357" s="296"/>
      <c r="AG357" s="296"/>
      <c r="AH357" s="296"/>
      <c r="AI357" s="296"/>
      <c r="AJ357" s="296"/>
      <c r="AK357" s="296"/>
      <c r="AL357" s="296"/>
      <c r="AM357" s="296"/>
      <c r="AN357" s="296"/>
      <c r="AO357" s="296"/>
      <c r="AP357" s="296"/>
      <c r="AQ357" s="296"/>
      <c r="AR357" s="296"/>
      <c r="AS357" s="296"/>
      <c r="AT357" s="296"/>
      <c r="AU357" s="296"/>
      <c r="AV357" s="296"/>
      <c r="AW357" s="296"/>
      <c r="AX357" s="296"/>
      <c r="AY357" s="296"/>
      <c r="AZ357" s="296"/>
      <c r="BA357" s="296"/>
      <c r="BB357" s="296"/>
      <c r="BC357" s="296"/>
      <c r="BD357" s="296"/>
      <c r="BE357" s="296"/>
      <c r="BF357" s="296"/>
      <c r="BG357" s="296"/>
      <c r="BH357" s="296"/>
      <c r="BI357" s="296"/>
      <c r="BJ357" s="296"/>
      <c r="BK357" s="296"/>
      <c r="BL357" s="296"/>
      <c r="BM357" s="296"/>
      <c r="BN357" s="296"/>
      <c r="BO357" s="296"/>
      <c r="BP357" s="296"/>
      <c r="BQ357" s="296"/>
      <c r="BR357" s="296"/>
      <c r="BS357" s="296"/>
      <c r="BT357" s="296"/>
      <c r="BU357" s="296"/>
      <c r="BV357" s="296"/>
      <c r="BW357" s="296"/>
      <c r="BX357" s="296"/>
      <c r="BY357" s="296"/>
      <c r="BZ357" s="296"/>
      <c r="CA357" s="296"/>
      <c r="CB357" s="296"/>
      <c r="CC357" s="296"/>
      <c r="CD357" s="296"/>
      <c r="CE357" s="296"/>
      <c r="CF357" s="296"/>
      <c r="CG357" s="296"/>
      <c r="CH357" s="296"/>
      <c r="CI357" s="296"/>
      <c r="CJ357" s="296"/>
      <c r="CK357" s="296"/>
      <c r="CL357" s="296"/>
      <c r="CM357" s="296"/>
      <c r="CN357" s="296"/>
      <c r="CO357" s="296"/>
      <c r="CP357" s="296"/>
      <c r="CQ357" s="296"/>
      <c r="CR357" s="296"/>
      <c r="CS357" s="296"/>
      <c r="CT357" s="296"/>
      <c r="CU357" s="296"/>
      <c r="CV357" s="296"/>
      <c r="CW357" s="296"/>
      <c r="CX357" s="296"/>
      <c r="CY357" s="296"/>
      <c r="CZ357" s="296"/>
      <c r="DA357" s="296"/>
      <c r="DB357" s="296"/>
      <c r="DC357" s="296"/>
      <c r="DD357" s="296"/>
      <c r="DE357" s="296"/>
      <c r="DF357" s="296"/>
      <c r="DG357" s="296"/>
      <c r="DH357" s="296"/>
      <c r="DI357" s="296"/>
      <c r="DJ357" s="296"/>
      <c r="DK357" s="296"/>
      <c r="DL357" s="296"/>
      <c r="DM357" s="296"/>
      <c r="DN357" s="296"/>
      <c r="DO357" s="296"/>
      <c r="DP357" s="296"/>
      <c r="DQ357" s="296"/>
      <c r="DR357" s="296"/>
      <c r="DS357" s="296"/>
      <c r="DT357" s="296"/>
      <c r="DU357" s="296"/>
      <c r="DV357" s="296"/>
      <c r="DW357" s="296"/>
      <c r="DX357" s="296"/>
      <c r="DY357" s="296"/>
      <c r="DZ357" s="296"/>
      <c r="EA357" s="296"/>
      <c r="EB357" s="296"/>
      <c r="EC357" s="296"/>
      <c r="ED357" s="296"/>
      <c r="EE357" s="296"/>
      <c r="EF357" s="296"/>
      <c r="EG357" s="296"/>
      <c r="EH357" s="296"/>
      <c r="EI357" s="296"/>
      <c r="EJ357" s="296"/>
      <c r="EK357" s="296"/>
      <c r="EL357" s="296"/>
      <c r="EM357" s="296"/>
      <c r="EN357" s="296"/>
      <c r="EO357" s="296"/>
      <c r="EP357" s="296"/>
      <c r="EQ357" s="296"/>
      <c r="ER357" s="296"/>
      <c r="ES357" s="296"/>
      <c r="ET357" s="296"/>
      <c r="EU357" s="296"/>
      <c r="EV357" s="296"/>
      <c r="EW357" s="296"/>
      <c r="EX357" s="296"/>
      <c r="EY357" s="296"/>
      <c r="EZ357" s="296"/>
      <c r="FA357" s="296"/>
      <c r="FB357" s="296"/>
      <c r="FC357" s="296"/>
      <c r="FD357" s="296"/>
      <c r="FE357" s="296"/>
      <c r="FF357" s="296"/>
      <c r="FG357" s="296"/>
      <c r="FH357" s="296"/>
      <c r="FI357" s="296"/>
      <c r="FJ357" s="296"/>
      <c r="FK357" s="296"/>
      <c r="FL357" s="296"/>
      <c r="FM357" s="296"/>
      <c r="FN357" s="296"/>
      <c r="FO357" s="296"/>
      <c r="FP357" s="296"/>
      <c r="FQ357" s="296"/>
      <c r="FR357" s="296"/>
      <c r="FS357" s="296"/>
      <c r="FT357" s="296"/>
      <c r="FU357" s="296"/>
      <c r="FV357" s="296"/>
      <c r="FW357" s="296"/>
      <c r="FX357" s="296"/>
      <c r="FY357" s="296"/>
      <c r="FZ357" s="296"/>
      <c r="GA357" s="296"/>
      <c r="GB357" s="296"/>
      <c r="GC357" s="296"/>
      <c r="GD357" s="296"/>
      <c r="GE357" s="296"/>
      <c r="GF357" s="296"/>
      <c r="GG357" s="296"/>
      <c r="GH357" s="296"/>
      <c r="GI357" s="296"/>
      <c r="GJ357" s="296"/>
      <c r="GK357" s="296"/>
      <c r="GL357" s="296"/>
      <c r="GM357" s="296"/>
      <c r="GN357" s="296"/>
      <c r="GO357" s="205"/>
      <c r="GP357" s="87"/>
      <c r="GQ357" s="87"/>
    </row>
    <row r="358" spans="9:199" ht="2.25" customHeight="1" x14ac:dyDescent="0.15">
      <c r="I358" s="131"/>
      <c r="J358" s="131"/>
      <c r="K358" s="131"/>
      <c r="L358" s="136"/>
      <c r="M358" s="136"/>
      <c r="N358" s="138"/>
      <c r="O358" s="296"/>
      <c r="P358" s="296"/>
      <c r="Q358" s="296"/>
      <c r="R358" s="296"/>
      <c r="S358" s="296"/>
      <c r="T358" s="296"/>
      <c r="U358" s="296"/>
      <c r="V358" s="296"/>
      <c r="W358" s="296"/>
      <c r="X358" s="296"/>
      <c r="Y358" s="296"/>
      <c r="Z358" s="296"/>
      <c r="AA358" s="296"/>
      <c r="AB358" s="296"/>
      <c r="AC358" s="296"/>
      <c r="AD358" s="296"/>
      <c r="AE358" s="296"/>
      <c r="AF358" s="296"/>
      <c r="AG358" s="296"/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96"/>
      <c r="AT358" s="296"/>
      <c r="AU358" s="296"/>
      <c r="AV358" s="296"/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296"/>
      <c r="BG358" s="296"/>
      <c r="BH358" s="296"/>
      <c r="BI358" s="296"/>
      <c r="BJ358" s="296"/>
      <c r="BK358" s="296"/>
      <c r="BL358" s="296"/>
      <c r="BM358" s="296"/>
      <c r="BN358" s="296"/>
      <c r="BO358" s="296"/>
      <c r="BP358" s="296"/>
      <c r="BQ358" s="296"/>
      <c r="BR358" s="296"/>
      <c r="BS358" s="296"/>
      <c r="BT358" s="296"/>
      <c r="BU358" s="296"/>
      <c r="BV358" s="296"/>
      <c r="BW358" s="296"/>
      <c r="BX358" s="296"/>
      <c r="BY358" s="296"/>
      <c r="BZ358" s="296"/>
      <c r="CA358" s="296"/>
      <c r="CB358" s="296"/>
      <c r="CC358" s="296"/>
      <c r="CD358" s="296"/>
      <c r="CE358" s="296"/>
      <c r="CF358" s="296"/>
      <c r="CG358" s="296"/>
      <c r="CH358" s="296"/>
      <c r="CI358" s="296"/>
      <c r="CJ358" s="296"/>
      <c r="CK358" s="296"/>
      <c r="CL358" s="296"/>
      <c r="CM358" s="296"/>
      <c r="CN358" s="296"/>
      <c r="CO358" s="296"/>
      <c r="CP358" s="296"/>
      <c r="CQ358" s="296"/>
      <c r="CR358" s="296"/>
      <c r="CS358" s="296"/>
      <c r="CT358" s="296"/>
      <c r="CU358" s="296"/>
      <c r="CV358" s="296"/>
      <c r="CW358" s="296"/>
      <c r="CX358" s="296"/>
      <c r="CY358" s="296"/>
      <c r="CZ358" s="296"/>
      <c r="DA358" s="296"/>
      <c r="DB358" s="296"/>
      <c r="DC358" s="296"/>
      <c r="DD358" s="296"/>
      <c r="DE358" s="296"/>
      <c r="DF358" s="296"/>
      <c r="DG358" s="296"/>
      <c r="DH358" s="296"/>
      <c r="DI358" s="296"/>
      <c r="DJ358" s="296"/>
      <c r="DK358" s="296"/>
      <c r="DL358" s="296"/>
      <c r="DM358" s="296"/>
      <c r="DN358" s="296"/>
      <c r="DO358" s="296"/>
      <c r="DP358" s="296"/>
      <c r="DQ358" s="296"/>
      <c r="DR358" s="296"/>
      <c r="DS358" s="296"/>
      <c r="DT358" s="296"/>
      <c r="DU358" s="296"/>
      <c r="DV358" s="296"/>
      <c r="DW358" s="296"/>
      <c r="DX358" s="296"/>
      <c r="DY358" s="296"/>
      <c r="DZ358" s="296"/>
      <c r="EA358" s="296"/>
      <c r="EB358" s="296"/>
      <c r="EC358" s="296"/>
      <c r="ED358" s="296"/>
      <c r="EE358" s="296"/>
      <c r="EF358" s="296"/>
      <c r="EG358" s="296"/>
      <c r="EH358" s="296"/>
      <c r="EI358" s="296"/>
      <c r="EJ358" s="296"/>
      <c r="EK358" s="296"/>
      <c r="EL358" s="296"/>
      <c r="EM358" s="296"/>
      <c r="EN358" s="296"/>
      <c r="EO358" s="296"/>
      <c r="EP358" s="296"/>
      <c r="EQ358" s="296"/>
      <c r="ER358" s="296"/>
      <c r="ES358" s="296"/>
      <c r="ET358" s="296"/>
      <c r="EU358" s="296"/>
      <c r="EV358" s="296"/>
      <c r="EW358" s="296"/>
      <c r="EX358" s="296"/>
      <c r="EY358" s="296"/>
      <c r="EZ358" s="296"/>
      <c r="FA358" s="296"/>
      <c r="FB358" s="296"/>
      <c r="FC358" s="296"/>
      <c r="FD358" s="296"/>
      <c r="FE358" s="296"/>
      <c r="FF358" s="296"/>
      <c r="FG358" s="296"/>
      <c r="FH358" s="296"/>
      <c r="FI358" s="296"/>
      <c r="FJ358" s="296"/>
      <c r="FK358" s="296"/>
      <c r="FL358" s="296"/>
      <c r="FM358" s="296"/>
      <c r="FN358" s="296"/>
      <c r="FO358" s="296"/>
      <c r="FP358" s="296"/>
      <c r="FQ358" s="296"/>
      <c r="FR358" s="296"/>
      <c r="FS358" s="296"/>
      <c r="FT358" s="296"/>
      <c r="FU358" s="296"/>
      <c r="FV358" s="296"/>
      <c r="FW358" s="296"/>
      <c r="FX358" s="296"/>
      <c r="FY358" s="296"/>
      <c r="FZ358" s="296"/>
      <c r="GA358" s="296"/>
      <c r="GB358" s="296"/>
      <c r="GC358" s="296"/>
      <c r="GD358" s="296"/>
      <c r="GE358" s="296"/>
      <c r="GF358" s="296"/>
      <c r="GG358" s="296"/>
      <c r="GH358" s="296"/>
      <c r="GI358" s="296"/>
      <c r="GJ358" s="296"/>
      <c r="GK358" s="296"/>
      <c r="GL358" s="296"/>
      <c r="GM358" s="296"/>
      <c r="GN358" s="296"/>
      <c r="GO358" s="205"/>
      <c r="GP358" s="87"/>
      <c r="GQ358" s="87"/>
    </row>
    <row r="359" spans="9:199" ht="2.25" customHeight="1" x14ac:dyDescent="0.15">
      <c r="I359" s="131"/>
      <c r="J359" s="131"/>
      <c r="K359" s="131"/>
      <c r="L359" s="136"/>
      <c r="M359" s="136"/>
      <c r="N359" s="138"/>
      <c r="O359" s="296"/>
      <c r="P359" s="296"/>
      <c r="Q359" s="296"/>
      <c r="R359" s="296"/>
      <c r="S359" s="296"/>
      <c r="T359" s="296"/>
      <c r="U359" s="296"/>
      <c r="V359" s="296"/>
      <c r="W359" s="296"/>
      <c r="X359" s="296"/>
      <c r="Y359" s="296"/>
      <c r="Z359" s="296"/>
      <c r="AA359" s="296"/>
      <c r="AB359" s="296"/>
      <c r="AC359" s="296"/>
      <c r="AD359" s="296"/>
      <c r="AE359" s="296"/>
      <c r="AF359" s="296"/>
      <c r="AG359" s="296"/>
      <c r="AH359" s="296"/>
      <c r="AI359" s="296"/>
      <c r="AJ359" s="296"/>
      <c r="AK359" s="296"/>
      <c r="AL359" s="296"/>
      <c r="AM359" s="296"/>
      <c r="AN359" s="296"/>
      <c r="AO359" s="296"/>
      <c r="AP359" s="296"/>
      <c r="AQ359" s="296"/>
      <c r="AR359" s="296"/>
      <c r="AS359" s="296"/>
      <c r="AT359" s="296"/>
      <c r="AU359" s="296"/>
      <c r="AV359" s="296"/>
      <c r="AW359" s="296"/>
      <c r="AX359" s="296"/>
      <c r="AY359" s="296"/>
      <c r="AZ359" s="296"/>
      <c r="BA359" s="296"/>
      <c r="BB359" s="296"/>
      <c r="BC359" s="296"/>
      <c r="BD359" s="296"/>
      <c r="BE359" s="296"/>
      <c r="BF359" s="296"/>
      <c r="BG359" s="296"/>
      <c r="BH359" s="296"/>
      <c r="BI359" s="296"/>
      <c r="BJ359" s="296"/>
      <c r="BK359" s="296"/>
      <c r="BL359" s="296"/>
      <c r="BM359" s="296"/>
      <c r="BN359" s="296"/>
      <c r="BO359" s="296"/>
      <c r="BP359" s="296"/>
      <c r="BQ359" s="296"/>
      <c r="BR359" s="296"/>
      <c r="BS359" s="296"/>
      <c r="BT359" s="296"/>
      <c r="BU359" s="296"/>
      <c r="BV359" s="296"/>
      <c r="BW359" s="296"/>
      <c r="BX359" s="296"/>
      <c r="BY359" s="296"/>
      <c r="BZ359" s="296"/>
      <c r="CA359" s="296"/>
      <c r="CB359" s="296"/>
      <c r="CC359" s="296"/>
      <c r="CD359" s="296"/>
      <c r="CE359" s="296"/>
      <c r="CF359" s="296"/>
      <c r="CG359" s="296"/>
      <c r="CH359" s="296"/>
      <c r="CI359" s="296"/>
      <c r="CJ359" s="296"/>
      <c r="CK359" s="296"/>
      <c r="CL359" s="296"/>
      <c r="CM359" s="296"/>
      <c r="CN359" s="296"/>
      <c r="CO359" s="296"/>
      <c r="CP359" s="296"/>
      <c r="CQ359" s="296"/>
      <c r="CR359" s="296"/>
      <c r="CS359" s="296"/>
      <c r="CT359" s="296"/>
      <c r="CU359" s="296"/>
      <c r="CV359" s="296"/>
      <c r="CW359" s="296"/>
      <c r="CX359" s="296"/>
      <c r="CY359" s="296"/>
      <c r="CZ359" s="296"/>
      <c r="DA359" s="296"/>
      <c r="DB359" s="296"/>
      <c r="DC359" s="296"/>
      <c r="DD359" s="296"/>
      <c r="DE359" s="296"/>
      <c r="DF359" s="296"/>
      <c r="DG359" s="296"/>
      <c r="DH359" s="296"/>
      <c r="DI359" s="296"/>
      <c r="DJ359" s="296"/>
      <c r="DK359" s="296"/>
      <c r="DL359" s="296"/>
      <c r="DM359" s="296"/>
      <c r="DN359" s="296"/>
      <c r="DO359" s="296"/>
      <c r="DP359" s="296"/>
      <c r="DQ359" s="296"/>
      <c r="DR359" s="296"/>
      <c r="DS359" s="296"/>
      <c r="DT359" s="296"/>
      <c r="DU359" s="296"/>
      <c r="DV359" s="296"/>
      <c r="DW359" s="296"/>
      <c r="DX359" s="296"/>
      <c r="DY359" s="296"/>
      <c r="DZ359" s="296"/>
      <c r="EA359" s="296"/>
      <c r="EB359" s="296"/>
      <c r="EC359" s="296"/>
      <c r="ED359" s="296"/>
      <c r="EE359" s="296"/>
      <c r="EF359" s="296"/>
      <c r="EG359" s="296"/>
      <c r="EH359" s="296"/>
      <c r="EI359" s="296"/>
      <c r="EJ359" s="296"/>
      <c r="EK359" s="296"/>
      <c r="EL359" s="296"/>
      <c r="EM359" s="296"/>
      <c r="EN359" s="296"/>
      <c r="EO359" s="296"/>
      <c r="EP359" s="296"/>
      <c r="EQ359" s="296"/>
      <c r="ER359" s="296"/>
      <c r="ES359" s="296"/>
      <c r="ET359" s="296"/>
      <c r="EU359" s="296"/>
      <c r="EV359" s="296"/>
      <c r="EW359" s="296"/>
      <c r="EX359" s="296"/>
      <c r="EY359" s="296"/>
      <c r="EZ359" s="296"/>
      <c r="FA359" s="296"/>
      <c r="FB359" s="296"/>
      <c r="FC359" s="296"/>
      <c r="FD359" s="296"/>
      <c r="FE359" s="296"/>
      <c r="FF359" s="296"/>
      <c r="FG359" s="296"/>
      <c r="FH359" s="296"/>
      <c r="FI359" s="296"/>
      <c r="FJ359" s="296"/>
      <c r="FK359" s="296"/>
      <c r="FL359" s="296"/>
      <c r="FM359" s="296"/>
      <c r="FN359" s="296"/>
      <c r="FO359" s="296"/>
      <c r="FP359" s="296"/>
      <c r="FQ359" s="296"/>
      <c r="FR359" s="296"/>
      <c r="FS359" s="296"/>
      <c r="FT359" s="296"/>
      <c r="FU359" s="296"/>
      <c r="FV359" s="296"/>
      <c r="FW359" s="296"/>
      <c r="FX359" s="296"/>
      <c r="FY359" s="296"/>
      <c r="FZ359" s="296"/>
      <c r="GA359" s="296"/>
      <c r="GB359" s="296"/>
      <c r="GC359" s="296"/>
      <c r="GD359" s="296"/>
      <c r="GE359" s="296"/>
      <c r="GF359" s="296"/>
      <c r="GG359" s="296"/>
      <c r="GH359" s="296"/>
      <c r="GI359" s="296"/>
      <c r="GJ359" s="296"/>
      <c r="GK359" s="296"/>
      <c r="GL359" s="296"/>
      <c r="GM359" s="296"/>
      <c r="GN359" s="296"/>
      <c r="GO359" s="205"/>
      <c r="GP359" s="87"/>
      <c r="GQ359" s="87"/>
    </row>
    <row r="360" spans="9:199" ht="2.25" customHeight="1" x14ac:dyDescent="0.15">
      <c r="I360" s="131"/>
      <c r="J360" s="131"/>
      <c r="K360" s="131"/>
      <c r="L360" s="136"/>
      <c r="M360" s="136"/>
      <c r="N360" s="138"/>
      <c r="O360" s="294">
        <f>入力シート!A196</f>
        <v>0</v>
      </c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  <c r="AD360" s="295"/>
      <c r="AE360" s="295"/>
      <c r="AF360" s="295"/>
      <c r="AG360" s="295"/>
      <c r="AH360" s="295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5"/>
      <c r="AS360" s="295"/>
      <c r="AT360" s="295"/>
      <c r="AU360" s="295"/>
      <c r="AV360" s="295"/>
      <c r="AW360" s="295"/>
      <c r="AX360" s="295"/>
      <c r="AY360" s="295"/>
      <c r="AZ360" s="295"/>
      <c r="BA360" s="295"/>
      <c r="BB360" s="295"/>
      <c r="BC360" s="295"/>
      <c r="BD360" s="295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5"/>
      <c r="BO360" s="295"/>
      <c r="BP360" s="295"/>
      <c r="BQ360" s="295"/>
      <c r="BR360" s="295"/>
      <c r="BS360" s="295"/>
      <c r="BT360" s="295"/>
      <c r="BU360" s="295"/>
      <c r="BV360" s="295"/>
      <c r="BW360" s="295"/>
      <c r="BX360" s="295"/>
      <c r="BY360" s="295"/>
      <c r="BZ360" s="295"/>
      <c r="CA360" s="295"/>
      <c r="CB360" s="295"/>
      <c r="CC360" s="295"/>
      <c r="CD360" s="295"/>
      <c r="CE360" s="295"/>
      <c r="CF360" s="295"/>
      <c r="CG360" s="295"/>
      <c r="CH360" s="295"/>
      <c r="CI360" s="295"/>
      <c r="CJ360" s="295"/>
      <c r="CK360" s="295"/>
      <c r="CL360" s="295"/>
      <c r="CM360" s="295"/>
      <c r="CN360" s="295"/>
      <c r="CO360" s="295"/>
      <c r="CP360" s="295"/>
      <c r="CQ360" s="295"/>
      <c r="CR360" s="295"/>
      <c r="CS360" s="295"/>
      <c r="CT360" s="295"/>
      <c r="CU360" s="295"/>
      <c r="CV360" s="295"/>
      <c r="CW360" s="295"/>
      <c r="CX360" s="295"/>
      <c r="CY360" s="295"/>
      <c r="CZ360" s="295"/>
      <c r="DA360" s="295"/>
      <c r="DB360" s="295"/>
      <c r="DC360" s="295"/>
      <c r="DD360" s="295"/>
      <c r="DE360" s="295"/>
      <c r="DF360" s="295"/>
      <c r="DG360" s="295"/>
      <c r="DH360" s="295"/>
      <c r="DI360" s="295"/>
      <c r="DJ360" s="295"/>
      <c r="DK360" s="295"/>
      <c r="DL360" s="295"/>
      <c r="DM360" s="295"/>
      <c r="DN360" s="295"/>
      <c r="DO360" s="295"/>
      <c r="DP360" s="295"/>
      <c r="DQ360" s="295"/>
      <c r="DR360" s="295"/>
      <c r="DS360" s="295"/>
      <c r="DT360" s="295"/>
      <c r="DU360" s="295"/>
      <c r="DV360" s="295"/>
      <c r="DW360" s="295"/>
      <c r="DX360" s="295"/>
      <c r="DY360" s="295"/>
      <c r="DZ360" s="295"/>
      <c r="EA360" s="295"/>
      <c r="EB360" s="295"/>
      <c r="EC360" s="295"/>
      <c r="ED360" s="295"/>
      <c r="EE360" s="295"/>
      <c r="EF360" s="295"/>
      <c r="EG360" s="295"/>
      <c r="EH360" s="295"/>
      <c r="EI360" s="295"/>
      <c r="EJ360" s="295"/>
      <c r="EK360" s="295"/>
      <c r="EL360" s="295"/>
      <c r="EM360" s="295"/>
      <c r="EN360" s="295"/>
      <c r="EO360" s="295"/>
      <c r="EP360" s="295"/>
      <c r="EQ360" s="295"/>
      <c r="ER360" s="295"/>
      <c r="ES360" s="295"/>
      <c r="ET360" s="295"/>
      <c r="EU360" s="295"/>
      <c r="EV360" s="295"/>
      <c r="EW360" s="295"/>
      <c r="EX360" s="295"/>
      <c r="EY360" s="295"/>
      <c r="EZ360" s="295"/>
      <c r="FA360" s="295"/>
      <c r="FB360" s="295"/>
      <c r="FC360" s="295"/>
      <c r="FD360" s="295"/>
      <c r="FE360" s="295"/>
      <c r="FF360" s="295"/>
      <c r="FG360" s="295"/>
      <c r="FH360" s="295"/>
      <c r="FI360" s="295"/>
      <c r="FJ360" s="295"/>
      <c r="FK360" s="295"/>
      <c r="FL360" s="295"/>
      <c r="FM360" s="295"/>
      <c r="FN360" s="295"/>
      <c r="FO360" s="295"/>
      <c r="FP360" s="295"/>
      <c r="FQ360" s="295"/>
      <c r="FR360" s="295"/>
      <c r="FS360" s="295"/>
      <c r="FT360" s="295"/>
      <c r="FU360" s="295"/>
      <c r="FV360" s="295"/>
      <c r="FW360" s="295"/>
      <c r="FX360" s="295"/>
      <c r="FY360" s="295"/>
      <c r="FZ360" s="295"/>
      <c r="GA360" s="295"/>
      <c r="GB360" s="295"/>
      <c r="GC360" s="295"/>
      <c r="GD360" s="295"/>
      <c r="GE360" s="295"/>
      <c r="GF360" s="295"/>
      <c r="GG360" s="295"/>
      <c r="GH360" s="295"/>
      <c r="GI360" s="295"/>
      <c r="GJ360" s="295"/>
      <c r="GK360" s="295"/>
      <c r="GL360" s="295"/>
      <c r="GM360" s="295"/>
      <c r="GN360" s="295"/>
      <c r="GO360" s="205"/>
      <c r="GP360" s="87"/>
      <c r="GQ360" s="87"/>
    </row>
    <row r="361" spans="9:199" ht="2.25" customHeight="1" x14ac:dyDescent="0.15">
      <c r="I361" s="131"/>
      <c r="J361" s="131"/>
      <c r="K361" s="131"/>
      <c r="L361" s="136"/>
      <c r="M361" s="136"/>
      <c r="N361" s="138"/>
      <c r="O361" s="296"/>
      <c r="P361" s="296"/>
      <c r="Q361" s="296"/>
      <c r="R361" s="296"/>
      <c r="S361" s="296"/>
      <c r="T361" s="296"/>
      <c r="U361" s="296"/>
      <c r="V361" s="296"/>
      <c r="W361" s="296"/>
      <c r="X361" s="296"/>
      <c r="Y361" s="296"/>
      <c r="Z361" s="296"/>
      <c r="AA361" s="296"/>
      <c r="AB361" s="296"/>
      <c r="AC361" s="296"/>
      <c r="AD361" s="296"/>
      <c r="AE361" s="296"/>
      <c r="AF361" s="296"/>
      <c r="AG361" s="296"/>
      <c r="AH361" s="296"/>
      <c r="AI361" s="296"/>
      <c r="AJ361" s="296"/>
      <c r="AK361" s="296"/>
      <c r="AL361" s="296"/>
      <c r="AM361" s="296"/>
      <c r="AN361" s="296"/>
      <c r="AO361" s="296"/>
      <c r="AP361" s="296"/>
      <c r="AQ361" s="296"/>
      <c r="AR361" s="296"/>
      <c r="AS361" s="296"/>
      <c r="AT361" s="296"/>
      <c r="AU361" s="296"/>
      <c r="AV361" s="296"/>
      <c r="AW361" s="296"/>
      <c r="AX361" s="296"/>
      <c r="AY361" s="296"/>
      <c r="AZ361" s="296"/>
      <c r="BA361" s="296"/>
      <c r="BB361" s="296"/>
      <c r="BC361" s="296"/>
      <c r="BD361" s="296"/>
      <c r="BE361" s="296"/>
      <c r="BF361" s="296"/>
      <c r="BG361" s="296"/>
      <c r="BH361" s="296"/>
      <c r="BI361" s="296"/>
      <c r="BJ361" s="296"/>
      <c r="BK361" s="296"/>
      <c r="BL361" s="296"/>
      <c r="BM361" s="296"/>
      <c r="BN361" s="296"/>
      <c r="BO361" s="296"/>
      <c r="BP361" s="296"/>
      <c r="BQ361" s="296"/>
      <c r="BR361" s="296"/>
      <c r="BS361" s="296"/>
      <c r="BT361" s="296"/>
      <c r="BU361" s="296"/>
      <c r="BV361" s="296"/>
      <c r="BW361" s="296"/>
      <c r="BX361" s="296"/>
      <c r="BY361" s="296"/>
      <c r="BZ361" s="296"/>
      <c r="CA361" s="296"/>
      <c r="CB361" s="296"/>
      <c r="CC361" s="296"/>
      <c r="CD361" s="296"/>
      <c r="CE361" s="296"/>
      <c r="CF361" s="296"/>
      <c r="CG361" s="296"/>
      <c r="CH361" s="296"/>
      <c r="CI361" s="296"/>
      <c r="CJ361" s="296"/>
      <c r="CK361" s="296"/>
      <c r="CL361" s="296"/>
      <c r="CM361" s="296"/>
      <c r="CN361" s="296"/>
      <c r="CO361" s="296"/>
      <c r="CP361" s="296"/>
      <c r="CQ361" s="296"/>
      <c r="CR361" s="296"/>
      <c r="CS361" s="296"/>
      <c r="CT361" s="296"/>
      <c r="CU361" s="296"/>
      <c r="CV361" s="296"/>
      <c r="CW361" s="296"/>
      <c r="CX361" s="296"/>
      <c r="CY361" s="296"/>
      <c r="CZ361" s="296"/>
      <c r="DA361" s="296"/>
      <c r="DB361" s="296"/>
      <c r="DC361" s="296"/>
      <c r="DD361" s="296"/>
      <c r="DE361" s="296"/>
      <c r="DF361" s="296"/>
      <c r="DG361" s="296"/>
      <c r="DH361" s="296"/>
      <c r="DI361" s="296"/>
      <c r="DJ361" s="296"/>
      <c r="DK361" s="296"/>
      <c r="DL361" s="296"/>
      <c r="DM361" s="296"/>
      <c r="DN361" s="296"/>
      <c r="DO361" s="296"/>
      <c r="DP361" s="296"/>
      <c r="DQ361" s="296"/>
      <c r="DR361" s="296"/>
      <c r="DS361" s="296"/>
      <c r="DT361" s="296"/>
      <c r="DU361" s="296"/>
      <c r="DV361" s="296"/>
      <c r="DW361" s="296"/>
      <c r="DX361" s="296"/>
      <c r="DY361" s="296"/>
      <c r="DZ361" s="296"/>
      <c r="EA361" s="296"/>
      <c r="EB361" s="296"/>
      <c r="EC361" s="296"/>
      <c r="ED361" s="296"/>
      <c r="EE361" s="296"/>
      <c r="EF361" s="296"/>
      <c r="EG361" s="296"/>
      <c r="EH361" s="296"/>
      <c r="EI361" s="296"/>
      <c r="EJ361" s="296"/>
      <c r="EK361" s="296"/>
      <c r="EL361" s="296"/>
      <c r="EM361" s="296"/>
      <c r="EN361" s="296"/>
      <c r="EO361" s="296"/>
      <c r="EP361" s="296"/>
      <c r="EQ361" s="296"/>
      <c r="ER361" s="296"/>
      <c r="ES361" s="296"/>
      <c r="ET361" s="296"/>
      <c r="EU361" s="296"/>
      <c r="EV361" s="296"/>
      <c r="EW361" s="296"/>
      <c r="EX361" s="296"/>
      <c r="EY361" s="296"/>
      <c r="EZ361" s="296"/>
      <c r="FA361" s="296"/>
      <c r="FB361" s="296"/>
      <c r="FC361" s="296"/>
      <c r="FD361" s="296"/>
      <c r="FE361" s="296"/>
      <c r="FF361" s="296"/>
      <c r="FG361" s="296"/>
      <c r="FH361" s="296"/>
      <c r="FI361" s="296"/>
      <c r="FJ361" s="296"/>
      <c r="FK361" s="296"/>
      <c r="FL361" s="296"/>
      <c r="FM361" s="296"/>
      <c r="FN361" s="296"/>
      <c r="FO361" s="296"/>
      <c r="FP361" s="296"/>
      <c r="FQ361" s="296"/>
      <c r="FR361" s="296"/>
      <c r="FS361" s="296"/>
      <c r="FT361" s="296"/>
      <c r="FU361" s="296"/>
      <c r="FV361" s="296"/>
      <c r="FW361" s="296"/>
      <c r="FX361" s="296"/>
      <c r="FY361" s="296"/>
      <c r="FZ361" s="296"/>
      <c r="GA361" s="296"/>
      <c r="GB361" s="296"/>
      <c r="GC361" s="296"/>
      <c r="GD361" s="296"/>
      <c r="GE361" s="296"/>
      <c r="GF361" s="296"/>
      <c r="GG361" s="296"/>
      <c r="GH361" s="296"/>
      <c r="GI361" s="296"/>
      <c r="GJ361" s="296"/>
      <c r="GK361" s="296"/>
      <c r="GL361" s="296"/>
      <c r="GM361" s="296"/>
      <c r="GN361" s="296"/>
      <c r="GO361" s="205"/>
      <c r="GP361" s="87"/>
      <c r="GQ361" s="87"/>
    </row>
    <row r="362" spans="9:199" ht="2.25" customHeight="1" x14ac:dyDescent="0.15">
      <c r="I362" s="131"/>
      <c r="J362" s="131"/>
      <c r="K362" s="131"/>
      <c r="L362" s="136"/>
      <c r="M362" s="136"/>
      <c r="N362" s="138"/>
      <c r="O362" s="296"/>
      <c r="P362" s="296"/>
      <c r="Q362" s="296"/>
      <c r="R362" s="296"/>
      <c r="S362" s="296"/>
      <c r="T362" s="296"/>
      <c r="U362" s="296"/>
      <c r="V362" s="296"/>
      <c r="W362" s="296"/>
      <c r="X362" s="296"/>
      <c r="Y362" s="296"/>
      <c r="Z362" s="296"/>
      <c r="AA362" s="296"/>
      <c r="AB362" s="296"/>
      <c r="AC362" s="296"/>
      <c r="AD362" s="296"/>
      <c r="AE362" s="296"/>
      <c r="AF362" s="296"/>
      <c r="AG362" s="296"/>
      <c r="AH362" s="296"/>
      <c r="AI362" s="296"/>
      <c r="AJ362" s="296"/>
      <c r="AK362" s="296"/>
      <c r="AL362" s="296"/>
      <c r="AM362" s="296"/>
      <c r="AN362" s="296"/>
      <c r="AO362" s="296"/>
      <c r="AP362" s="296"/>
      <c r="AQ362" s="296"/>
      <c r="AR362" s="296"/>
      <c r="AS362" s="296"/>
      <c r="AT362" s="296"/>
      <c r="AU362" s="296"/>
      <c r="AV362" s="296"/>
      <c r="AW362" s="296"/>
      <c r="AX362" s="296"/>
      <c r="AY362" s="296"/>
      <c r="AZ362" s="296"/>
      <c r="BA362" s="296"/>
      <c r="BB362" s="296"/>
      <c r="BC362" s="296"/>
      <c r="BD362" s="296"/>
      <c r="BE362" s="296"/>
      <c r="BF362" s="296"/>
      <c r="BG362" s="296"/>
      <c r="BH362" s="296"/>
      <c r="BI362" s="296"/>
      <c r="BJ362" s="296"/>
      <c r="BK362" s="296"/>
      <c r="BL362" s="296"/>
      <c r="BM362" s="296"/>
      <c r="BN362" s="296"/>
      <c r="BO362" s="296"/>
      <c r="BP362" s="296"/>
      <c r="BQ362" s="296"/>
      <c r="BR362" s="296"/>
      <c r="BS362" s="296"/>
      <c r="BT362" s="296"/>
      <c r="BU362" s="296"/>
      <c r="BV362" s="296"/>
      <c r="BW362" s="296"/>
      <c r="BX362" s="296"/>
      <c r="BY362" s="296"/>
      <c r="BZ362" s="296"/>
      <c r="CA362" s="296"/>
      <c r="CB362" s="296"/>
      <c r="CC362" s="296"/>
      <c r="CD362" s="296"/>
      <c r="CE362" s="296"/>
      <c r="CF362" s="296"/>
      <c r="CG362" s="296"/>
      <c r="CH362" s="296"/>
      <c r="CI362" s="296"/>
      <c r="CJ362" s="296"/>
      <c r="CK362" s="296"/>
      <c r="CL362" s="296"/>
      <c r="CM362" s="296"/>
      <c r="CN362" s="296"/>
      <c r="CO362" s="296"/>
      <c r="CP362" s="296"/>
      <c r="CQ362" s="296"/>
      <c r="CR362" s="296"/>
      <c r="CS362" s="296"/>
      <c r="CT362" s="296"/>
      <c r="CU362" s="296"/>
      <c r="CV362" s="296"/>
      <c r="CW362" s="296"/>
      <c r="CX362" s="296"/>
      <c r="CY362" s="296"/>
      <c r="CZ362" s="296"/>
      <c r="DA362" s="296"/>
      <c r="DB362" s="296"/>
      <c r="DC362" s="296"/>
      <c r="DD362" s="296"/>
      <c r="DE362" s="296"/>
      <c r="DF362" s="296"/>
      <c r="DG362" s="296"/>
      <c r="DH362" s="296"/>
      <c r="DI362" s="296"/>
      <c r="DJ362" s="296"/>
      <c r="DK362" s="296"/>
      <c r="DL362" s="296"/>
      <c r="DM362" s="296"/>
      <c r="DN362" s="296"/>
      <c r="DO362" s="296"/>
      <c r="DP362" s="296"/>
      <c r="DQ362" s="296"/>
      <c r="DR362" s="296"/>
      <c r="DS362" s="296"/>
      <c r="DT362" s="296"/>
      <c r="DU362" s="296"/>
      <c r="DV362" s="296"/>
      <c r="DW362" s="296"/>
      <c r="DX362" s="296"/>
      <c r="DY362" s="296"/>
      <c r="DZ362" s="296"/>
      <c r="EA362" s="296"/>
      <c r="EB362" s="296"/>
      <c r="EC362" s="296"/>
      <c r="ED362" s="296"/>
      <c r="EE362" s="296"/>
      <c r="EF362" s="296"/>
      <c r="EG362" s="296"/>
      <c r="EH362" s="296"/>
      <c r="EI362" s="296"/>
      <c r="EJ362" s="296"/>
      <c r="EK362" s="296"/>
      <c r="EL362" s="296"/>
      <c r="EM362" s="296"/>
      <c r="EN362" s="296"/>
      <c r="EO362" s="296"/>
      <c r="EP362" s="296"/>
      <c r="EQ362" s="296"/>
      <c r="ER362" s="296"/>
      <c r="ES362" s="296"/>
      <c r="ET362" s="296"/>
      <c r="EU362" s="296"/>
      <c r="EV362" s="296"/>
      <c r="EW362" s="296"/>
      <c r="EX362" s="296"/>
      <c r="EY362" s="296"/>
      <c r="EZ362" s="296"/>
      <c r="FA362" s="296"/>
      <c r="FB362" s="296"/>
      <c r="FC362" s="296"/>
      <c r="FD362" s="296"/>
      <c r="FE362" s="296"/>
      <c r="FF362" s="296"/>
      <c r="FG362" s="296"/>
      <c r="FH362" s="296"/>
      <c r="FI362" s="296"/>
      <c r="FJ362" s="296"/>
      <c r="FK362" s="296"/>
      <c r="FL362" s="296"/>
      <c r="FM362" s="296"/>
      <c r="FN362" s="296"/>
      <c r="FO362" s="296"/>
      <c r="FP362" s="296"/>
      <c r="FQ362" s="296"/>
      <c r="FR362" s="296"/>
      <c r="FS362" s="296"/>
      <c r="FT362" s="296"/>
      <c r="FU362" s="296"/>
      <c r="FV362" s="296"/>
      <c r="FW362" s="296"/>
      <c r="FX362" s="296"/>
      <c r="FY362" s="296"/>
      <c r="FZ362" s="296"/>
      <c r="GA362" s="296"/>
      <c r="GB362" s="296"/>
      <c r="GC362" s="296"/>
      <c r="GD362" s="296"/>
      <c r="GE362" s="296"/>
      <c r="GF362" s="296"/>
      <c r="GG362" s="296"/>
      <c r="GH362" s="296"/>
      <c r="GI362" s="296"/>
      <c r="GJ362" s="296"/>
      <c r="GK362" s="296"/>
      <c r="GL362" s="296"/>
      <c r="GM362" s="296"/>
      <c r="GN362" s="296"/>
      <c r="GO362" s="205"/>
      <c r="GP362" s="87"/>
      <c r="GQ362" s="87"/>
    </row>
    <row r="363" spans="9:199" ht="2.25" customHeight="1" x14ac:dyDescent="0.15">
      <c r="I363" s="131"/>
      <c r="J363" s="131"/>
      <c r="K363" s="131"/>
      <c r="L363" s="136"/>
      <c r="M363" s="136"/>
      <c r="N363" s="138"/>
      <c r="O363" s="296"/>
      <c r="P363" s="296"/>
      <c r="Q363" s="296"/>
      <c r="R363" s="296"/>
      <c r="S363" s="296"/>
      <c r="T363" s="296"/>
      <c r="U363" s="296"/>
      <c r="V363" s="296"/>
      <c r="W363" s="296"/>
      <c r="X363" s="296"/>
      <c r="Y363" s="296"/>
      <c r="Z363" s="296"/>
      <c r="AA363" s="296"/>
      <c r="AB363" s="296"/>
      <c r="AC363" s="296"/>
      <c r="AD363" s="296"/>
      <c r="AE363" s="296"/>
      <c r="AF363" s="296"/>
      <c r="AG363" s="296"/>
      <c r="AH363" s="296"/>
      <c r="AI363" s="296"/>
      <c r="AJ363" s="296"/>
      <c r="AK363" s="296"/>
      <c r="AL363" s="296"/>
      <c r="AM363" s="296"/>
      <c r="AN363" s="296"/>
      <c r="AO363" s="296"/>
      <c r="AP363" s="296"/>
      <c r="AQ363" s="296"/>
      <c r="AR363" s="296"/>
      <c r="AS363" s="296"/>
      <c r="AT363" s="296"/>
      <c r="AU363" s="296"/>
      <c r="AV363" s="296"/>
      <c r="AW363" s="296"/>
      <c r="AX363" s="296"/>
      <c r="AY363" s="296"/>
      <c r="AZ363" s="296"/>
      <c r="BA363" s="296"/>
      <c r="BB363" s="296"/>
      <c r="BC363" s="296"/>
      <c r="BD363" s="296"/>
      <c r="BE363" s="296"/>
      <c r="BF363" s="296"/>
      <c r="BG363" s="296"/>
      <c r="BH363" s="296"/>
      <c r="BI363" s="296"/>
      <c r="BJ363" s="296"/>
      <c r="BK363" s="296"/>
      <c r="BL363" s="296"/>
      <c r="BM363" s="296"/>
      <c r="BN363" s="296"/>
      <c r="BO363" s="296"/>
      <c r="BP363" s="296"/>
      <c r="BQ363" s="296"/>
      <c r="BR363" s="296"/>
      <c r="BS363" s="296"/>
      <c r="BT363" s="296"/>
      <c r="BU363" s="296"/>
      <c r="BV363" s="296"/>
      <c r="BW363" s="296"/>
      <c r="BX363" s="296"/>
      <c r="BY363" s="296"/>
      <c r="BZ363" s="296"/>
      <c r="CA363" s="296"/>
      <c r="CB363" s="296"/>
      <c r="CC363" s="296"/>
      <c r="CD363" s="296"/>
      <c r="CE363" s="296"/>
      <c r="CF363" s="296"/>
      <c r="CG363" s="296"/>
      <c r="CH363" s="296"/>
      <c r="CI363" s="296"/>
      <c r="CJ363" s="296"/>
      <c r="CK363" s="296"/>
      <c r="CL363" s="296"/>
      <c r="CM363" s="296"/>
      <c r="CN363" s="296"/>
      <c r="CO363" s="296"/>
      <c r="CP363" s="296"/>
      <c r="CQ363" s="296"/>
      <c r="CR363" s="296"/>
      <c r="CS363" s="296"/>
      <c r="CT363" s="296"/>
      <c r="CU363" s="296"/>
      <c r="CV363" s="296"/>
      <c r="CW363" s="296"/>
      <c r="CX363" s="296"/>
      <c r="CY363" s="296"/>
      <c r="CZ363" s="296"/>
      <c r="DA363" s="296"/>
      <c r="DB363" s="296"/>
      <c r="DC363" s="296"/>
      <c r="DD363" s="296"/>
      <c r="DE363" s="296"/>
      <c r="DF363" s="296"/>
      <c r="DG363" s="296"/>
      <c r="DH363" s="296"/>
      <c r="DI363" s="296"/>
      <c r="DJ363" s="296"/>
      <c r="DK363" s="296"/>
      <c r="DL363" s="296"/>
      <c r="DM363" s="296"/>
      <c r="DN363" s="296"/>
      <c r="DO363" s="296"/>
      <c r="DP363" s="296"/>
      <c r="DQ363" s="296"/>
      <c r="DR363" s="296"/>
      <c r="DS363" s="296"/>
      <c r="DT363" s="296"/>
      <c r="DU363" s="296"/>
      <c r="DV363" s="296"/>
      <c r="DW363" s="296"/>
      <c r="DX363" s="296"/>
      <c r="DY363" s="296"/>
      <c r="DZ363" s="296"/>
      <c r="EA363" s="296"/>
      <c r="EB363" s="296"/>
      <c r="EC363" s="296"/>
      <c r="ED363" s="296"/>
      <c r="EE363" s="296"/>
      <c r="EF363" s="296"/>
      <c r="EG363" s="296"/>
      <c r="EH363" s="296"/>
      <c r="EI363" s="296"/>
      <c r="EJ363" s="296"/>
      <c r="EK363" s="296"/>
      <c r="EL363" s="296"/>
      <c r="EM363" s="296"/>
      <c r="EN363" s="296"/>
      <c r="EO363" s="296"/>
      <c r="EP363" s="296"/>
      <c r="EQ363" s="296"/>
      <c r="ER363" s="296"/>
      <c r="ES363" s="296"/>
      <c r="ET363" s="296"/>
      <c r="EU363" s="296"/>
      <c r="EV363" s="296"/>
      <c r="EW363" s="296"/>
      <c r="EX363" s="296"/>
      <c r="EY363" s="296"/>
      <c r="EZ363" s="296"/>
      <c r="FA363" s="296"/>
      <c r="FB363" s="296"/>
      <c r="FC363" s="296"/>
      <c r="FD363" s="296"/>
      <c r="FE363" s="296"/>
      <c r="FF363" s="296"/>
      <c r="FG363" s="296"/>
      <c r="FH363" s="296"/>
      <c r="FI363" s="296"/>
      <c r="FJ363" s="296"/>
      <c r="FK363" s="296"/>
      <c r="FL363" s="296"/>
      <c r="FM363" s="296"/>
      <c r="FN363" s="296"/>
      <c r="FO363" s="296"/>
      <c r="FP363" s="296"/>
      <c r="FQ363" s="296"/>
      <c r="FR363" s="296"/>
      <c r="FS363" s="296"/>
      <c r="FT363" s="296"/>
      <c r="FU363" s="296"/>
      <c r="FV363" s="296"/>
      <c r="FW363" s="296"/>
      <c r="FX363" s="296"/>
      <c r="FY363" s="296"/>
      <c r="FZ363" s="296"/>
      <c r="GA363" s="296"/>
      <c r="GB363" s="296"/>
      <c r="GC363" s="296"/>
      <c r="GD363" s="296"/>
      <c r="GE363" s="296"/>
      <c r="GF363" s="296"/>
      <c r="GG363" s="296"/>
      <c r="GH363" s="296"/>
      <c r="GI363" s="296"/>
      <c r="GJ363" s="296"/>
      <c r="GK363" s="296"/>
      <c r="GL363" s="296"/>
      <c r="GM363" s="296"/>
      <c r="GN363" s="296"/>
      <c r="GO363" s="205"/>
      <c r="GP363" s="87"/>
      <c r="GQ363" s="87"/>
    </row>
    <row r="364" spans="9:199" ht="2.25" customHeight="1" x14ac:dyDescent="0.15">
      <c r="I364" s="131"/>
      <c r="J364" s="131"/>
      <c r="K364" s="131"/>
      <c r="L364" s="136"/>
      <c r="M364" s="136"/>
      <c r="N364" s="138"/>
      <c r="O364" s="296"/>
      <c r="P364" s="296"/>
      <c r="Q364" s="296"/>
      <c r="R364" s="296"/>
      <c r="S364" s="296"/>
      <c r="T364" s="296"/>
      <c r="U364" s="296"/>
      <c r="V364" s="296"/>
      <c r="W364" s="296"/>
      <c r="X364" s="296"/>
      <c r="Y364" s="296"/>
      <c r="Z364" s="296"/>
      <c r="AA364" s="296"/>
      <c r="AB364" s="296"/>
      <c r="AC364" s="296"/>
      <c r="AD364" s="296"/>
      <c r="AE364" s="296"/>
      <c r="AF364" s="296"/>
      <c r="AG364" s="296"/>
      <c r="AH364" s="296"/>
      <c r="AI364" s="296"/>
      <c r="AJ364" s="296"/>
      <c r="AK364" s="296"/>
      <c r="AL364" s="296"/>
      <c r="AM364" s="296"/>
      <c r="AN364" s="296"/>
      <c r="AO364" s="296"/>
      <c r="AP364" s="296"/>
      <c r="AQ364" s="296"/>
      <c r="AR364" s="296"/>
      <c r="AS364" s="296"/>
      <c r="AT364" s="296"/>
      <c r="AU364" s="296"/>
      <c r="AV364" s="296"/>
      <c r="AW364" s="296"/>
      <c r="AX364" s="296"/>
      <c r="AY364" s="296"/>
      <c r="AZ364" s="296"/>
      <c r="BA364" s="296"/>
      <c r="BB364" s="296"/>
      <c r="BC364" s="296"/>
      <c r="BD364" s="296"/>
      <c r="BE364" s="296"/>
      <c r="BF364" s="296"/>
      <c r="BG364" s="296"/>
      <c r="BH364" s="296"/>
      <c r="BI364" s="296"/>
      <c r="BJ364" s="296"/>
      <c r="BK364" s="296"/>
      <c r="BL364" s="296"/>
      <c r="BM364" s="296"/>
      <c r="BN364" s="296"/>
      <c r="BO364" s="296"/>
      <c r="BP364" s="296"/>
      <c r="BQ364" s="296"/>
      <c r="BR364" s="296"/>
      <c r="BS364" s="296"/>
      <c r="BT364" s="296"/>
      <c r="BU364" s="296"/>
      <c r="BV364" s="296"/>
      <c r="BW364" s="296"/>
      <c r="BX364" s="296"/>
      <c r="BY364" s="296"/>
      <c r="BZ364" s="296"/>
      <c r="CA364" s="296"/>
      <c r="CB364" s="296"/>
      <c r="CC364" s="296"/>
      <c r="CD364" s="296"/>
      <c r="CE364" s="296"/>
      <c r="CF364" s="296"/>
      <c r="CG364" s="296"/>
      <c r="CH364" s="296"/>
      <c r="CI364" s="296"/>
      <c r="CJ364" s="296"/>
      <c r="CK364" s="296"/>
      <c r="CL364" s="296"/>
      <c r="CM364" s="296"/>
      <c r="CN364" s="296"/>
      <c r="CO364" s="296"/>
      <c r="CP364" s="296"/>
      <c r="CQ364" s="296"/>
      <c r="CR364" s="296"/>
      <c r="CS364" s="296"/>
      <c r="CT364" s="296"/>
      <c r="CU364" s="296"/>
      <c r="CV364" s="296"/>
      <c r="CW364" s="296"/>
      <c r="CX364" s="296"/>
      <c r="CY364" s="296"/>
      <c r="CZ364" s="296"/>
      <c r="DA364" s="296"/>
      <c r="DB364" s="296"/>
      <c r="DC364" s="296"/>
      <c r="DD364" s="296"/>
      <c r="DE364" s="296"/>
      <c r="DF364" s="296"/>
      <c r="DG364" s="296"/>
      <c r="DH364" s="296"/>
      <c r="DI364" s="296"/>
      <c r="DJ364" s="296"/>
      <c r="DK364" s="296"/>
      <c r="DL364" s="296"/>
      <c r="DM364" s="296"/>
      <c r="DN364" s="296"/>
      <c r="DO364" s="296"/>
      <c r="DP364" s="296"/>
      <c r="DQ364" s="296"/>
      <c r="DR364" s="296"/>
      <c r="DS364" s="296"/>
      <c r="DT364" s="296"/>
      <c r="DU364" s="296"/>
      <c r="DV364" s="296"/>
      <c r="DW364" s="296"/>
      <c r="DX364" s="296"/>
      <c r="DY364" s="296"/>
      <c r="DZ364" s="296"/>
      <c r="EA364" s="296"/>
      <c r="EB364" s="296"/>
      <c r="EC364" s="296"/>
      <c r="ED364" s="296"/>
      <c r="EE364" s="296"/>
      <c r="EF364" s="296"/>
      <c r="EG364" s="296"/>
      <c r="EH364" s="296"/>
      <c r="EI364" s="296"/>
      <c r="EJ364" s="296"/>
      <c r="EK364" s="296"/>
      <c r="EL364" s="296"/>
      <c r="EM364" s="296"/>
      <c r="EN364" s="296"/>
      <c r="EO364" s="296"/>
      <c r="EP364" s="296"/>
      <c r="EQ364" s="296"/>
      <c r="ER364" s="296"/>
      <c r="ES364" s="296"/>
      <c r="ET364" s="296"/>
      <c r="EU364" s="296"/>
      <c r="EV364" s="296"/>
      <c r="EW364" s="296"/>
      <c r="EX364" s="296"/>
      <c r="EY364" s="296"/>
      <c r="EZ364" s="296"/>
      <c r="FA364" s="296"/>
      <c r="FB364" s="296"/>
      <c r="FC364" s="296"/>
      <c r="FD364" s="296"/>
      <c r="FE364" s="296"/>
      <c r="FF364" s="296"/>
      <c r="FG364" s="296"/>
      <c r="FH364" s="296"/>
      <c r="FI364" s="296"/>
      <c r="FJ364" s="296"/>
      <c r="FK364" s="296"/>
      <c r="FL364" s="296"/>
      <c r="FM364" s="296"/>
      <c r="FN364" s="296"/>
      <c r="FO364" s="296"/>
      <c r="FP364" s="296"/>
      <c r="FQ364" s="296"/>
      <c r="FR364" s="296"/>
      <c r="FS364" s="296"/>
      <c r="FT364" s="296"/>
      <c r="FU364" s="296"/>
      <c r="FV364" s="296"/>
      <c r="FW364" s="296"/>
      <c r="FX364" s="296"/>
      <c r="FY364" s="296"/>
      <c r="FZ364" s="296"/>
      <c r="GA364" s="296"/>
      <c r="GB364" s="296"/>
      <c r="GC364" s="296"/>
      <c r="GD364" s="296"/>
      <c r="GE364" s="296"/>
      <c r="GF364" s="296"/>
      <c r="GG364" s="296"/>
      <c r="GH364" s="296"/>
      <c r="GI364" s="296"/>
      <c r="GJ364" s="296"/>
      <c r="GK364" s="296"/>
      <c r="GL364" s="296"/>
      <c r="GM364" s="296"/>
      <c r="GN364" s="296"/>
      <c r="GO364" s="205"/>
      <c r="GP364" s="87"/>
      <c r="GQ364" s="87"/>
    </row>
    <row r="365" spans="9:199" ht="2.25" customHeight="1" x14ac:dyDescent="0.15">
      <c r="I365" s="131"/>
      <c r="J365" s="131"/>
      <c r="K365" s="131"/>
      <c r="L365" s="136"/>
      <c r="M365" s="136"/>
      <c r="N365" s="138"/>
      <c r="O365" s="296"/>
      <c r="P365" s="296"/>
      <c r="Q365" s="296"/>
      <c r="R365" s="296"/>
      <c r="S365" s="296"/>
      <c r="T365" s="296"/>
      <c r="U365" s="296"/>
      <c r="V365" s="296"/>
      <c r="W365" s="296"/>
      <c r="X365" s="296"/>
      <c r="Y365" s="296"/>
      <c r="Z365" s="296"/>
      <c r="AA365" s="296"/>
      <c r="AB365" s="296"/>
      <c r="AC365" s="296"/>
      <c r="AD365" s="296"/>
      <c r="AE365" s="296"/>
      <c r="AF365" s="296"/>
      <c r="AG365" s="296"/>
      <c r="AH365" s="296"/>
      <c r="AI365" s="296"/>
      <c r="AJ365" s="296"/>
      <c r="AK365" s="296"/>
      <c r="AL365" s="296"/>
      <c r="AM365" s="296"/>
      <c r="AN365" s="296"/>
      <c r="AO365" s="296"/>
      <c r="AP365" s="296"/>
      <c r="AQ365" s="296"/>
      <c r="AR365" s="296"/>
      <c r="AS365" s="296"/>
      <c r="AT365" s="296"/>
      <c r="AU365" s="296"/>
      <c r="AV365" s="296"/>
      <c r="AW365" s="296"/>
      <c r="AX365" s="296"/>
      <c r="AY365" s="296"/>
      <c r="AZ365" s="296"/>
      <c r="BA365" s="296"/>
      <c r="BB365" s="296"/>
      <c r="BC365" s="296"/>
      <c r="BD365" s="296"/>
      <c r="BE365" s="296"/>
      <c r="BF365" s="296"/>
      <c r="BG365" s="296"/>
      <c r="BH365" s="296"/>
      <c r="BI365" s="296"/>
      <c r="BJ365" s="296"/>
      <c r="BK365" s="296"/>
      <c r="BL365" s="296"/>
      <c r="BM365" s="296"/>
      <c r="BN365" s="296"/>
      <c r="BO365" s="296"/>
      <c r="BP365" s="296"/>
      <c r="BQ365" s="296"/>
      <c r="BR365" s="296"/>
      <c r="BS365" s="296"/>
      <c r="BT365" s="296"/>
      <c r="BU365" s="296"/>
      <c r="BV365" s="296"/>
      <c r="BW365" s="296"/>
      <c r="BX365" s="296"/>
      <c r="BY365" s="296"/>
      <c r="BZ365" s="296"/>
      <c r="CA365" s="296"/>
      <c r="CB365" s="296"/>
      <c r="CC365" s="296"/>
      <c r="CD365" s="296"/>
      <c r="CE365" s="296"/>
      <c r="CF365" s="296"/>
      <c r="CG365" s="296"/>
      <c r="CH365" s="296"/>
      <c r="CI365" s="296"/>
      <c r="CJ365" s="296"/>
      <c r="CK365" s="296"/>
      <c r="CL365" s="296"/>
      <c r="CM365" s="296"/>
      <c r="CN365" s="296"/>
      <c r="CO365" s="296"/>
      <c r="CP365" s="296"/>
      <c r="CQ365" s="296"/>
      <c r="CR365" s="296"/>
      <c r="CS365" s="296"/>
      <c r="CT365" s="296"/>
      <c r="CU365" s="296"/>
      <c r="CV365" s="296"/>
      <c r="CW365" s="296"/>
      <c r="CX365" s="296"/>
      <c r="CY365" s="296"/>
      <c r="CZ365" s="296"/>
      <c r="DA365" s="296"/>
      <c r="DB365" s="296"/>
      <c r="DC365" s="296"/>
      <c r="DD365" s="296"/>
      <c r="DE365" s="296"/>
      <c r="DF365" s="296"/>
      <c r="DG365" s="296"/>
      <c r="DH365" s="296"/>
      <c r="DI365" s="296"/>
      <c r="DJ365" s="296"/>
      <c r="DK365" s="296"/>
      <c r="DL365" s="296"/>
      <c r="DM365" s="296"/>
      <c r="DN365" s="296"/>
      <c r="DO365" s="296"/>
      <c r="DP365" s="296"/>
      <c r="DQ365" s="296"/>
      <c r="DR365" s="296"/>
      <c r="DS365" s="296"/>
      <c r="DT365" s="296"/>
      <c r="DU365" s="296"/>
      <c r="DV365" s="296"/>
      <c r="DW365" s="296"/>
      <c r="DX365" s="296"/>
      <c r="DY365" s="296"/>
      <c r="DZ365" s="296"/>
      <c r="EA365" s="296"/>
      <c r="EB365" s="296"/>
      <c r="EC365" s="296"/>
      <c r="ED365" s="296"/>
      <c r="EE365" s="296"/>
      <c r="EF365" s="296"/>
      <c r="EG365" s="296"/>
      <c r="EH365" s="296"/>
      <c r="EI365" s="296"/>
      <c r="EJ365" s="296"/>
      <c r="EK365" s="296"/>
      <c r="EL365" s="296"/>
      <c r="EM365" s="296"/>
      <c r="EN365" s="296"/>
      <c r="EO365" s="296"/>
      <c r="EP365" s="296"/>
      <c r="EQ365" s="296"/>
      <c r="ER365" s="296"/>
      <c r="ES365" s="296"/>
      <c r="ET365" s="296"/>
      <c r="EU365" s="296"/>
      <c r="EV365" s="296"/>
      <c r="EW365" s="296"/>
      <c r="EX365" s="296"/>
      <c r="EY365" s="296"/>
      <c r="EZ365" s="296"/>
      <c r="FA365" s="296"/>
      <c r="FB365" s="296"/>
      <c r="FC365" s="296"/>
      <c r="FD365" s="296"/>
      <c r="FE365" s="296"/>
      <c r="FF365" s="296"/>
      <c r="FG365" s="296"/>
      <c r="FH365" s="296"/>
      <c r="FI365" s="296"/>
      <c r="FJ365" s="296"/>
      <c r="FK365" s="296"/>
      <c r="FL365" s="296"/>
      <c r="FM365" s="296"/>
      <c r="FN365" s="296"/>
      <c r="FO365" s="296"/>
      <c r="FP365" s="296"/>
      <c r="FQ365" s="296"/>
      <c r="FR365" s="296"/>
      <c r="FS365" s="296"/>
      <c r="FT365" s="296"/>
      <c r="FU365" s="296"/>
      <c r="FV365" s="296"/>
      <c r="FW365" s="296"/>
      <c r="FX365" s="296"/>
      <c r="FY365" s="296"/>
      <c r="FZ365" s="296"/>
      <c r="GA365" s="296"/>
      <c r="GB365" s="296"/>
      <c r="GC365" s="296"/>
      <c r="GD365" s="296"/>
      <c r="GE365" s="296"/>
      <c r="GF365" s="296"/>
      <c r="GG365" s="296"/>
      <c r="GH365" s="296"/>
      <c r="GI365" s="296"/>
      <c r="GJ365" s="296"/>
      <c r="GK365" s="296"/>
      <c r="GL365" s="296"/>
      <c r="GM365" s="296"/>
      <c r="GN365" s="296"/>
      <c r="GO365" s="205"/>
      <c r="GP365" s="87"/>
      <c r="GQ365" s="87"/>
    </row>
    <row r="366" spans="9:199" ht="2.25" customHeight="1" x14ac:dyDescent="0.15">
      <c r="I366" s="131"/>
      <c r="J366" s="131"/>
      <c r="K366" s="131"/>
      <c r="L366" s="136"/>
      <c r="M366" s="136"/>
      <c r="N366" s="138"/>
      <c r="O366" s="296"/>
      <c r="P366" s="296"/>
      <c r="Q366" s="296"/>
      <c r="R366" s="296"/>
      <c r="S366" s="296"/>
      <c r="T366" s="296"/>
      <c r="U366" s="296"/>
      <c r="V366" s="296"/>
      <c r="W366" s="296"/>
      <c r="X366" s="296"/>
      <c r="Y366" s="296"/>
      <c r="Z366" s="296"/>
      <c r="AA366" s="296"/>
      <c r="AB366" s="296"/>
      <c r="AC366" s="296"/>
      <c r="AD366" s="296"/>
      <c r="AE366" s="296"/>
      <c r="AF366" s="296"/>
      <c r="AG366" s="296"/>
      <c r="AH366" s="296"/>
      <c r="AI366" s="296"/>
      <c r="AJ366" s="296"/>
      <c r="AK366" s="296"/>
      <c r="AL366" s="296"/>
      <c r="AM366" s="296"/>
      <c r="AN366" s="296"/>
      <c r="AO366" s="296"/>
      <c r="AP366" s="296"/>
      <c r="AQ366" s="296"/>
      <c r="AR366" s="296"/>
      <c r="AS366" s="296"/>
      <c r="AT366" s="296"/>
      <c r="AU366" s="296"/>
      <c r="AV366" s="296"/>
      <c r="AW366" s="296"/>
      <c r="AX366" s="296"/>
      <c r="AY366" s="296"/>
      <c r="AZ366" s="296"/>
      <c r="BA366" s="296"/>
      <c r="BB366" s="296"/>
      <c r="BC366" s="296"/>
      <c r="BD366" s="296"/>
      <c r="BE366" s="296"/>
      <c r="BF366" s="296"/>
      <c r="BG366" s="296"/>
      <c r="BH366" s="296"/>
      <c r="BI366" s="296"/>
      <c r="BJ366" s="296"/>
      <c r="BK366" s="296"/>
      <c r="BL366" s="296"/>
      <c r="BM366" s="296"/>
      <c r="BN366" s="296"/>
      <c r="BO366" s="296"/>
      <c r="BP366" s="296"/>
      <c r="BQ366" s="296"/>
      <c r="BR366" s="296"/>
      <c r="BS366" s="296"/>
      <c r="BT366" s="296"/>
      <c r="BU366" s="296"/>
      <c r="BV366" s="296"/>
      <c r="BW366" s="296"/>
      <c r="BX366" s="296"/>
      <c r="BY366" s="296"/>
      <c r="BZ366" s="296"/>
      <c r="CA366" s="296"/>
      <c r="CB366" s="296"/>
      <c r="CC366" s="296"/>
      <c r="CD366" s="296"/>
      <c r="CE366" s="296"/>
      <c r="CF366" s="296"/>
      <c r="CG366" s="296"/>
      <c r="CH366" s="296"/>
      <c r="CI366" s="296"/>
      <c r="CJ366" s="296"/>
      <c r="CK366" s="296"/>
      <c r="CL366" s="296"/>
      <c r="CM366" s="296"/>
      <c r="CN366" s="296"/>
      <c r="CO366" s="296"/>
      <c r="CP366" s="296"/>
      <c r="CQ366" s="296"/>
      <c r="CR366" s="296"/>
      <c r="CS366" s="296"/>
      <c r="CT366" s="296"/>
      <c r="CU366" s="296"/>
      <c r="CV366" s="296"/>
      <c r="CW366" s="296"/>
      <c r="CX366" s="296"/>
      <c r="CY366" s="296"/>
      <c r="CZ366" s="296"/>
      <c r="DA366" s="296"/>
      <c r="DB366" s="296"/>
      <c r="DC366" s="296"/>
      <c r="DD366" s="296"/>
      <c r="DE366" s="296"/>
      <c r="DF366" s="296"/>
      <c r="DG366" s="296"/>
      <c r="DH366" s="296"/>
      <c r="DI366" s="296"/>
      <c r="DJ366" s="296"/>
      <c r="DK366" s="296"/>
      <c r="DL366" s="296"/>
      <c r="DM366" s="296"/>
      <c r="DN366" s="296"/>
      <c r="DO366" s="296"/>
      <c r="DP366" s="296"/>
      <c r="DQ366" s="296"/>
      <c r="DR366" s="296"/>
      <c r="DS366" s="296"/>
      <c r="DT366" s="296"/>
      <c r="DU366" s="296"/>
      <c r="DV366" s="296"/>
      <c r="DW366" s="296"/>
      <c r="DX366" s="296"/>
      <c r="DY366" s="296"/>
      <c r="DZ366" s="296"/>
      <c r="EA366" s="296"/>
      <c r="EB366" s="296"/>
      <c r="EC366" s="296"/>
      <c r="ED366" s="296"/>
      <c r="EE366" s="296"/>
      <c r="EF366" s="296"/>
      <c r="EG366" s="296"/>
      <c r="EH366" s="296"/>
      <c r="EI366" s="296"/>
      <c r="EJ366" s="296"/>
      <c r="EK366" s="296"/>
      <c r="EL366" s="296"/>
      <c r="EM366" s="296"/>
      <c r="EN366" s="296"/>
      <c r="EO366" s="296"/>
      <c r="EP366" s="296"/>
      <c r="EQ366" s="296"/>
      <c r="ER366" s="296"/>
      <c r="ES366" s="296"/>
      <c r="ET366" s="296"/>
      <c r="EU366" s="296"/>
      <c r="EV366" s="296"/>
      <c r="EW366" s="296"/>
      <c r="EX366" s="296"/>
      <c r="EY366" s="296"/>
      <c r="EZ366" s="296"/>
      <c r="FA366" s="296"/>
      <c r="FB366" s="296"/>
      <c r="FC366" s="296"/>
      <c r="FD366" s="296"/>
      <c r="FE366" s="296"/>
      <c r="FF366" s="296"/>
      <c r="FG366" s="296"/>
      <c r="FH366" s="296"/>
      <c r="FI366" s="296"/>
      <c r="FJ366" s="296"/>
      <c r="FK366" s="296"/>
      <c r="FL366" s="296"/>
      <c r="FM366" s="296"/>
      <c r="FN366" s="296"/>
      <c r="FO366" s="296"/>
      <c r="FP366" s="296"/>
      <c r="FQ366" s="296"/>
      <c r="FR366" s="296"/>
      <c r="FS366" s="296"/>
      <c r="FT366" s="296"/>
      <c r="FU366" s="296"/>
      <c r="FV366" s="296"/>
      <c r="FW366" s="296"/>
      <c r="FX366" s="296"/>
      <c r="FY366" s="296"/>
      <c r="FZ366" s="296"/>
      <c r="GA366" s="296"/>
      <c r="GB366" s="296"/>
      <c r="GC366" s="296"/>
      <c r="GD366" s="296"/>
      <c r="GE366" s="296"/>
      <c r="GF366" s="296"/>
      <c r="GG366" s="296"/>
      <c r="GH366" s="296"/>
      <c r="GI366" s="296"/>
      <c r="GJ366" s="296"/>
      <c r="GK366" s="296"/>
      <c r="GL366" s="296"/>
      <c r="GM366" s="296"/>
      <c r="GN366" s="296"/>
      <c r="GO366" s="205"/>
      <c r="GP366" s="87"/>
      <c r="GQ366" s="87"/>
    </row>
    <row r="367" spans="9:199" ht="2.25" customHeight="1" x14ac:dyDescent="0.15">
      <c r="I367" s="131"/>
      <c r="J367" s="131"/>
      <c r="K367" s="131"/>
      <c r="L367" s="136"/>
      <c r="M367" s="136"/>
      <c r="N367" s="138"/>
      <c r="O367" s="296"/>
      <c r="P367" s="296"/>
      <c r="Q367" s="296"/>
      <c r="R367" s="296"/>
      <c r="S367" s="296"/>
      <c r="T367" s="296"/>
      <c r="U367" s="296"/>
      <c r="V367" s="296"/>
      <c r="W367" s="296"/>
      <c r="X367" s="296"/>
      <c r="Y367" s="296"/>
      <c r="Z367" s="296"/>
      <c r="AA367" s="296"/>
      <c r="AB367" s="296"/>
      <c r="AC367" s="296"/>
      <c r="AD367" s="296"/>
      <c r="AE367" s="296"/>
      <c r="AF367" s="296"/>
      <c r="AG367" s="296"/>
      <c r="AH367" s="296"/>
      <c r="AI367" s="296"/>
      <c r="AJ367" s="296"/>
      <c r="AK367" s="296"/>
      <c r="AL367" s="296"/>
      <c r="AM367" s="296"/>
      <c r="AN367" s="296"/>
      <c r="AO367" s="296"/>
      <c r="AP367" s="296"/>
      <c r="AQ367" s="296"/>
      <c r="AR367" s="296"/>
      <c r="AS367" s="296"/>
      <c r="AT367" s="296"/>
      <c r="AU367" s="296"/>
      <c r="AV367" s="296"/>
      <c r="AW367" s="296"/>
      <c r="AX367" s="296"/>
      <c r="AY367" s="296"/>
      <c r="AZ367" s="296"/>
      <c r="BA367" s="296"/>
      <c r="BB367" s="296"/>
      <c r="BC367" s="296"/>
      <c r="BD367" s="296"/>
      <c r="BE367" s="296"/>
      <c r="BF367" s="296"/>
      <c r="BG367" s="296"/>
      <c r="BH367" s="296"/>
      <c r="BI367" s="296"/>
      <c r="BJ367" s="296"/>
      <c r="BK367" s="296"/>
      <c r="BL367" s="296"/>
      <c r="BM367" s="296"/>
      <c r="BN367" s="296"/>
      <c r="BO367" s="296"/>
      <c r="BP367" s="296"/>
      <c r="BQ367" s="296"/>
      <c r="BR367" s="296"/>
      <c r="BS367" s="296"/>
      <c r="BT367" s="296"/>
      <c r="BU367" s="296"/>
      <c r="BV367" s="296"/>
      <c r="BW367" s="296"/>
      <c r="BX367" s="296"/>
      <c r="BY367" s="296"/>
      <c r="BZ367" s="296"/>
      <c r="CA367" s="296"/>
      <c r="CB367" s="296"/>
      <c r="CC367" s="296"/>
      <c r="CD367" s="296"/>
      <c r="CE367" s="296"/>
      <c r="CF367" s="296"/>
      <c r="CG367" s="296"/>
      <c r="CH367" s="296"/>
      <c r="CI367" s="296"/>
      <c r="CJ367" s="296"/>
      <c r="CK367" s="296"/>
      <c r="CL367" s="296"/>
      <c r="CM367" s="296"/>
      <c r="CN367" s="296"/>
      <c r="CO367" s="296"/>
      <c r="CP367" s="296"/>
      <c r="CQ367" s="296"/>
      <c r="CR367" s="296"/>
      <c r="CS367" s="296"/>
      <c r="CT367" s="296"/>
      <c r="CU367" s="296"/>
      <c r="CV367" s="296"/>
      <c r="CW367" s="296"/>
      <c r="CX367" s="296"/>
      <c r="CY367" s="296"/>
      <c r="CZ367" s="296"/>
      <c r="DA367" s="296"/>
      <c r="DB367" s="296"/>
      <c r="DC367" s="296"/>
      <c r="DD367" s="296"/>
      <c r="DE367" s="296"/>
      <c r="DF367" s="296"/>
      <c r="DG367" s="296"/>
      <c r="DH367" s="296"/>
      <c r="DI367" s="296"/>
      <c r="DJ367" s="296"/>
      <c r="DK367" s="296"/>
      <c r="DL367" s="296"/>
      <c r="DM367" s="296"/>
      <c r="DN367" s="296"/>
      <c r="DO367" s="296"/>
      <c r="DP367" s="296"/>
      <c r="DQ367" s="296"/>
      <c r="DR367" s="296"/>
      <c r="DS367" s="296"/>
      <c r="DT367" s="296"/>
      <c r="DU367" s="296"/>
      <c r="DV367" s="296"/>
      <c r="DW367" s="296"/>
      <c r="DX367" s="296"/>
      <c r="DY367" s="296"/>
      <c r="DZ367" s="296"/>
      <c r="EA367" s="296"/>
      <c r="EB367" s="296"/>
      <c r="EC367" s="296"/>
      <c r="ED367" s="296"/>
      <c r="EE367" s="296"/>
      <c r="EF367" s="296"/>
      <c r="EG367" s="296"/>
      <c r="EH367" s="296"/>
      <c r="EI367" s="296"/>
      <c r="EJ367" s="296"/>
      <c r="EK367" s="296"/>
      <c r="EL367" s="296"/>
      <c r="EM367" s="296"/>
      <c r="EN367" s="296"/>
      <c r="EO367" s="296"/>
      <c r="EP367" s="296"/>
      <c r="EQ367" s="296"/>
      <c r="ER367" s="296"/>
      <c r="ES367" s="296"/>
      <c r="ET367" s="296"/>
      <c r="EU367" s="296"/>
      <c r="EV367" s="296"/>
      <c r="EW367" s="296"/>
      <c r="EX367" s="296"/>
      <c r="EY367" s="296"/>
      <c r="EZ367" s="296"/>
      <c r="FA367" s="296"/>
      <c r="FB367" s="296"/>
      <c r="FC367" s="296"/>
      <c r="FD367" s="296"/>
      <c r="FE367" s="296"/>
      <c r="FF367" s="296"/>
      <c r="FG367" s="296"/>
      <c r="FH367" s="296"/>
      <c r="FI367" s="296"/>
      <c r="FJ367" s="296"/>
      <c r="FK367" s="296"/>
      <c r="FL367" s="296"/>
      <c r="FM367" s="296"/>
      <c r="FN367" s="296"/>
      <c r="FO367" s="296"/>
      <c r="FP367" s="296"/>
      <c r="FQ367" s="296"/>
      <c r="FR367" s="296"/>
      <c r="FS367" s="296"/>
      <c r="FT367" s="296"/>
      <c r="FU367" s="296"/>
      <c r="FV367" s="296"/>
      <c r="FW367" s="296"/>
      <c r="FX367" s="296"/>
      <c r="FY367" s="296"/>
      <c r="FZ367" s="296"/>
      <c r="GA367" s="296"/>
      <c r="GB367" s="296"/>
      <c r="GC367" s="296"/>
      <c r="GD367" s="296"/>
      <c r="GE367" s="296"/>
      <c r="GF367" s="296"/>
      <c r="GG367" s="296"/>
      <c r="GH367" s="296"/>
      <c r="GI367" s="296"/>
      <c r="GJ367" s="296"/>
      <c r="GK367" s="296"/>
      <c r="GL367" s="296"/>
      <c r="GM367" s="296"/>
      <c r="GN367" s="296"/>
      <c r="GO367" s="205"/>
      <c r="GP367" s="87"/>
      <c r="GQ367" s="87"/>
    </row>
    <row r="368" spans="9:199" ht="2.25" customHeight="1" x14ac:dyDescent="0.15">
      <c r="I368" s="131"/>
      <c r="J368" s="131"/>
      <c r="K368" s="131"/>
      <c r="L368" s="136"/>
      <c r="M368" s="136"/>
      <c r="N368" s="138"/>
      <c r="O368" s="294">
        <f>入力シート!A197</f>
        <v>0</v>
      </c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  <c r="AD368" s="295"/>
      <c r="AE368" s="295"/>
      <c r="AF368" s="295"/>
      <c r="AG368" s="295"/>
      <c r="AH368" s="295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5"/>
      <c r="AS368" s="295"/>
      <c r="AT368" s="295"/>
      <c r="AU368" s="295"/>
      <c r="AV368" s="295"/>
      <c r="AW368" s="295"/>
      <c r="AX368" s="295"/>
      <c r="AY368" s="295"/>
      <c r="AZ368" s="295"/>
      <c r="BA368" s="295"/>
      <c r="BB368" s="295"/>
      <c r="BC368" s="295"/>
      <c r="BD368" s="295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5"/>
      <c r="BO368" s="295"/>
      <c r="BP368" s="295"/>
      <c r="BQ368" s="295"/>
      <c r="BR368" s="295"/>
      <c r="BS368" s="295"/>
      <c r="BT368" s="295"/>
      <c r="BU368" s="295"/>
      <c r="BV368" s="295"/>
      <c r="BW368" s="295"/>
      <c r="BX368" s="295"/>
      <c r="BY368" s="295"/>
      <c r="BZ368" s="295"/>
      <c r="CA368" s="295"/>
      <c r="CB368" s="295"/>
      <c r="CC368" s="295"/>
      <c r="CD368" s="295"/>
      <c r="CE368" s="295"/>
      <c r="CF368" s="295"/>
      <c r="CG368" s="295"/>
      <c r="CH368" s="295"/>
      <c r="CI368" s="295"/>
      <c r="CJ368" s="295"/>
      <c r="CK368" s="295"/>
      <c r="CL368" s="295"/>
      <c r="CM368" s="295"/>
      <c r="CN368" s="295"/>
      <c r="CO368" s="295"/>
      <c r="CP368" s="295"/>
      <c r="CQ368" s="295"/>
      <c r="CR368" s="295"/>
      <c r="CS368" s="295"/>
      <c r="CT368" s="295"/>
      <c r="CU368" s="295"/>
      <c r="CV368" s="295"/>
      <c r="CW368" s="295"/>
      <c r="CX368" s="295"/>
      <c r="CY368" s="295"/>
      <c r="CZ368" s="295"/>
      <c r="DA368" s="295"/>
      <c r="DB368" s="295"/>
      <c r="DC368" s="295"/>
      <c r="DD368" s="295"/>
      <c r="DE368" s="295"/>
      <c r="DF368" s="295"/>
      <c r="DG368" s="295"/>
      <c r="DH368" s="295"/>
      <c r="DI368" s="295"/>
      <c r="DJ368" s="295"/>
      <c r="DK368" s="295"/>
      <c r="DL368" s="295"/>
      <c r="DM368" s="295"/>
      <c r="DN368" s="295"/>
      <c r="DO368" s="295"/>
      <c r="DP368" s="295"/>
      <c r="DQ368" s="295"/>
      <c r="DR368" s="295"/>
      <c r="DS368" s="295"/>
      <c r="DT368" s="295"/>
      <c r="DU368" s="295"/>
      <c r="DV368" s="295"/>
      <c r="DW368" s="295"/>
      <c r="DX368" s="295"/>
      <c r="DY368" s="295"/>
      <c r="DZ368" s="295"/>
      <c r="EA368" s="295"/>
      <c r="EB368" s="295"/>
      <c r="EC368" s="295"/>
      <c r="ED368" s="295"/>
      <c r="EE368" s="295"/>
      <c r="EF368" s="295"/>
      <c r="EG368" s="295"/>
      <c r="EH368" s="295"/>
      <c r="EI368" s="295"/>
      <c r="EJ368" s="295"/>
      <c r="EK368" s="295"/>
      <c r="EL368" s="295"/>
      <c r="EM368" s="295"/>
      <c r="EN368" s="295"/>
      <c r="EO368" s="295"/>
      <c r="EP368" s="295"/>
      <c r="EQ368" s="295"/>
      <c r="ER368" s="295"/>
      <c r="ES368" s="295"/>
      <c r="ET368" s="295"/>
      <c r="EU368" s="295"/>
      <c r="EV368" s="295"/>
      <c r="EW368" s="295"/>
      <c r="EX368" s="295"/>
      <c r="EY368" s="295"/>
      <c r="EZ368" s="295"/>
      <c r="FA368" s="295"/>
      <c r="FB368" s="295"/>
      <c r="FC368" s="295"/>
      <c r="FD368" s="295"/>
      <c r="FE368" s="295"/>
      <c r="FF368" s="295"/>
      <c r="FG368" s="295"/>
      <c r="FH368" s="295"/>
      <c r="FI368" s="295"/>
      <c r="FJ368" s="295"/>
      <c r="FK368" s="295"/>
      <c r="FL368" s="295"/>
      <c r="FM368" s="295"/>
      <c r="FN368" s="295"/>
      <c r="FO368" s="295"/>
      <c r="FP368" s="295"/>
      <c r="FQ368" s="295"/>
      <c r="FR368" s="295"/>
      <c r="FS368" s="295"/>
      <c r="FT368" s="295"/>
      <c r="FU368" s="295"/>
      <c r="FV368" s="295"/>
      <c r="FW368" s="295"/>
      <c r="FX368" s="295"/>
      <c r="FY368" s="295"/>
      <c r="FZ368" s="295"/>
      <c r="GA368" s="295"/>
      <c r="GB368" s="295"/>
      <c r="GC368" s="295"/>
      <c r="GD368" s="295"/>
      <c r="GE368" s="295"/>
      <c r="GF368" s="295"/>
      <c r="GG368" s="295"/>
      <c r="GH368" s="295"/>
      <c r="GI368" s="295"/>
      <c r="GJ368" s="295"/>
      <c r="GK368" s="295"/>
      <c r="GL368" s="295"/>
      <c r="GM368" s="295"/>
      <c r="GN368" s="295"/>
      <c r="GO368" s="205"/>
      <c r="GP368" s="87"/>
      <c r="GQ368" s="87"/>
    </row>
    <row r="369" spans="9:199" ht="2.25" customHeight="1" x14ac:dyDescent="0.15">
      <c r="I369" s="131"/>
      <c r="J369" s="131"/>
      <c r="K369" s="131"/>
      <c r="L369" s="136"/>
      <c r="M369" s="136"/>
      <c r="N369" s="138"/>
      <c r="O369" s="296"/>
      <c r="P369" s="296"/>
      <c r="Q369" s="296"/>
      <c r="R369" s="296"/>
      <c r="S369" s="296"/>
      <c r="T369" s="296"/>
      <c r="U369" s="296"/>
      <c r="V369" s="296"/>
      <c r="W369" s="296"/>
      <c r="X369" s="296"/>
      <c r="Y369" s="296"/>
      <c r="Z369" s="296"/>
      <c r="AA369" s="296"/>
      <c r="AB369" s="296"/>
      <c r="AC369" s="296"/>
      <c r="AD369" s="296"/>
      <c r="AE369" s="296"/>
      <c r="AF369" s="296"/>
      <c r="AG369" s="296"/>
      <c r="AH369" s="296"/>
      <c r="AI369" s="296"/>
      <c r="AJ369" s="296"/>
      <c r="AK369" s="296"/>
      <c r="AL369" s="296"/>
      <c r="AM369" s="296"/>
      <c r="AN369" s="296"/>
      <c r="AO369" s="296"/>
      <c r="AP369" s="296"/>
      <c r="AQ369" s="296"/>
      <c r="AR369" s="296"/>
      <c r="AS369" s="296"/>
      <c r="AT369" s="296"/>
      <c r="AU369" s="296"/>
      <c r="AV369" s="296"/>
      <c r="AW369" s="296"/>
      <c r="AX369" s="296"/>
      <c r="AY369" s="296"/>
      <c r="AZ369" s="296"/>
      <c r="BA369" s="296"/>
      <c r="BB369" s="296"/>
      <c r="BC369" s="296"/>
      <c r="BD369" s="296"/>
      <c r="BE369" s="296"/>
      <c r="BF369" s="296"/>
      <c r="BG369" s="296"/>
      <c r="BH369" s="296"/>
      <c r="BI369" s="296"/>
      <c r="BJ369" s="296"/>
      <c r="BK369" s="296"/>
      <c r="BL369" s="296"/>
      <c r="BM369" s="296"/>
      <c r="BN369" s="296"/>
      <c r="BO369" s="296"/>
      <c r="BP369" s="296"/>
      <c r="BQ369" s="296"/>
      <c r="BR369" s="296"/>
      <c r="BS369" s="296"/>
      <c r="BT369" s="296"/>
      <c r="BU369" s="296"/>
      <c r="BV369" s="296"/>
      <c r="BW369" s="296"/>
      <c r="BX369" s="296"/>
      <c r="BY369" s="296"/>
      <c r="BZ369" s="296"/>
      <c r="CA369" s="296"/>
      <c r="CB369" s="296"/>
      <c r="CC369" s="296"/>
      <c r="CD369" s="296"/>
      <c r="CE369" s="296"/>
      <c r="CF369" s="296"/>
      <c r="CG369" s="296"/>
      <c r="CH369" s="296"/>
      <c r="CI369" s="296"/>
      <c r="CJ369" s="296"/>
      <c r="CK369" s="296"/>
      <c r="CL369" s="296"/>
      <c r="CM369" s="296"/>
      <c r="CN369" s="296"/>
      <c r="CO369" s="296"/>
      <c r="CP369" s="296"/>
      <c r="CQ369" s="296"/>
      <c r="CR369" s="296"/>
      <c r="CS369" s="296"/>
      <c r="CT369" s="296"/>
      <c r="CU369" s="296"/>
      <c r="CV369" s="296"/>
      <c r="CW369" s="296"/>
      <c r="CX369" s="296"/>
      <c r="CY369" s="296"/>
      <c r="CZ369" s="296"/>
      <c r="DA369" s="296"/>
      <c r="DB369" s="296"/>
      <c r="DC369" s="296"/>
      <c r="DD369" s="296"/>
      <c r="DE369" s="296"/>
      <c r="DF369" s="296"/>
      <c r="DG369" s="296"/>
      <c r="DH369" s="296"/>
      <c r="DI369" s="296"/>
      <c r="DJ369" s="296"/>
      <c r="DK369" s="296"/>
      <c r="DL369" s="296"/>
      <c r="DM369" s="296"/>
      <c r="DN369" s="296"/>
      <c r="DO369" s="296"/>
      <c r="DP369" s="296"/>
      <c r="DQ369" s="296"/>
      <c r="DR369" s="296"/>
      <c r="DS369" s="296"/>
      <c r="DT369" s="296"/>
      <c r="DU369" s="296"/>
      <c r="DV369" s="296"/>
      <c r="DW369" s="296"/>
      <c r="DX369" s="296"/>
      <c r="DY369" s="296"/>
      <c r="DZ369" s="296"/>
      <c r="EA369" s="296"/>
      <c r="EB369" s="296"/>
      <c r="EC369" s="296"/>
      <c r="ED369" s="296"/>
      <c r="EE369" s="296"/>
      <c r="EF369" s="296"/>
      <c r="EG369" s="296"/>
      <c r="EH369" s="296"/>
      <c r="EI369" s="296"/>
      <c r="EJ369" s="296"/>
      <c r="EK369" s="296"/>
      <c r="EL369" s="296"/>
      <c r="EM369" s="296"/>
      <c r="EN369" s="296"/>
      <c r="EO369" s="296"/>
      <c r="EP369" s="296"/>
      <c r="EQ369" s="296"/>
      <c r="ER369" s="296"/>
      <c r="ES369" s="296"/>
      <c r="ET369" s="296"/>
      <c r="EU369" s="296"/>
      <c r="EV369" s="296"/>
      <c r="EW369" s="296"/>
      <c r="EX369" s="296"/>
      <c r="EY369" s="296"/>
      <c r="EZ369" s="296"/>
      <c r="FA369" s="296"/>
      <c r="FB369" s="296"/>
      <c r="FC369" s="296"/>
      <c r="FD369" s="296"/>
      <c r="FE369" s="296"/>
      <c r="FF369" s="296"/>
      <c r="FG369" s="296"/>
      <c r="FH369" s="296"/>
      <c r="FI369" s="296"/>
      <c r="FJ369" s="296"/>
      <c r="FK369" s="296"/>
      <c r="FL369" s="296"/>
      <c r="FM369" s="296"/>
      <c r="FN369" s="296"/>
      <c r="FO369" s="296"/>
      <c r="FP369" s="296"/>
      <c r="FQ369" s="296"/>
      <c r="FR369" s="296"/>
      <c r="FS369" s="296"/>
      <c r="FT369" s="296"/>
      <c r="FU369" s="296"/>
      <c r="FV369" s="296"/>
      <c r="FW369" s="296"/>
      <c r="FX369" s="296"/>
      <c r="FY369" s="296"/>
      <c r="FZ369" s="296"/>
      <c r="GA369" s="296"/>
      <c r="GB369" s="296"/>
      <c r="GC369" s="296"/>
      <c r="GD369" s="296"/>
      <c r="GE369" s="296"/>
      <c r="GF369" s="296"/>
      <c r="GG369" s="296"/>
      <c r="GH369" s="296"/>
      <c r="GI369" s="296"/>
      <c r="GJ369" s="296"/>
      <c r="GK369" s="296"/>
      <c r="GL369" s="296"/>
      <c r="GM369" s="296"/>
      <c r="GN369" s="296"/>
      <c r="GO369" s="205"/>
      <c r="GP369" s="87"/>
      <c r="GQ369" s="87"/>
    </row>
    <row r="370" spans="9:199" ht="2.25" customHeight="1" x14ac:dyDescent="0.15">
      <c r="I370" s="131"/>
      <c r="J370" s="131"/>
      <c r="K370" s="131"/>
      <c r="L370" s="136"/>
      <c r="M370" s="136"/>
      <c r="N370" s="138"/>
      <c r="O370" s="296"/>
      <c r="P370" s="296"/>
      <c r="Q370" s="296"/>
      <c r="R370" s="296"/>
      <c r="S370" s="296"/>
      <c r="T370" s="296"/>
      <c r="U370" s="296"/>
      <c r="V370" s="296"/>
      <c r="W370" s="296"/>
      <c r="X370" s="296"/>
      <c r="Y370" s="296"/>
      <c r="Z370" s="296"/>
      <c r="AA370" s="296"/>
      <c r="AB370" s="296"/>
      <c r="AC370" s="296"/>
      <c r="AD370" s="296"/>
      <c r="AE370" s="296"/>
      <c r="AF370" s="296"/>
      <c r="AG370" s="296"/>
      <c r="AH370" s="296"/>
      <c r="AI370" s="296"/>
      <c r="AJ370" s="296"/>
      <c r="AK370" s="296"/>
      <c r="AL370" s="296"/>
      <c r="AM370" s="296"/>
      <c r="AN370" s="296"/>
      <c r="AO370" s="296"/>
      <c r="AP370" s="296"/>
      <c r="AQ370" s="296"/>
      <c r="AR370" s="296"/>
      <c r="AS370" s="296"/>
      <c r="AT370" s="296"/>
      <c r="AU370" s="296"/>
      <c r="AV370" s="296"/>
      <c r="AW370" s="296"/>
      <c r="AX370" s="296"/>
      <c r="AY370" s="296"/>
      <c r="AZ370" s="296"/>
      <c r="BA370" s="296"/>
      <c r="BB370" s="296"/>
      <c r="BC370" s="296"/>
      <c r="BD370" s="296"/>
      <c r="BE370" s="296"/>
      <c r="BF370" s="296"/>
      <c r="BG370" s="296"/>
      <c r="BH370" s="296"/>
      <c r="BI370" s="296"/>
      <c r="BJ370" s="296"/>
      <c r="BK370" s="296"/>
      <c r="BL370" s="296"/>
      <c r="BM370" s="296"/>
      <c r="BN370" s="296"/>
      <c r="BO370" s="296"/>
      <c r="BP370" s="296"/>
      <c r="BQ370" s="296"/>
      <c r="BR370" s="296"/>
      <c r="BS370" s="296"/>
      <c r="BT370" s="296"/>
      <c r="BU370" s="296"/>
      <c r="BV370" s="296"/>
      <c r="BW370" s="296"/>
      <c r="BX370" s="296"/>
      <c r="BY370" s="296"/>
      <c r="BZ370" s="296"/>
      <c r="CA370" s="296"/>
      <c r="CB370" s="296"/>
      <c r="CC370" s="296"/>
      <c r="CD370" s="296"/>
      <c r="CE370" s="296"/>
      <c r="CF370" s="296"/>
      <c r="CG370" s="296"/>
      <c r="CH370" s="296"/>
      <c r="CI370" s="296"/>
      <c r="CJ370" s="296"/>
      <c r="CK370" s="296"/>
      <c r="CL370" s="296"/>
      <c r="CM370" s="296"/>
      <c r="CN370" s="296"/>
      <c r="CO370" s="296"/>
      <c r="CP370" s="296"/>
      <c r="CQ370" s="296"/>
      <c r="CR370" s="296"/>
      <c r="CS370" s="296"/>
      <c r="CT370" s="296"/>
      <c r="CU370" s="296"/>
      <c r="CV370" s="296"/>
      <c r="CW370" s="296"/>
      <c r="CX370" s="296"/>
      <c r="CY370" s="296"/>
      <c r="CZ370" s="296"/>
      <c r="DA370" s="296"/>
      <c r="DB370" s="296"/>
      <c r="DC370" s="296"/>
      <c r="DD370" s="296"/>
      <c r="DE370" s="296"/>
      <c r="DF370" s="296"/>
      <c r="DG370" s="296"/>
      <c r="DH370" s="296"/>
      <c r="DI370" s="296"/>
      <c r="DJ370" s="296"/>
      <c r="DK370" s="296"/>
      <c r="DL370" s="296"/>
      <c r="DM370" s="296"/>
      <c r="DN370" s="296"/>
      <c r="DO370" s="296"/>
      <c r="DP370" s="296"/>
      <c r="DQ370" s="296"/>
      <c r="DR370" s="296"/>
      <c r="DS370" s="296"/>
      <c r="DT370" s="296"/>
      <c r="DU370" s="296"/>
      <c r="DV370" s="296"/>
      <c r="DW370" s="296"/>
      <c r="DX370" s="296"/>
      <c r="DY370" s="296"/>
      <c r="DZ370" s="296"/>
      <c r="EA370" s="296"/>
      <c r="EB370" s="296"/>
      <c r="EC370" s="296"/>
      <c r="ED370" s="296"/>
      <c r="EE370" s="296"/>
      <c r="EF370" s="296"/>
      <c r="EG370" s="296"/>
      <c r="EH370" s="296"/>
      <c r="EI370" s="296"/>
      <c r="EJ370" s="296"/>
      <c r="EK370" s="296"/>
      <c r="EL370" s="296"/>
      <c r="EM370" s="296"/>
      <c r="EN370" s="296"/>
      <c r="EO370" s="296"/>
      <c r="EP370" s="296"/>
      <c r="EQ370" s="296"/>
      <c r="ER370" s="296"/>
      <c r="ES370" s="296"/>
      <c r="ET370" s="296"/>
      <c r="EU370" s="296"/>
      <c r="EV370" s="296"/>
      <c r="EW370" s="296"/>
      <c r="EX370" s="296"/>
      <c r="EY370" s="296"/>
      <c r="EZ370" s="296"/>
      <c r="FA370" s="296"/>
      <c r="FB370" s="296"/>
      <c r="FC370" s="296"/>
      <c r="FD370" s="296"/>
      <c r="FE370" s="296"/>
      <c r="FF370" s="296"/>
      <c r="FG370" s="296"/>
      <c r="FH370" s="296"/>
      <c r="FI370" s="296"/>
      <c r="FJ370" s="296"/>
      <c r="FK370" s="296"/>
      <c r="FL370" s="296"/>
      <c r="FM370" s="296"/>
      <c r="FN370" s="296"/>
      <c r="FO370" s="296"/>
      <c r="FP370" s="296"/>
      <c r="FQ370" s="296"/>
      <c r="FR370" s="296"/>
      <c r="FS370" s="296"/>
      <c r="FT370" s="296"/>
      <c r="FU370" s="296"/>
      <c r="FV370" s="296"/>
      <c r="FW370" s="296"/>
      <c r="FX370" s="296"/>
      <c r="FY370" s="296"/>
      <c r="FZ370" s="296"/>
      <c r="GA370" s="296"/>
      <c r="GB370" s="296"/>
      <c r="GC370" s="296"/>
      <c r="GD370" s="296"/>
      <c r="GE370" s="296"/>
      <c r="GF370" s="296"/>
      <c r="GG370" s="296"/>
      <c r="GH370" s="296"/>
      <c r="GI370" s="296"/>
      <c r="GJ370" s="296"/>
      <c r="GK370" s="296"/>
      <c r="GL370" s="296"/>
      <c r="GM370" s="296"/>
      <c r="GN370" s="296"/>
      <c r="GO370" s="205"/>
      <c r="GP370" s="87"/>
      <c r="GQ370" s="87"/>
    </row>
    <row r="371" spans="9:199" ht="2.25" customHeight="1" x14ac:dyDescent="0.15">
      <c r="I371" s="131"/>
      <c r="J371" s="131"/>
      <c r="K371" s="131"/>
      <c r="L371" s="136"/>
      <c r="M371" s="136"/>
      <c r="N371" s="138"/>
      <c r="O371" s="296"/>
      <c r="P371" s="296"/>
      <c r="Q371" s="296"/>
      <c r="R371" s="296"/>
      <c r="S371" s="296"/>
      <c r="T371" s="296"/>
      <c r="U371" s="296"/>
      <c r="V371" s="296"/>
      <c r="W371" s="296"/>
      <c r="X371" s="296"/>
      <c r="Y371" s="296"/>
      <c r="Z371" s="296"/>
      <c r="AA371" s="296"/>
      <c r="AB371" s="296"/>
      <c r="AC371" s="296"/>
      <c r="AD371" s="296"/>
      <c r="AE371" s="296"/>
      <c r="AF371" s="296"/>
      <c r="AG371" s="296"/>
      <c r="AH371" s="296"/>
      <c r="AI371" s="296"/>
      <c r="AJ371" s="296"/>
      <c r="AK371" s="296"/>
      <c r="AL371" s="296"/>
      <c r="AM371" s="296"/>
      <c r="AN371" s="296"/>
      <c r="AO371" s="296"/>
      <c r="AP371" s="296"/>
      <c r="AQ371" s="296"/>
      <c r="AR371" s="296"/>
      <c r="AS371" s="296"/>
      <c r="AT371" s="296"/>
      <c r="AU371" s="296"/>
      <c r="AV371" s="296"/>
      <c r="AW371" s="296"/>
      <c r="AX371" s="296"/>
      <c r="AY371" s="296"/>
      <c r="AZ371" s="296"/>
      <c r="BA371" s="296"/>
      <c r="BB371" s="296"/>
      <c r="BC371" s="296"/>
      <c r="BD371" s="296"/>
      <c r="BE371" s="296"/>
      <c r="BF371" s="296"/>
      <c r="BG371" s="296"/>
      <c r="BH371" s="296"/>
      <c r="BI371" s="296"/>
      <c r="BJ371" s="296"/>
      <c r="BK371" s="296"/>
      <c r="BL371" s="296"/>
      <c r="BM371" s="296"/>
      <c r="BN371" s="296"/>
      <c r="BO371" s="296"/>
      <c r="BP371" s="296"/>
      <c r="BQ371" s="296"/>
      <c r="BR371" s="296"/>
      <c r="BS371" s="296"/>
      <c r="BT371" s="296"/>
      <c r="BU371" s="296"/>
      <c r="BV371" s="296"/>
      <c r="BW371" s="296"/>
      <c r="BX371" s="296"/>
      <c r="BY371" s="296"/>
      <c r="BZ371" s="296"/>
      <c r="CA371" s="296"/>
      <c r="CB371" s="296"/>
      <c r="CC371" s="296"/>
      <c r="CD371" s="296"/>
      <c r="CE371" s="296"/>
      <c r="CF371" s="296"/>
      <c r="CG371" s="296"/>
      <c r="CH371" s="296"/>
      <c r="CI371" s="296"/>
      <c r="CJ371" s="296"/>
      <c r="CK371" s="296"/>
      <c r="CL371" s="296"/>
      <c r="CM371" s="296"/>
      <c r="CN371" s="296"/>
      <c r="CO371" s="296"/>
      <c r="CP371" s="296"/>
      <c r="CQ371" s="296"/>
      <c r="CR371" s="296"/>
      <c r="CS371" s="296"/>
      <c r="CT371" s="296"/>
      <c r="CU371" s="296"/>
      <c r="CV371" s="296"/>
      <c r="CW371" s="296"/>
      <c r="CX371" s="296"/>
      <c r="CY371" s="296"/>
      <c r="CZ371" s="296"/>
      <c r="DA371" s="296"/>
      <c r="DB371" s="296"/>
      <c r="DC371" s="296"/>
      <c r="DD371" s="296"/>
      <c r="DE371" s="296"/>
      <c r="DF371" s="296"/>
      <c r="DG371" s="296"/>
      <c r="DH371" s="296"/>
      <c r="DI371" s="296"/>
      <c r="DJ371" s="296"/>
      <c r="DK371" s="296"/>
      <c r="DL371" s="296"/>
      <c r="DM371" s="296"/>
      <c r="DN371" s="296"/>
      <c r="DO371" s="296"/>
      <c r="DP371" s="296"/>
      <c r="DQ371" s="296"/>
      <c r="DR371" s="296"/>
      <c r="DS371" s="296"/>
      <c r="DT371" s="296"/>
      <c r="DU371" s="296"/>
      <c r="DV371" s="296"/>
      <c r="DW371" s="296"/>
      <c r="DX371" s="296"/>
      <c r="DY371" s="296"/>
      <c r="DZ371" s="296"/>
      <c r="EA371" s="296"/>
      <c r="EB371" s="296"/>
      <c r="EC371" s="296"/>
      <c r="ED371" s="296"/>
      <c r="EE371" s="296"/>
      <c r="EF371" s="296"/>
      <c r="EG371" s="296"/>
      <c r="EH371" s="296"/>
      <c r="EI371" s="296"/>
      <c r="EJ371" s="296"/>
      <c r="EK371" s="296"/>
      <c r="EL371" s="296"/>
      <c r="EM371" s="296"/>
      <c r="EN371" s="296"/>
      <c r="EO371" s="296"/>
      <c r="EP371" s="296"/>
      <c r="EQ371" s="296"/>
      <c r="ER371" s="296"/>
      <c r="ES371" s="296"/>
      <c r="ET371" s="296"/>
      <c r="EU371" s="296"/>
      <c r="EV371" s="296"/>
      <c r="EW371" s="296"/>
      <c r="EX371" s="296"/>
      <c r="EY371" s="296"/>
      <c r="EZ371" s="296"/>
      <c r="FA371" s="296"/>
      <c r="FB371" s="296"/>
      <c r="FC371" s="296"/>
      <c r="FD371" s="296"/>
      <c r="FE371" s="296"/>
      <c r="FF371" s="296"/>
      <c r="FG371" s="296"/>
      <c r="FH371" s="296"/>
      <c r="FI371" s="296"/>
      <c r="FJ371" s="296"/>
      <c r="FK371" s="296"/>
      <c r="FL371" s="296"/>
      <c r="FM371" s="296"/>
      <c r="FN371" s="296"/>
      <c r="FO371" s="296"/>
      <c r="FP371" s="296"/>
      <c r="FQ371" s="296"/>
      <c r="FR371" s="296"/>
      <c r="FS371" s="296"/>
      <c r="FT371" s="296"/>
      <c r="FU371" s="296"/>
      <c r="FV371" s="296"/>
      <c r="FW371" s="296"/>
      <c r="FX371" s="296"/>
      <c r="FY371" s="296"/>
      <c r="FZ371" s="296"/>
      <c r="GA371" s="296"/>
      <c r="GB371" s="296"/>
      <c r="GC371" s="296"/>
      <c r="GD371" s="296"/>
      <c r="GE371" s="296"/>
      <c r="GF371" s="296"/>
      <c r="GG371" s="296"/>
      <c r="GH371" s="296"/>
      <c r="GI371" s="296"/>
      <c r="GJ371" s="296"/>
      <c r="GK371" s="296"/>
      <c r="GL371" s="296"/>
      <c r="GM371" s="296"/>
      <c r="GN371" s="296"/>
      <c r="GO371" s="205"/>
      <c r="GP371" s="87"/>
      <c r="GQ371" s="87"/>
    </row>
    <row r="372" spans="9:199" ht="2.25" customHeight="1" x14ac:dyDescent="0.15">
      <c r="I372" s="131"/>
      <c r="J372" s="131"/>
      <c r="K372" s="131"/>
      <c r="L372" s="136"/>
      <c r="M372" s="136"/>
      <c r="N372" s="138"/>
      <c r="O372" s="296"/>
      <c r="P372" s="296"/>
      <c r="Q372" s="296"/>
      <c r="R372" s="296"/>
      <c r="S372" s="296"/>
      <c r="T372" s="296"/>
      <c r="U372" s="296"/>
      <c r="V372" s="296"/>
      <c r="W372" s="296"/>
      <c r="X372" s="296"/>
      <c r="Y372" s="296"/>
      <c r="Z372" s="296"/>
      <c r="AA372" s="296"/>
      <c r="AB372" s="296"/>
      <c r="AC372" s="296"/>
      <c r="AD372" s="296"/>
      <c r="AE372" s="296"/>
      <c r="AF372" s="296"/>
      <c r="AG372" s="296"/>
      <c r="AH372" s="296"/>
      <c r="AI372" s="296"/>
      <c r="AJ372" s="296"/>
      <c r="AK372" s="296"/>
      <c r="AL372" s="296"/>
      <c r="AM372" s="296"/>
      <c r="AN372" s="296"/>
      <c r="AO372" s="296"/>
      <c r="AP372" s="296"/>
      <c r="AQ372" s="296"/>
      <c r="AR372" s="296"/>
      <c r="AS372" s="296"/>
      <c r="AT372" s="296"/>
      <c r="AU372" s="296"/>
      <c r="AV372" s="296"/>
      <c r="AW372" s="296"/>
      <c r="AX372" s="296"/>
      <c r="AY372" s="296"/>
      <c r="AZ372" s="296"/>
      <c r="BA372" s="296"/>
      <c r="BB372" s="296"/>
      <c r="BC372" s="296"/>
      <c r="BD372" s="296"/>
      <c r="BE372" s="296"/>
      <c r="BF372" s="296"/>
      <c r="BG372" s="296"/>
      <c r="BH372" s="296"/>
      <c r="BI372" s="296"/>
      <c r="BJ372" s="296"/>
      <c r="BK372" s="296"/>
      <c r="BL372" s="296"/>
      <c r="BM372" s="296"/>
      <c r="BN372" s="296"/>
      <c r="BO372" s="296"/>
      <c r="BP372" s="296"/>
      <c r="BQ372" s="296"/>
      <c r="BR372" s="296"/>
      <c r="BS372" s="296"/>
      <c r="BT372" s="296"/>
      <c r="BU372" s="296"/>
      <c r="BV372" s="296"/>
      <c r="BW372" s="296"/>
      <c r="BX372" s="296"/>
      <c r="BY372" s="296"/>
      <c r="BZ372" s="296"/>
      <c r="CA372" s="296"/>
      <c r="CB372" s="296"/>
      <c r="CC372" s="296"/>
      <c r="CD372" s="296"/>
      <c r="CE372" s="296"/>
      <c r="CF372" s="296"/>
      <c r="CG372" s="296"/>
      <c r="CH372" s="296"/>
      <c r="CI372" s="296"/>
      <c r="CJ372" s="296"/>
      <c r="CK372" s="296"/>
      <c r="CL372" s="296"/>
      <c r="CM372" s="296"/>
      <c r="CN372" s="296"/>
      <c r="CO372" s="296"/>
      <c r="CP372" s="296"/>
      <c r="CQ372" s="296"/>
      <c r="CR372" s="296"/>
      <c r="CS372" s="296"/>
      <c r="CT372" s="296"/>
      <c r="CU372" s="296"/>
      <c r="CV372" s="296"/>
      <c r="CW372" s="296"/>
      <c r="CX372" s="296"/>
      <c r="CY372" s="296"/>
      <c r="CZ372" s="296"/>
      <c r="DA372" s="296"/>
      <c r="DB372" s="296"/>
      <c r="DC372" s="296"/>
      <c r="DD372" s="296"/>
      <c r="DE372" s="296"/>
      <c r="DF372" s="296"/>
      <c r="DG372" s="296"/>
      <c r="DH372" s="296"/>
      <c r="DI372" s="296"/>
      <c r="DJ372" s="296"/>
      <c r="DK372" s="296"/>
      <c r="DL372" s="296"/>
      <c r="DM372" s="296"/>
      <c r="DN372" s="296"/>
      <c r="DO372" s="296"/>
      <c r="DP372" s="296"/>
      <c r="DQ372" s="296"/>
      <c r="DR372" s="296"/>
      <c r="DS372" s="296"/>
      <c r="DT372" s="296"/>
      <c r="DU372" s="296"/>
      <c r="DV372" s="296"/>
      <c r="DW372" s="296"/>
      <c r="DX372" s="296"/>
      <c r="DY372" s="296"/>
      <c r="DZ372" s="296"/>
      <c r="EA372" s="296"/>
      <c r="EB372" s="296"/>
      <c r="EC372" s="296"/>
      <c r="ED372" s="296"/>
      <c r="EE372" s="296"/>
      <c r="EF372" s="296"/>
      <c r="EG372" s="296"/>
      <c r="EH372" s="296"/>
      <c r="EI372" s="296"/>
      <c r="EJ372" s="296"/>
      <c r="EK372" s="296"/>
      <c r="EL372" s="296"/>
      <c r="EM372" s="296"/>
      <c r="EN372" s="296"/>
      <c r="EO372" s="296"/>
      <c r="EP372" s="296"/>
      <c r="EQ372" s="296"/>
      <c r="ER372" s="296"/>
      <c r="ES372" s="296"/>
      <c r="ET372" s="296"/>
      <c r="EU372" s="296"/>
      <c r="EV372" s="296"/>
      <c r="EW372" s="296"/>
      <c r="EX372" s="296"/>
      <c r="EY372" s="296"/>
      <c r="EZ372" s="296"/>
      <c r="FA372" s="296"/>
      <c r="FB372" s="296"/>
      <c r="FC372" s="296"/>
      <c r="FD372" s="296"/>
      <c r="FE372" s="296"/>
      <c r="FF372" s="296"/>
      <c r="FG372" s="296"/>
      <c r="FH372" s="296"/>
      <c r="FI372" s="296"/>
      <c r="FJ372" s="296"/>
      <c r="FK372" s="296"/>
      <c r="FL372" s="296"/>
      <c r="FM372" s="296"/>
      <c r="FN372" s="296"/>
      <c r="FO372" s="296"/>
      <c r="FP372" s="296"/>
      <c r="FQ372" s="296"/>
      <c r="FR372" s="296"/>
      <c r="FS372" s="296"/>
      <c r="FT372" s="296"/>
      <c r="FU372" s="296"/>
      <c r="FV372" s="296"/>
      <c r="FW372" s="296"/>
      <c r="FX372" s="296"/>
      <c r="FY372" s="296"/>
      <c r="FZ372" s="296"/>
      <c r="GA372" s="296"/>
      <c r="GB372" s="296"/>
      <c r="GC372" s="296"/>
      <c r="GD372" s="296"/>
      <c r="GE372" s="296"/>
      <c r="GF372" s="296"/>
      <c r="GG372" s="296"/>
      <c r="GH372" s="296"/>
      <c r="GI372" s="296"/>
      <c r="GJ372" s="296"/>
      <c r="GK372" s="296"/>
      <c r="GL372" s="296"/>
      <c r="GM372" s="296"/>
      <c r="GN372" s="296"/>
      <c r="GO372" s="205"/>
      <c r="GP372" s="87"/>
      <c r="GQ372" s="87"/>
    </row>
    <row r="373" spans="9:199" ht="2.25" customHeight="1" x14ac:dyDescent="0.15">
      <c r="I373" s="131"/>
      <c r="J373" s="131"/>
      <c r="K373" s="131"/>
      <c r="L373" s="136"/>
      <c r="M373" s="136"/>
      <c r="N373" s="138"/>
      <c r="O373" s="296"/>
      <c r="P373" s="296"/>
      <c r="Q373" s="296"/>
      <c r="R373" s="296"/>
      <c r="S373" s="296"/>
      <c r="T373" s="296"/>
      <c r="U373" s="296"/>
      <c r="V373" s="296"/>
      <c r="W373" s="296"/>
      <c r="X373" s="296"/>
      <c r="Y373" s="296"/>
      <c r="Z373" s="296"/>
      <c r="AA373" s="296"/>
      <c r="AB373" s="296"/>
      <c r="AC373" s="296"/>
      <c r="AD373" s="296"/>
      <c r="AE373" s="296"/>
      <c r="AF373" s="296"/>
      <c r="AG373" s="296"/>
      <c r="AH373" s="296"/>
      <c r="AI373" s="296"/>
      <c r="AJ373" s="296"/>
      <c r="AK373" s="296"/>
      <c r="AL373" s="296"/>
      <c r="AM373" s="296"/>
      <c r="AN373" s="296"/>
      <c r="AO373" s="296"/>
      <c r="AP373" s="296"/>
      <c r="AQ373" s="296"/>
      <c r="AR373" s="296"/>
      <c r="AS373" s="296"/>
      <c r="AT373" s="296"/>
      <c r="AU373" s="296"/>
      <c r="AV373" s="296"/>
      <c r="AW373" s="296"/>
      <c r="AX373" s="296"/>
      <c r="AY373" s="296"/>
      <c r="AZ373" s="296"/>
      <c r="BA373" s="296"/>
      <c r="BB373" s="296"/>
      <c r="BC373" s="296"/>
      <c r="BD373" s="296"/>
      <c r="BE373" s="296"/>
      <c r="BF373" s="296"/>
      <c r="BG373" s="296"/>
      <c r="BH373" s="296"/>
      <c r="BI373" s="296"/>
      <c r="BJ373" s="296"/>
      <c r="BK373" s="296"/>
      <c r="BL373" s="296"/>
      <c r="BM373" s="296"/>
      <c r="BN373" s="296"/>
      <c r="BO373" s="296"/>
      <c r="BP373" s="296"/>
      <c r="BQ373" s="296"/>
      <c r="BR373" s="296"/>
      <c r="BS373" s="296"/>
      <c r="BT373" s="296"/>
      <c r="BU373" s="296"/>
      <c r="BV373" s="296"/>
      <c r="BW373" s="296"/>
      <c r="BX373" s="296"/>
      <c r="BY373" s="296"/>
      <c r="BZ373" s="296"/>
      <c r="CA373" s="296"/>
      <c r="CB373" s="296"/>
      <c r="CC373" s="296"/>
      <c r="CD373" s="296"/>
      <c r="CE373" s="296"/>
      <c r="CF373" s="296"/>
      <c r="CG373" s="296"/>
      <c r="CH373" s="296"/>
      <c r="CI373" s="296"/>
      <c r="CJ373" s="296"/>
      <c r="CK373" s="296"/>
      <c r="CL373" s="296"/>
      <c r="CM373" s="296"/>
      <c r="CN373" s="296"/>
      <c r="CO373" s="296"/>
      <c r="CP373" s="296"/>
      <c r="CQ373" s="296"/>
      <c r="CR373" s="296"/>
      <c r="CS373" s="296"/>
      <c r="CT373" s="296"/>
      <c r="CU373" s="296"/>
      <c r="CV373" s="296"/>
      <c r="CW373" s="296"/>
      <c r="CX373" s="296"/>
      <c r="CY373" s="296"/>
      <c r="CZ373" s="296"/>
      <c r="DA373" s="296"/>
      <c r="DB373" s="296"/>
      <c r="DC373" s="296"/>
      <c r="DD373" s="296"/>
      <c r="DE373" s="296"/>
      <c r="DF373" s="296"/>
      <c r="DG373" s="296"/>
      <c r="DH373" s="296"/>
      <c r="DI373" s="296"/>
      <c r="DJ373" s="296"/>
      <c r="DK373" s="296"/>
      <c r="DL373" s="296"/>
      <c r="DM373" s="296"/>
      <c r="DN373" s="296"/>
      <c r="DO373" s="296"/>
      <c r="DP373" s="296"/>
      <c r="DQ373" s="296"/>
      <c r="DR373" s="296"/>
      <c r="DS373" s="296"/>
      <c r="DT373" s="296"/>
      <c r="DU373" s="296"/>
      <c r="DV373" s="296"/>
      <c r="DW373" s="296"/>
      <c r="DX373" s="296"/>
      <c r="DY373" s="296"/>
      <c r="DZ373" s="296"/>
      <c r="EA373" s="296"/>
      <c r="EB373" s="296"/>
      <c r="EC373" s="296"/>
      <c r="ED373" s="296"/>
      <c r="EE373" s="296"/>
      <c r="EF373" s="296"/>
      <c r="EG373" s="296"/>
      <c r="EH373" s="296"/>
      <c r="EI373" s="296"/>
      <c r="EJ373" s="296"/>
      <c r="EK373" s="296"/>
      <c r="EL373" s="296"/>
      <c r="EM373" s="296"/>
      <c r="EN373" s="296"/>
      <c r="EO373" s="296"/>
      <c r="EP373" s="296"/>
      <c r="EQ373" s="296"/>
      <c r="ER373" s="296"/>
      <c r="ES373" s="296"/>
      <c r="ET373" s="296"/>
      <c r="EU373" s="296"/>
      <c r="EV373" s="296"/>
      <c r="EW373" s="296"/>
      <c r="EX373" s="296"/>
      <c r="EY373" s="296"/>
      <c r="EZ373" s="296"/>
      <c r="FA373" s="296"/>
      <c r="FB373" s="296"/>
      <c r="FC373" s="296"/>
      <c r="FD373" s="296"/>
      <c r="FE373" s="296"/>
      <c r="FF373" s="296"/>
      <c r="FG373" s="296"/>
      <c r="FH373" s="296"/>
      <c r="FI373" s="296"/>
      <c r="FJ373" s="296"/>
      <c r="FK373" s="296"/>
      <c r="FL373" s="296"/>
      <c r="FM373" s="296"/>
      <c r="FN373" s="296"/>
      <c r="FO373" s="296"/>
      <c r="FP373" s="296"/>
      <c r="FQ373" s="296"/>
      <c r="FR373" s="296"/>
      <c r="FS373" s="296"/>
      <c r="FT373" s="296"/>
      <c r="FU373" s="296"/>
      <c r="FV373" s="296"/>
      <c r="FW373" s="296"/>
      <c r="FX373" s="296"/>
      <c r="FY373" s="296"/>
      <c r="FZ373" s="296"/>
      <c r="GA373" s="296"/>
      <c r="GB373" s="296"/>
      <c r="GC373" s="296"/>
      <c r="GD373" s="296"/>
      <c r="GE373" s="296"/>
      <c r="GF373" s="296"/>
      <c r="GG373" s="296"/>
      <c r="GH373" s="296"/>
      <c r="GI373" s="296"/>
      <c r="GJ373" s="296"/>
      <c r="GK373" s="296"/>
      <c r="GL373" s="296"/>
      <c r="GM373" s="296"/>
      <c r="GN373" s="296"/>
      <c r="GO373" s="205"/>
      <c r="GP373" s="87"/>
      <c r="GQ373" s="87"/>
    </row>
    <row r="374" spans="9:199" ht="2.25" customHeight="1" x14ac:dyDescent="0.15">
      <c r="I374" s="131"/>
      <c r="J374" s="131"/>
      <c r="K374" s="131"/>
      <c r="L374" s="136"/>
      <c r="M374" s="136"/>
      <c r="N374" s="138"/>
      <c r="O374" s="296"/>
      <c r="P374" s="296"/>
      <c r="Q374" s="296"/>
      <c r="R374" s="296"/>
      <c r="S374" s="296"/>
      <c r="T374" s="296"/>
      <c r="U374" s="296"/>
      <c r="V374" s="296"/>
      <c r="W374" s="296"/>
      <c r="X374" s="296"/>
      <c r="Y374" s="296"/>
      <c r="Z374" s="296"/>
      <c r="AA374" s="296"/>
      <c r="AB374" s="296"/>
      <c r="AC374" s="296"/>
      <c r="AD374" s="296"/>
      <c r="AE374" s="296"/>
      <c r="AF374" s="296"/>
      <c r="AG374" s="296"/>
      <c r="AH374" s="296"/>
      <c r="AI374" s="296"/>
      <c r="AJ374" s="296"/>
      <c r="AK374" s="296"/>
      <c r="AL374" s="296"/>
      <c r="AM374" s="296"/>
      <c r="AN374" s="296"/>
      <c r="AO374" s="296"/>
      <c r="AP374" s="296"/>
      <c r="AQ374" s="296"/>
      <c r="AR374" s="296"/>
      <c r="AS374" s="296"/>
      <c r="AT374" s="296"/>
      <c r="AU374" s="296"/>
      <c r="AV374" s="296"/>
      <c r="AW374" s="296"/>
      <c r="AX374" s="296"/>
      <c r="AY374" s="296"/>
      <c r="AZ374" s="296"/>
      <c r="BA374" s="296"/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6"/>
      <c r="BR374" s="296"/>
      <c r="BS374" s="296"/>
      <c r="BT374" s="296"/>
      <c r="BU374" s="296"/>
      <c r="BV374" s="296"/>
      <c r="BW374" s="296"/>
      <c r="BX374" s="296"/>
      <c r="BY374" s="296"/>
      <c r="BZ374" s="296"/>
      <c r="CA374" s="296"/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6"/>
      <c r="CL374" s="296"/>
      <c r="CM374" s="296"/>
      <c r="CN374" s="296"/>
      <c r="CO374" s="296"/>
      <c r="CP374" s="296"/>
      <c r="CQ374" s="296"/>
      <c r="CR374" s="296"/>
      <c r="CS374" s="296"/>
      <c r="CT374" s="296"/>
      <c r="CU374" s="296"/>
      <c r="CV374" s="296"/>
      <c r="CW374" s="296"/>
      <c r="CX374" s="296"/>
      <c r="CY374" s="296"/>
      <c r="CZ374" s="296"/>
      <c r="DA374" s="296"/>
      <c r="DB374" s="296"/>
      <c r="DC374" s="296"/>
      <c r="DD374" s="296"/>
      <c r="DE374" s="296"/>
      <c r="DF374" s="296"/>
      <c r="DG374" s="296"/>
      <c r="DH374" s="296"/>
      <c r="DI374" s="296"/>
      <c r="DJ374" s="296"/>
      <c r="DK374" s="296"/>
      <c r="DL374" s="296"/>
      <c r="DM374" s="296"/>
      <c r="DN374" s="296"/>
      <c r="DO374" s="296"/>
      <c r="DP374" s="296"/>
      <c r="DQ374" s="296"/>
      <c r="DR374" s="296"/>
      <c r="DS374" s="296"/>
      <c r="DT374" s="296"/>
      <c r="DU374" s="296"/>
      <c r="DV374" s="296"/>
      <c r="DW374" s="296"/>
      <c r="DX374" s="296"/>
      <c r="DY374" s="296"/>
      <c r="DZ374" s="296"/>
      <c r="EA374" s="296"/>
      <c r="EB374" s="296"/>
      <c r="EC374" s="296"/>
      <c r="ED374" s="296"/>
      <c r="EE374" s="296"/>
      <c r="EF374" s="296"/>
      <c r="EG374" s="296"/>
      <c r="EH374" s="296"/>
      <c r="EI374" s="296"/>
      <c r="EJ374" s="296"/>
      <c r="EK374" s="296"/>
      <c r="EL374" s="296"/>
      <c r="EM374" s="296"/>
      <c r="EN374" s="296"/>
      <c r="EO374" s="296"/>
      <c r="EP374" s="296"/>
      <c r="EQ374" s="296"/>
      <c r="ER374" s="296"/>
      <c r="ES374" s="296"/>
      <c r="ET374" s="296"/>
      <c r="EU374" s="296"/>
      <c r="EV374" s="296"/>
      <c r="EW374" s="296"/>
      <c r="EX374" s="296"/>
      <c r="EY374" s="296"/>
      <c r="EZ374" s="296"/>
      <c r="FA374" s="296"/>
      <c r="FB374" s="296"/>
      <c r="FC374" s="296"/>
      <c r="FD374" s="296"/>
      <c r="FE374" s="296"/>
      <c r="FF374" s="296"/>
      <c r="FG374" s="296"/>
      <c r="FH374" s="296"/>
      <c r="FI374" s="296"/>
      <c r="FJ374" s="296"/>
      <c r="FK374" s="296"/>
      <c r="FL374" s="296"/>
      <c r="FM374" s="296"/>
      <c r="FN374" s="296"/>
      <c r="FO374" s="296"/>
      <c r="FP374" s="296"/>
      <c r="FQ374" s="296"/>
      <c r="FR374" s="296"/>
      <c r="FS374" s="296"/>
      <c r="FT374" s="296"/>
      <c r="FU374" s="296"/>
      <c r="FV374" s="296"/>
      <c r="FW374" s="296"/>
      <c r="FX374" s="296"/>
      <c r="FY374" s="296"/>
      <c r="FZ374" s="296"/>
      <c r="GA374" s="296"/>
      <c r="GB374" s="296"/>
      <c r="GC374" s="296"/>
      <c r="GD374" s="296"/>
      <c r="GE374" s="296"/>
      <c r="GF374" s="296"/>
      <c r="GG374" s="296"/>
      <c r="GH374" s="296"/>
      <c r="GI374" s="296"/>
      <c r="GJ374" s="296"/>
      <c r="GK374" s="296"/>
      <c r="GL374" s="296"/>
      <c r="GM374" s="296"/>
      <c r="GN374" s="296"/>
      <c r="GO374" s="205"/>
      <c r="GP374" s="87"/>
      <c r="GQ374" s="87"/>
    </row>
    <row r="375" spans="9:199" ht="2.25" customHeight="1" x14ac:dyDescent="0.15">
      <c r="I375" s="131"/>
      <c r="J375" s="131"/>
      <c r="K375" s="131"/>
      <c r="L375" s="136"/>
      <c r="M375" s="136"/>
      <c r="N375" s="138"/>
      <c r="O375" s="296"/>
      <c r="P375" s="296"/>
      <c r="Q375" s="296"/>
      <c r="R375" s="296"/>
      <c r="S375" s="296"/>
      <c r="T375" s="296"/>
      <c r="U375" s="296"/>
      <c r="V375" s="296"/>
      <c r="W375" s="296"/>
      <c r="X375" s="296"/>
      <c r="Y375" s="296"/>
      <c r="Z375" s="296"/>
      <c r="AA375" s="296"/>
      <c r="AB375" s="296"/>
      <c r="AC375" s="296"/>
      <c r="AD375" s="296"/>
      <c r="AE375" s="296"/>
      <c r="AF375" s="296"/>
      <c r="AG375" s="296"/>
      <c r="AH375" s="296"/>
      <c r="AI375" s="296"/>
      <c r="AJ375" s="296"/>
      <c r="AK375" s="296"/>
      <c r="AL375" s="296"/>
      <c r="AM375" s="296"/>
      <c r="AN375" s="296"/>
      <c r="AO375" s="296"/>
      <c r="AP375" s="296"/>
      <c r="AQ375" s="296"/>
      <c r="AR375" s="296"/>
      <c r="AS375" s="296"/>
      <c r="AT375" s="296"/>
      <c r="AU375" s="296"/>
      <c r="AV375" s="296"/>
      <c r="AW375" s="296"/>
      <c r="AX375" s="296"/>
      <c r="AY375" s="296"/>
      <c r="AZ375" s="296"/>
      <c r="BA375" s="296"/>
      <c r="BB375" s="296"/>
      <c r="BC375" s="296"/>
      <c r="BD375" s="296"/>
      <c r="BE375" s="296"/>
      <c r="BF375" s="296"/>
      <c r="BG375" s="296"/>
      <c r="BH375" s="296"/>
      <c r="BI375" s="296"/>
      <c r="BJ375" s="296"/>
      <c r="BK375" s="296"/>
      <c r="BL375" s="296"/>
      <c r="BM375" s="296"/>
      <c r="BN375" s="296"/>
      <c r="BO375" s="296"/>
      <c r="BP375" s="296"/>
      <c r="BQ375" s="296"/>
      <c r="BR375" s="296"/>
      <c r="BS375" s="296"/>
      <c r="BT375" s="296"/>
      <c r="BU375" s="296"/>
      <c r="BV375" s="296"/>
      <c r="BW375" s="296"/>
      <c r="BX375" s="296"/>
      <c r="BY375" s="296"/>
      <c r="BZ375" s="296"/>
      <c r="CA375" s="296"/>
      <c r="CB375" s="296"/>
      <c r="CC375" s="296"/>
      <c r="CD375" s="296"/>
      <c r="CE375" s="296"/>
      <c r="CF375" s="296"/>
      <c r="CG375" s="296"/>
      <c r="CH375" s="296"/>
      <c r="CI375" s="296"/>
      <c r="CJ375" s="296"/>
      <c r="CK375" s="296"/>
      <c r="CL375" s="296"/>
      <c r="CM375" s="296"/>
      <c r="CN375" s="296"/>
      <c r="CO375" s="296"/>
      <c r="CP375" s="296"/>
      <c r="CQ375" s="296"/>
      <c r="CR375" s="296"/>
      <c r="CS375" s="296"/>
      <c r="CT375" s="296"/>
      <c r="CU375" s="296"/>
      <c r="CV375" s="296"/>
      <c r="CW375" s="296"/>
      <c r="CX375" s="296"/>
      <c r="CY375" s="296"/>
      <c r="CZ375" s="296"/>
      <c r="DA375" s="296"/>
      <c r="DB375" s="296"/>
      <c r="DC375" s="296"/>
      <c r="DD375" s="296"/>
      <c r="DE375" s="296"/>
      <c r="DF375" s="296"/>
      <c r="DG375" s="296"/>
      <c r="DH375" s="296"/>
      <c r="DI375" s="296"/>
      <c r="DJ375" s="296"/>
      <c r="DK375" s="296"/>
      <c r="DL375" s="296"/>
      <c r="DM375" s="296"/>
      <c r="DN375" s="296"/>
      <c r="DO375" s="296"/>
      <c r="DP375" s="296"/>
      <c r="DQ375" s="296"/>
      <c r="DR375" s="296"/>
      <c r="DS375" s="296"/>
      <c r="DT375" s="296"/>
      <c r="DU375" s="296"/>
      <c r="DV375" s="296"/>
      <c r="DW375" s="296"/>
      <c r="DX375" s="296"/>
      <c r="DY375" s="296"/>
      <c r="DZ375" s="296"/>
      <c r="EA375" s="296"/>
      <c r="EB375" s="296"/>
      <c r="EC375" s="296"/>
      <c r="ED375" s="296"/>
      <c r="EE375" s="296"/>
      <c r="EF375" s="296"/>
      <c r="EG375" s="296"/>
      <c r="EH375" s="296"/>
      <c r="EI375" s="296"/>
      <c r="EJ375" s="296"/>
      <c r="EK375" s="296"/>
      <c r="EL375" s="296"/>
      <c r="EM375" s="296"/>
      <c r="EN375" s="296"/>
      <c r="EO375" s="296"/>
      <c r="EP375" s="296"/>
      <c r="EQ375" s="296"/>
      <c r="ER375" s="296"/>
      <c r="ES375" s="296"/>
      <c r="ET375" s="296"/>
      <c r="EU375" s="296"/>
      <c r="EV375" s="296"/>
      <c r="EW375" s="296"/>
      <c r="EX375" s="296"/>
      <c r="EY375" s="296"/>
      <c r="EZ375" s="296"/>
      <c r="FA375" s="296"/>
      <c r="FB375" s="296"/>
      <c r="FC375" s="296"/>
      <c r="FD375" s="296"/>
      <c r="FE375" s="296"/>
      <c r="FF375" s="296"/>
      <c r="FG375" s="296"/>
      <c r="FH375" s="296"/>
      <c r="FI375" s="296"/>
      <c r="FJ375" s="296"/>
      <c r="FK375" s="296"/>
      <c r="FL375" s="296"/>
      <c r="FM375" s="296"/>
      <c r="FN375" s="296"/>
      <c r="FO375" s="296"/>
      <c r="FP375" s="296"/>
      <c r="FQ375" s="296"/>
      <c r="FR375" s="296"/>
      <c r="FS375" s="296"/>
      <c r="FT375" s="296"/>
      <c r="FU375" s="296"/>
      <c r="FV375" s="296"/>
      <c r="FW375" s="296"/>
      <c r="FX375" s="296"/>
      <c r="FY375" s="296"/>
      <c r="FZ375" s="296"/>
      <c r="GA375" s="296"/>
      <c r="GB375" s="296"/>
      <c r="GC375" s="296"/>
      <c r="GD375" s="296"/>
      <c r="GE375" s="296"/>
      <c r="GF375" s="296"/>
      <c r="GG375" s="296"/>
      <c r="GH375" s="296"/>
      <c r="GI375" s="296"/>
      <c r="GJ375" s="296"/>
      <c r="GK375" s="296"/>
      <c r="GL375" s="296"/>
      <c r="GM375" s="296"/>
      <c r="GN375" s="296"/>
      <c r="GO375" s="205"/>
      <c r="GP375" s="87"/>
      <c r="GQ375" s="87"/>
    </row>
    <row r="376" spans="9:199" ht="2.25" customHeight="1" x14ac:dyDescent="0.15">
      <c r="I376" s="131"/>
      <c r="J376" s="131"/>
      <c r="K376" s="131"/>
      <c r="L376" s="136"/>
      <c r="M376" s="136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205"/>
      <c r="GO376" s="205"/>
      <c r="GP376" s="87"/>
      <c r="GQ376" s="87"/>
    </row>
    <row r="377" spans="9:199" ht="2.25" customHeight="1" x14ac:dyDescent="0.15">
      <c r="I377" s="131"/>
      <c r="J377" s="131"/>
      <c r="K377" s="131"/>
      <c r="L377" s="136"/>
      <c r="M377" s="136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205"/>
      <c r="GO377" s="205"/>
      <c r="GP377" s="87"/>
      <c r="GQ377" s="87"/>
    </row>
    <row r="378" spans="9:199" ht="2.25" customHeight="1" x14ac:dyDescent="0.15">
      <c r="I378" s="131"/>
      <c r="J378" s="131"/>
      <c r="K378" s="131"/>
      <c r="L378" s="136"/>
      <c r="M378" s="136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205"/>
      <c r="GO378" s="205"/>
      <c r="GP378" s="87"/>
      <c r="GQ378" s="87"/>
    </row>
    <row r="379" spans="9:199" ht="2.25" customHeight="1" x14ac:dyDescent="0.15">
      <c r="I379" s="131"/>
      <c r="J379" s="131"/>
      <c r="K379" s="131"/>
      <c r="L379" s="136"/>
      <c r="M379" s="136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205"/>
      <c r="GO379" s="205"/>
      <c r="GP379" s="87"/>
      <c r="GQ379" s="87"/>
    </row>
    <row r="380" spans="9:199" ht="2.25" customHeight="1" x14ac:dyDescent="0.15">
      <c r="I380" s="131"/>
      <c r="J380" s="131"/>
      <c r="K380" s="131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205"/>
      <c r="BN380" s="205"/>
      <c r="BO380" s="205"/>
      <c r="BP380" s="205"/>
      <c r="BQ380" s="205"/>
      <c r="BR380" s="205"/>
      <c r="BS380" s="205"/>
      <c r="BT380" s="205"/>
      <c r="BU380" s="205"/>
      <c r="BV380" s="205"/>
      <c r="BW380" s="205"/>
      <c r="BX380" s="205"/>
      <c r="BY380" s="205"/>
      <c r="BZ380" s="205"/>
      <c r="CA380" s="205"/>
      <c r="CB380" s="205"/>
      <c r="CC380" s="205"/>
      <c r="CD380" s="205"/>
      <c r="CE380" s="205"/>
      <c r="CF380" s="205"/>
      <c r="CG380" s="205"/>
      <c r="CH380" s="205"/>
      <c r="CI380" s="205"/>
      <c r="CJ380" s="205"/>
      <c r="CK380" s="205"/>
      <c r="CL380" s="205"/>
      <c r="CM380" s="205"/>
      <c r="CN380" s="205"/>
      <c r="CO380" s="205"/>
      <c r="CP380" s="205"/>
      <c r="CQ380" s="205"/>
      <c r="CR380" s="205"/>
      <c r="CS380" s="205"/>
      <c r="CT380" s="205"/>
      <c r="CU380" s="205"/>
      <c r="CV380" s="205"/>
      <c r="CW380" s="205"/>
      <c r="CX380" s="205"/>
      <c r="CY380" s="205"/>
      <c r="CZ380" s="205"/>
      <c r="DA380" s="205"/>
      <c r="DB380" s="205"/>
      <c r="DC380" s="205"/>
      <c r="DD380" s="205"/>
      <c r="DE380" s="205"/>
      <c r="DF380" s="205"/>
      <c r="DG380" s="205"/>
      <c r="DH380" s="205"/>
      <c r="DI380" s="205"/>
      <c r="DJ380" s="205"/>
      <c r="DK380" s="205"/>
      <c r="DL380" s="205"/>
      <c r="DM380" s="205"/>
      <c r="DN380" s="205"/>
      <c r="DO380" s="205"/>
      <c r="DP380" s="205"/>
      <c r="DQ380" s="205"/>
      <c r="DR380" s="205"/>
      <c r="DS380" s="205"/>
      <c r="DT380" s="205"/>
      <c r="DU380" s="205"/>
      <c r="DV380" s="205"/>
      <c r="DW380" s="205"/>
      <c r="DX380" s="205"/>
      <c r="DY380" s="205"/>
      <c r="DZ380" s="205"/>
      <c r="EA380" s="205"/>
      <c r="EB380" s="205"/>
      <c r="EC380" s="205"/>
      <c r="ED380" s="205"/>
      <c r="EE380" s="205"/>
      <c r="EF380" s="205"/>
      <c r="EG380" s="205"/>
      <c r="EH380" s="205"/>
      <c r="EI380" s="205"/>
      <c r="EJ380" s="205"/>
      <c r="EK380" s="205"/>
      <c r="EL380" s="205"/>
      <c r="EM380" s="205"/>
      <c r="EN380" s="205"/>
      <c r="EO380" s="205"/>
      <c r="EP380" s="205"/>
      <c r="EQ380" s="205"/>
      <c r="ER380" s="205"/>
      <c r="ES380" s="205"/>
      <c r="ET380" s="205"/>
      <c r="EU380" s="205"/>
      <c r="EV380" s="205"/>
      <c r="GM380" s="205"/>
      <c r="GN380" s="205"/>
      <c r="GO380" s="205"/>
      <c r="GP380" s="87"/>
      <c r="GQ380" s="87"/>
    </row>
    <row r="381" spans="9:199" ht="2.25" customHeight="1" x14ac:dyDescent="0.15">
      <c r="I381" s="131"/>
      <c r="J381" s="131"/>
      <c r="K381" s="131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205"/>
      <c r="BN381" s="205"/>
      <c r="BO381" s="205"/>
      <c r="BP381" s="205"/>
      <c r="BQ381" s="205"/>
      <c r="BR381" s="205"/>
      <c r="BS381" s="205"/>
      <c r="BT381" s="205"/>
      <c r="BU381" s="205"/>
      <c r="BV381" s="205"/>
      <c r="BW381" s="205"/>
      <c r="BX381" s="205"/>
      <c r="BY381" s="205"/>
      <c r="BZ381" s="205"/>
      <c r="CA381" s="205"/>
      <c r="CB381" s="205"/>
      <c r="CC381" s="205"/>
      <c r="CD381" s="205"/>
      <c r="CE381" s="205"/>
      <c r="CF381" s="205"/>
      <c r="CG381" s="205"/>
      <c r="CH381" s="205"/>
      <c r="CI381" s="205"/>
      <c r="CJ381" s="205"/>
      <c r="CK381" s="205"/>
      <c r="CL381" s="205"/>
      <c r="CM381" s="205"/>
      <c r="CN381" s="205"/>
      <c r="CO381" s="205"/>
      <c r="CP381" s="205"/>
      <c r="CQ381" s="205"/>
      <c r="CR381" s="205"/>
      <c r="CS381" s="205"/>
      <c r="CT381" s="205"/>
      <c r="CU381" s="205"/>
      <c r="CV381" s="205"/>
      <c r="CW381" s="205"/>
      <c r="CX381" s="205"/>
      <c r="EO381" s="205"/>
      <c r="EP381" s="205"/>
      <c r="EQ381" s="205"/>
      <c r="ER381" s="205"/>
      <c r="ES381" s="205"/>
      <c r="ET381" s="205"/>
      <c r="EU381" s="205"/>
      <c r="EV381" s="205"/>
      <c r="GM381" s="205"/>
      <c r="GN381" s="205"/>
      <c r="GO381" s="205"/>
      <c r="GP381" s="87"/>
      <c r="GQ381" s="87"/>
    </row>
    <row r="382" spans="9:199" ht="2.25" customHeight="1" x14ac:dyDescent="0.15">
      <c r="I382" s="131"/>
      <c r="J382" s="131"/>
      <c r="K382" s="131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205"/>
      <c r="BN382" s="205"/>
      <c r="BO382" s="205"/>
      <c r="BP382" s="205"/>
      <c r="BQ382" s="205"/>
      <c r="BR382" s="205"/>
      <c r="BS382" s="205"/>
      <c r="BT382" s="205"/>
      <c r="BU382" s="205"/>
      <c r="BV382" s="205"/>
      <c r="BW382" s="205"/>
      <c r="BX382" s="205"/>
      <c r="BY382" s="205"/>
      <c r="BZ382" s="205"/>
      <c r="CA382" s="205"/>
      <c r="CB382" s="205"/>
      <c r="CC382" s="205"/>
      <c r="CD382" s="205"/>
      <c r="CE382" s="205"/>
      <c r="CF382" s="205"/>
      <c r="CG382" s="205"/>
      <c r="CH382" s="205"/>
      <c r="CI382" s="205"/>
      <c r="CJ382" s="205"/>
      <c r="CK382" s="205"/>
      <c r="CL382" s="205"/>
      <c r="CM382" s="205"/>
      <c r="CN382" s="205"/>
      <c r="CO382" s="205"/>
      <c r="CP382" s="205"/>
      <c r="CQ382" s="205"/>
      <c r="CR382" s="205"/>
      <c r="CS382" s="205"/>
      <c r="CT382" s="205"/>
      <c r="CU382" s="205"/>
      <c r="CV382" s="205"/>
      <c r="CW382" s="205"/>
      <c r="CX382" s="205"/>
      <c r="EO382" s="205"/>
      <c r="EP382" s="205"/>
      <c r="EQ382" s="205"/>
      <c r="ER382" s="205"/>
      <c r="ES382" s="205"/>
      <c r="ET382" s="205"/>
      <c r="EU382" s="205"/>
      <c r="EV382" s="297"/>
      <c r="EW382" s="297"/>
      <c r="EX382" s="297"/>
      <c r="EY382" s="297"/>
      <c r="EZ382" s="297"/>
      <c r="FA382" s="297"/>
      <c r="FB382" s="297"/>
      <c r="FC382" s="297"/>
      <c r="FD382" s="297"/>
      <c r="FE382" s="297"/>
      <c r="FF382" s="297"/>
      <c r="FG382" s="297"/>
      <c r="FH382" s="297"/>
      <c r="FI382" s="297"/>
      <c r="FJ382" s="297"/>
      <c r="FK382" s="297"/>
      <c r="FL382" s="297"/>
      <c r="FM382" s="297"/>
      <c r="FN382" s="297"/>
      <c r="FO382" s="297"/>
      <c r="FP382" s="297"/>
      <c r="FQ382" s="297"/>
      <c r="FR382" s="297"/>
      <c r="FS382" s="297"/>
      <c r="FT382" s="297"/>
      <c r="FU382" s="297"/>
      <c r="FV382" s="297"/>
      <c r="FW382" s="297"/>
      <c r="FX382" s="297"/>
      <c r="FY382" s="297"/>
      <c r="FZ382" s="297"/>
      <c r="GA382" s="297"/>
      <c r="GB382" s="297"/>
      <c r="GC382" s="297"/>
      <c r="GD382" s="297"/>
      <c r="GE382" s="297"/>
      <c r="GF382" s="297"/>
      <c r="GG382" s="297"/>
      <c r="GH382" s="297"/>
      <c r="GI382" s="297"/>
      <c r="GJ382" s="297"/>
      <c r="GK382" s="297"/>
      <c r="GM382" s="205"/>
      <c r="GN382" s="205"/>
      <c r="GO382" s="205"/>
      <c r="GP382" s="87"/>
      <c r="GQ382" s="87"/>
    </row>
    <row r="383" spans="9:199" ht="2.25" customHeight="1" x14ac:dyDescent="0.15"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EO383" s="104"/>
      <c r="EP383" s="104"/>
      <c r="EQ383" s="104"/>
      <c r="ER383" s="104"/>
      <c r="ES383" s="104"/>
      <c r="ET383" s="104"/>
      <c r="EU383" s="104"/>
      <c r="EV383" s="297"/>
      <c r="EW383" s="297"/>
      <c r="EX383" s="297"/>
      <c r="EY383" s="297"/>
      <c r="EZ383" s="297"/>
      <c r="FA383" s="297"/>
      <c r="FB383" s="297"/>
      <c r="FC383" s="297"/>
      <c r="FD383" s="297"/>
      <c r="FE383" s="297"/>
      <c r="FF383" s="297"/>
      <c r="FG383" s="297"/>
      <c r="FH383" s="297"/>
      <c r="FI383" s="297"/>
      <c r="FJ383" s="297"/>
      <c r="FK383" s="297"/>
      <c r="FL383" s="297"/>
      <c r="FM383" s="297"/>
      <c r="FN383" s="297"/>
      <c r="FO383" s="297"/>
      <c r="FP383" s="297"/>
      <c r="FQ383" s="297"/>
      <c r="FR383" s="297"/>
      <c r="FS383" s="297"/>
      <c r="FT383" s="297"/>
      <c r="FU383" s="297"/>
      <c r="FV383" s="297"/>
      <c r="FW383" s="297"/>
      <c r="FX383" s="297"/>
      <c r="FY383" s="297"/>
      <c r="FZ383" s="297"/>
      <c r="GA383" s="297"/>
      <c r="GB383" s="297"/>
      <c r="GC383" s="297"/>
      <c r="GD383" s="297"/>
      <c r="GE383" s="297"/>
      <c r="GF383" s="297"/>
      <c r="GG383" s="297"/>
      <c r="GH383" s="297"/>
      <c r="GI383" s="297"/>
      <c r="GJ383" s="297"/>
      <c r="GK383" s="297"/>
      <c r="GM383" s="104"/>
      <c r="GN383" s="104"/>
      <c r="GO383" s="104"/>
    </row>
    <row r="384" spans="9:199" ht="2.25" customHeight="1" x14ac:dyDescent="0.15">
      <c r="EV384" s="297"/>
      <c r="EW384" s="297"/>
      <c r="EX384" s="297"/>
      <c r="EY384" s="297"/>
      <c r="EZ384" s="297"/>
      <c r="FA384" s="297"/>
      <c r="FB384" s="297"/>
      <c r="FC384" s="297"/>
      <c r="FD384" s="297"/>
      <c r="FE384" s="297"/>
      <c r="FF384" s="297"/>
      <c r="FG384" s="297"/>
      <c r="FH384" s="297"/>
      <c r="FI384" s="297"/>
      <c r="FJ384" s="297"/>
      <c r="FK384" s="297"/>
      <c r="FL384" s="297"/>
      <c r="FM384" s="297"/>
      <c r="FN384" s="297"/>
      <c r="FO384" s="297"/>
      <c r="FP384" s="297"/>
      <c r="FQ384" s="297"/>
      <c r="FR384" s="297"/>
      <c r="FS384" s="297"/>
      <c r="FT384" s="297"/>
      <c r="FU384" s="297"/>
      <c r="FV384" s="297"/>
      <c r="FW384" s="297"/>
      <c r="FX384" s="297"/>
      <c r="FY384" s="297"/>
      <c r="FZ384" s="297"/>
      <c r="GA384" s="297"/>
      <c r="GB384" s="297"/>
      <c r="GC384" s="297"/>
      <c r="GD384" s="297"/>
      <c r="GE384" s="297"/>
      <c r="GF384" s="297"/>
      <c r="GG384" s="297"/>
      <c r="GH384" s="297"/>
      <c r="GI384" s="297"/>
      <c r="GJ384" s="297"/>
      <c r="GK384" s="297"/>
    </row>
    <row r="385" spans="5:193" ht="2.25" customHeight="1" x14ac:dyDescent="0.15">
      <c r="EV385" s="297"/>
      <c r="EW385" s="297"/>
      <c r="EX385" s="297"/>
      <c r="EY385" s="297"/>
      <c r="EZ385" s="297"/>
      <c r="FA385" s="297"/>
      <c r="FB385" s="297"/>
      <c r="FC385" s="297"/>
      <c r="FD385" s="297"/>
      <c r="FE385" s="297"/>
      <c r="FF385" s="297"/>
      <c r="FG385" s="297"/>
      <c r="FH385" s="297"/>
      <c r="FI385" s="297"/>
      <c r="FJ385" s="297"/>
      <c r="FK385" s="297"/>
      <c r="FL385" s="297"/>
      <c r="FM385" s="297"/>
      <c r="FN385" s="297"/>
      <c r="FO385" s="297"/>
      <c r="FP385" s="297"/>
      <c r="FQ385" s="297"/>
      <c r="FR385" s="297"/>
      <c r="FS385" s="297"/>
      <c r="FT385" s="297"/>
      <c r="FU385" s="297"/>
      <c r="FV385" s="297"/>
      <c r="FW385" s="297"/>
      <c r="FX385" s="297"/>
      <c r="FY385" s="297"/>
      <c r="FZ385" s="297"/>
      <c r="GA385" s="297"/>
      <c r="GB385" s="297"/>
      <c r="GC385" s="297"/>
      <c r="GD385" s="297"/>
      <c r="GE385" s="297"/>
      <c r="GF385" s="297"/>
      <c r="GG385" s="297"/>
      <c r="GH385" s="297"/>
      <c r="GI385" s="297"/>
      <c r="GJ385" s="297"/>
      <c r="GK385" s="297"/>
    </row>
    <row r="386" spans="5:193" ht="2.25" customHeight="1" x14ac:dyDescent="0.15"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EV386" s="297"/>
      <c r="EW386" s="297"/>
      <c r="EX386" s="297"/>
      <c r="EY386" s="297"/>
      <c r="EZ386" s="297"/>
      <c r="FA386" s="297"/>
      <c r="FB386" s="297"/>
      <c r="FC386" s="297"/>
      <c r="FD386" s="297"/>
      <c r="FE386" s="297"/>
      <c r="FF386" s="297"/>
      <c r="FG386" s="297"/>
      <c r="FH386" s="297"/>
      <c r="FI386" s="297"/>
      <c r="FJ386" s="297"/>
      <c r="FK386" s="297"/>
      <c r="FL386" s="297"/>
      <c r="FM386" s="297"/>
      <c r="FN386" s="297"/>
      <c r="FO386" s="297"/>
      <c r="FP386" s="297"/>
      <c r="FQ386" s="297"/>
      <c r="FR386" s="297"/>
      <c r="FS386" s="297"/>
      <c r="FT386" s="297"/>
      <c r="FU386" s="297"/>
      <c r="FV386" s="297"/>
      <c r="FW386" s="297"/>
      <c r="FX386" s="297"/>
      <c r="FY386" s="297"/>
      <c r="FZ386" s="297"/>
      <c r="GA386" s="297"/>
      <c r="GB386" s="297"/>
      <c r="GC386" s="297"/>
      <c r="GD386" s="297"/>
      <c r="GE386" s="297"/>
      <c r="GF386" s="297"/>
      <c r="GG386" s="297"/>
      <c r="GH386" s="297"/>
      <c r="GI386" s="297"/>
      <c r="GJ386" s="297"/>
      <c r="GK386" s="297"/>
    </row>
    <row r="387" spans="5:193" ht="2.25" customHeight="1" x14ac:dyDescent="0.15"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</row>
    <row r="388" spans="5:193" ht="2.25" customHeight="1" x14ac:dyDescent="0.15"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</row>
    <row r="389" spans="5:193" ht="2.25" customHeight="1" x14ac:dyDescent="0.15"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</row>
    <row r="390" spans="5:193" ht="2.25" customHeight="1" x14ac:dyDescent="0.15"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</row>
    <row r="391" spans="5:193" ht="2.25" customHeight="1" x14ac:dyDescent="0.15"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</row>
    <row r="392" spans="5:193" ht="2.25" customHeight="1" x14ac:dyDescent="0.15"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</row>
    <row r="393" spans="5:193" ht="2.25" customHeight="1" x14ac:dyDescent="0.15"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</row>
    <row r="394" spans="5:193" ht="2.25" customHeight="1" x14ac:dyDescent="0.15">
      <c r="E394" s="139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</row>
    <row r="395" spans="5:193" ht="2.25" customHeight="1" x14ac:dyDescent="0.15">
      <c r="E395" s="139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</row>
    <row r="396" spans="5:193" ht="2.25" customHeight="1" x14ac:dyDescent="0.15">
      <c r="E396" s="139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</row>
    <row r="397" spans="5:193" ht="2.25" customHeight="1" x14ac:dyDescent="0.15">
      <c r="E397" s="139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</row>
    <row r="398" spans="5:193" ht="2.25" customHeight="1" x14ac:dyDescent="0.15">
      <c r="E398" s="139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</row>
    <row r="399" spans="5:193" ht="2.25" customHeight="1" x14ac:dyDescent="0.15"/>
    <row r="400" spans="5:193" ht="2.25" customHeight="1" x14ac:dyDescent="0.15"/>
    <row r="401" ht="2.25" customHeight="1" x14ac:dyDescent="0.15"/>
    <row r="402" ht="2.25" customHeight="1" x14ac:dyDescent="0.15"/>
    <row r="403" ht="2.25" customHeight="1" x14ac:dyDescent="0.15"/>
    <row r="404" ht="2.25" customHeight="1" x14ac:dyDescent="0.15"/>
  </sheetData>
  <sheetProtection algorithmName="SHA-512" hashValue="O7zGCGFw3fVQlMtAwGUj16y8mTFPs2l56iPpvmU+qd+qV5D4D8LBi8lr/jwMYiXlk2nTIFr6F4yUcM7859iLCA==" saltValue="cTK55Eh1IblMGQoaiwxTtw==" spinCount="100000" sheet="1" selectLockedCells="1"/>
  <mergeCells count="87">
    <mergeCell ref="L19:AL28"/>
    <mergeCell ref="FF23:FJ31"/>
    <mergeCell ref="FM23:FQ31"/>
    <mergeCell ref="EK23:EO31"/>
    <mergeCell ref="AO23:AS31"/>
    <mergeCell ref="AU23:AZ31"/>
    <mergeCell ref="BB23:BG31"/>
    <mergeCell ref="BI23:BN31"/>
    <mergeCell ref="BP23:BU31"/>
    <mergeCell ref="CM23:DG29"/>
    <mergeCell ref="DI23:DN31"/>
    <mergeCell ref="DP23:DU31"/>
    <mergeCell ref="M47:CV51"/>
    <mergeCell ref="DC47:GJ51"/>
    <mergeCell ref="FT23:FX31"/>
    <mergeCell ref="Q57:CV61"/>
    <mergeCell ref="DG57:GJ61"/>
    <mergeCell ref="EJ34:EP42"/>
    <mergeCell ref="ER34:EW43"/>
    <mergeCell ref="EY34:FC43"/>
    <mergeCell ref="FE34:FK42"/>
    <mergeCell ref="FM34:FQ43"/>
    <mergeCell ref="FT34:FX43"/>
    <mergeCell ref="CM34:DE41"/>
    <mergeCell ref="DW23:EB31"/>
    <mergeCell ref="ED23:EI31"/>
    <mergeCell ref="ER23:EV31"/>
    <mergeCell ref="EY23:FC31"/>
    <mergeCell ref="DI34:DN43"/>
    <mergeCell ref="DP34:DU43"/>
    <mergeCell ref="DW34:EB43"/>
    <mergeCell ref="ED34:EI43"/>
    <mergeCell ref="FZ34:GF42"/>
    <mergeCell ref="Q52:CV56"/>
    <mergeCell ref="DG52:GJ56"/>
    <mergeCell ref="Q62:CV66"/>
    <mergeCell ref="DG62:GJ66"/>
    <mergeCell ref="DG67:GJ71"/>
    <mergeCell ref="M69:CV73"/>
    <mergeCell ref="DG72:GJ76"/>
    <mergeCell ref="Q74:CV78"/>
    <mergeCell ref="DC77:GJ81"/>
    <mergeCell ref="Q79:CV83"/>
    <mergeCell ref="DG82:GJ86"/>
    <mergeCell ref="Q84:CV88"/>
    <mergeCell ref="DG87:GJ91"/>
    <mergeCell ref="M91:CV95"/>
    <mergeCell ref="DC92:GJ96"/>
    <mergeCell ref="Q96:CV100"/>
    <mergeCell ref="DG97:GJ101"/>
    <mergeCell ref="Q101:CV105"/>
    <mergeCell ref="DC102:GJ106"/>
    <mergeCell ref="Q106:CV110"/>
    <mergeCell ref="DG107:GJ111"/>
    <mergeCell ref="O208:GN215"/>
    <mergeCell ref="O120:GN127"/>
    <mergeCell ref="O128:GN135"/>
    <mergeCell ref="O136:GN143"/>
    <mergeCell ref="O144:GN151"/>
    <mergeCell ref="O152:GN159"/>
    <mergeCell ref="O160:GN167"/>
    <mergeCell ref="O168:GN175"/>
    <mergeCell ref="O176:GN183"/>
    <mergeCell ref="O184:GN191"/>
    <mergeCell ref="O192:GN199"/>
    <mergeCell ref="O200:GN207"/>
    <mergeCell ref="O304:GN311"/>
    <mergeCell ref="O216:GN223"/>
    <mergeCell ref="O224:GN231"/>
    <mergeCell ref="O232:GN239"/>
    <mergeCell ref="O240:GN247"/>
    <mergeCell ref="O248:GN255"/>
    <mergeCell ref="O256:GN263"/>
    <mergeCell ref="O264:GN271"/>
    <mergeCell ref="O272:GN279"/>
    <mergeCell ref="O280:GN287"/>
    <mergeCell ref="O288:GN295"/>
    <mergeCell ref="O296:GN303"/>
    <mergeCell ref="O368:GN375"/>
    <mergeCell ref="EV382:GK386"/>
    <mergeCell ref="O312:GN319"/>
    <mergeCell ref="O320:GN327"/>
    <mergeCell ref="O328:GN335"/>
    <mergeCell ref="O336:GN343"/>
    <mergeCell ref="O344:GN351"/>
    <mergeCell ref="O352:GN359"/>
    <mergeCell ref="O360:GN367"/>
  </mergeCells>
  <phoneticPr fontId="1"/>
  <pageMargins left="0" right="0" top="0" bottom="0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このファイルの使用方法</vt:lpstr>
      <vt:lpstr>入力シート</vt:lpstr>
      <vt:lpstr>計算シート</vt:lpstr>
      <vt:lpstr>訪問調査票概況</vt:lpstr>
      <vt:lpstr>訪問調査票基本</vt:lpstr>
      <vt:lpstr>特記事項1</vt:lpstr>
      <vt:lpstr>特記事項2</vt:lpstr>
      <vt:lpstr>特記事項1!Print_Area</vt:lpstr>
      <vt:lpstr>特記事項2!Print_Area</vt:lpstr>
      <vt:lpstr>訪問調査票概況!Print_Area</vt:lpstr>
      <vt:lpstr>訪問調査票基本!Print_Area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2190354</dc:creator>
  <cp:lastModifiedBy>2210013</cp:lastModifiedBy>
  <cp:lastPrinted>2024-04-17T07:06:24Z</cp:lastPrinted>
  <dcterms:created xsi:type="dcterms:W3CDTF">2021-07-29T03:35:46Z</dcterms:created>
  <dcterms:modified xsi:type="dcterms:W3CDTF">2024-07-03T02:22:57Z</dcterms:modified>
</cp:coreProperties>
</file>