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X:\02サービス\サービス共通\04 自立支援協議会\05_就労部会\R6部会\05_ガイドブック\"/>
    </mc:Choice>
  </mc:AlternateContent>
  <xr:revisionPtr revIDLastSave="0" documentId="13_ncr:1_{8A730149-C5A5-4CB8-8880-B3CB3AED1F52}" xr6:coauthVersionLast="36" xr6:coauthVersionMax="36" xr10:uidLastSave="{00000000-0000-0000-0000-000000000000}"/>
  <bookViews>
    <workbookView xWindow="-105" yWindow="-105" windowWidth="19425" windowHeight="10305" activeTab="1" xr2:uid="{00000000-000D-0000-FFFF-FFFF00000000}"/>
  </bookViews>
  <sheets>
    <sheet name="一覧" sheetId="7" r:id="rId1"/>
    <sheet name="シート" sheetId="2" r:id="rId2"/>
  </sheets>
  <definedNames>
    <definedName name="_xlnm._FilterDatabase" localSheetId="0" hidden="1">一覧!$A$1:$K$6</definedName>
    <definedName name="_xlnm.Print_Area" localSheetId="1">シート!$A$1:$I$67</definedName>
    <definedName name="_xlnm.Print_Area" localSheetId="0">一覧[#All]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B40" i="2"/>
  <c r="B18" i="2"/>
  <c r="B12" i="2"/>
  <c r="B10" i="2"/>
  <c r="B8" i="2"/>
  <c r="B6" i="2" l="1"/>
  <c r="B4" i="2"/>
  <c r="G4" i="2"/>
  <c r="B2" i="2"/>
</calcChain>
</file>

<file path=xl/sharedStrings.xml><?xml version="1.0" encoding="utf-8"?>
<sst xmlns="http://schemas.openxmlformats.org/spreadsheetml/2006/main" count="71" uniqueCount="70">
  <si>
    <t>事業所名</t>
  </si>
  <si>
    <t>住所</t>
  </si>
  <si>
    <t>電話番号</t>
  </si>
  <si>
    <t>メールアドレス</t>
  </si>
  <si>
    <t>ホームページＵＲＬ</t>
  </si>
  <si>
    <t>事業所名</t>
    <rPh sb="0" eb="3">
      <t>ジギョウショ</t>
    </rPh>
    <rPh sb="3" eb="4">
      <t>メイ</t>
    </rPh>
    <phoneticPr fontId="1"/>
  </si>
  <si>
    <t>住所</t>
    <rPh sb="0" eb="2">
      <t>ジュウショ</t>
    </rPh>
    <phoneticPr fontId="1"/>
  </si>
  <si>
    <t>メールアドレス</t>
    <phoneticPr fontId="1"/>
  </si>
  <si>
    <t>電話番号</t>
    <rPh sb="0" eb="2">
      <t>デンワ</t>
    </rPh>
    <rPh sb="2" eb="4">
      <t>バンゴウ</t>
    </rPh>
    <phoneticPr fontId="1"/>
  </si>
  <si>
    <t>番号</t>
    <phoneticPr fontId="1"/>
  </si>
  <si>
    <t>番号</t>
    <rPh sb="0" eb="2">
      <t>バンゴウ</t>
    </rPh>
    <phoneticPr fontId="1"/>
  </si>
  <si>
    <t>機関の概要</t>
  </si>
  <si>
    <t>対象障がい種別</t>
  </si>
  <si>
    <t>対象年齢</t>
  </si>
  <si>
    <t>具体的な支援内容</t>
  </si>
  <si>
    <t>その他（利用上の注意点など）</t>
  </si>
  <si>
    <t>福井県発達障がい児者支援センタースクラム福井</t>
  </si>
  <si>
    <t>福井県福井市光陽２丁目３－３６（福井県総合福祉相談所内）</t>
  </si>
  <si>
    <t>0776220370</t>
  </si>
  <si>
    <t>https://kjinkai.jp/facility/scrum-fukui/</t>
  </si>
  <si>
    <t>scrum@kjinkai.jp</t>
  </si>
  <si>
    <t>スクラム福井は福井県にお住まいの発達障がい（自閉症スペクトラム障害、学習障害、注意欠如多動症など）のある方と、そのご家族が安定して地域で生活できるように支援するセンターです。また、医療、保健、福祉、教育、労働、司法など各関係機関と連携をとり、幅広く支援を行っております。</t>
  </si>
  <si>
    <t>発達障がい;</t>
  </si>
  <si>
    <t>全年齢</t>
  </si>
  <si>
    <t xml:space="preserve">相談は電話・メール・来所・訪問などにより行っております。まずは電話やメールなどで予約をしてください。相談は予約制となっており、土日・祝日・年末年始は除きます。一回当たりの相談時間はいずれも５０分ほどをめどにしております。メール相談は返信に数日かかる場合がございます。ご了承ください。
</t>
  </si>
  <si>
    <t>社会福祉法人慶長会　ふっとわーく障害者就業・生活支援センター</t>
  </si>
  <si>
    <t>福井県福井市三郎丸4丁目303</t>
  </si>
  <si>
    <t>0776-97-5361</t>
  </si>
  <si>
    <t>https://www.keichoukai.or.jp/footwork/</t>
  </si>
  <si>
    <t>tuduki@keichoukai.or.jp</t>
  </si>
  <si>
    <t>企業で働くこと・働き続けることやそれにに伴う日常生活上の支援を希望される障害のある方に対し、自立した就業生活の実現に向けたサポートをさせていただきます。地域の公共職業安定所、地域障がい者職業センター、社会福祉施設、医療機関、特別支援学校などの様々な関係機関と連携を行いながらサポートをさせていただきます。</t>
  </si>
  <si>
    <t>身体;知的;精神;発達障害、高次脳機能障害、難病等。障害種別は問いません。;</t>
  </si>
  <si>
    <t>特に制限はありません</t>
  </si>
  <si>
    <t>就職活動の支援では、就職先のあっせんを行っているわけではございません。
ご本人さんのご希望を聞きながら、ハローワークへの同行や企業見学の同行などを行い、助言等を行っております。直接的に求人の紹介などを行う事業ではございませんのでご理解いただけますと幸いです。</t>
  </si>
  <si>
    <t>福井県高次脳機能障害支援センター</t>
  </si>
  <si>
    <t>福井市新田塚1-42-1</t>
  </si>
  <si>
    <t>0776-21-1300</t>
  </si>
  <si>
    <t>https://www.f-gh.jp/koujinou/index.html</t>
  </si>
  <si>
    <t>fukui-koujinou@kve.biglobe.ne.jp</t>
  </si>
  <si>
    <t>高次脳機能障害は、脳の病気や脳外傷といった脳に損傷を受けることによって生じる後遺症・ 
中途障害です。病前・受傷前に比べ、脳の機能（記憶力･注意判断力など）や性格に変化をきた 
します。当支援センターでは、県からの委託を受け、高次脳機能障害者の社会復帰支援、ならび 
に県内への普及・啓発活動を行っています。</t>
  </si>
  <si>
    <t>高次脳機能障害(診断がついていない「疑い」の方も可);</t>
  </si>
  <si>
    <t xml:space="preserve">小児～成人～高齢者。特に制限はありません </t>
  </si>
  <si>
    <t>１．相談を受け状況把握（来院･電話･メールなど）、方針の提案 
２．各支援機関･支援者への「繋ぎ合わせ」 
  例）診断･評価 → 医療機関へ、介護･障害福祉サービス利用 → ケアマネ･ 
相談支援専門員へ、就労支援 → 就労支援機関へ 等 
３．繋ぎ合わせた後の後方支援（バックアップ） 
当事者・家族ならびに支援者への障害特性、対応方法などのアドバイス 
※各種社会保障制度（障害手帳･障害年金など）利用に向けたアドバイスも可</t>
  </si>
  <si>
    <t xml:space="preserve">同法人内の、福井総合病院や福井総合クリニックに入院・通院されていなくとも 
当支援センターを利用することは可能です。 </t>
  </si>
  <si>
    <t>ハローワーク福井 専門援助部門（福井公共職業安定所）</t>
  </si>
  <si>
    <t>福井市開発１－１２１－１</t>
  </si>
  <si>
    <t>0776-52-8155</t>
  </si>
  <si>
    <t>https://jsite.mhlw.go.jp/fukui-roudoukyoku/news_topics/hellowork_oshirase/fukui/2280oshirase_00039.html</t>
  </si>
  <si>
    <t>　ハローワークは、仕事をお探しの方や求人事業主の方に対して、様々なサービスを無償で提供する、国（厚生労働省）が運営する総合的雇用サービス機関です。専門援助部門では、主に、障害のある方などに対して職業相談等を行っています。</t>
  </si>
  <si>
    <t>不問;</t>
  </si>
  <si>
    <t>不問</t>
  </si>
  <si>
    <t>・障害の特性や程度、職業経験等をお聞きしながら、就職に向けたアドバイスを行います。職業能力や仕事の適性を把握するため、必要に応じて専門機関による職業評価等をご案内します。
・求人に応募する際、面接や採用後に必要な配慮事項を企業に説明します。また、就職後も職場に定着することができるよう、関係機関と連携し、継続的に支援します。</t>
  </si>
  <si>
    <t>　障害者手帳をお持ちの方は、手帳の提示をお願いします（手帳をお持ち出ない方は、氏名及び病名等が確認できるもの（各種受給者証や医師の診断書等）の提示をお願いします。）。
　なお、症状が安定し就労が可能な状況にあるか否かの確認のため、別途、主治医の意見書（ハローワークの所定様式）の提出をお願いする場合があります。</t>
  </si>
  <si>
    <t>福井障害者職業センター</t>
  </si>
  <si>
    <t>〒910-0026 福井市光陽2丁目3-32</t>
  </si>
  <si>
    <t>0776-25-3685</t>
  </si>
  <si>
    <t>https://www.jeed.go.jp/location/chiiki/fukui/</t>
  </si>
  <si>
    <t>fukui-ctr@jeed.go.jp</t>
  </si>
  <si>
    <t>福井障害者職業センターでは、障害のある方、事業主及び関係機関に対して、「障害者の雇用の促進等に関する法律」に基づき、ハローワークをはじめ、地域の関係機関と連携しながら、就職に関する相談から就職後の職場定着支援まで、雇用の促進と職業生活の安定を図るための支援を行っています。</t>
  </si>
  <si>
    <t>身体;知的;精神;不問（職業生活上の困難さを抱え、当センターの支援を希望する方）</t>
  </si>
  <si>
    <t>・障害のある方への支援：職業相談、職業評価、職業準備支援
・障害のある方と事業主の双方への支援：ジョブコーチ支援、職場復帰支援
・事業主への支援：雇入れの計画から職場定着までの支援
・関係機関への支援：職業リハビリテーションに関する助言・援助</t>
  </si>
  <si>
    <t>対象障がい種別</t>
    <rPh sb="0" eb="2">
      <t>タイショウ</t>
    </rPh>
    <rPh sb="2" eb="3">
      <t>ショウ</t>
    </rPh>
    <rPh sb="5" eb="7">
      <t>シュベツ</t>
    </rPh>
    <phoneticPr fontId="1"/>
  </si>
  <si>
    <t>対象年齢</t>
    <rPh sb="0" eb="2">
      <t>タイショウ</t>
    </rPh>
    <rPh sb="2" eb="4">
      <t>ネンレイ</t>
    </rPh>
    <phoneticPr fontId="1"/>
  </si>
  <si>
    <t>機関の概要</t>
    <rPh sb="0" eb="2">
      <t>キカン</t>
    </rPh>
    <rPh sb="3" eb="5">
      <t>ガイヨウ</t>
    </rPh>
    <phoneticPr fontId="1"/>
  </si>
  <si>
    <t>具体的な支援内容</t>
    <rPh sb="0" eb="3">
      <t>グタイテキ</t>
    </rPh>
    <rPh sb="4" eb="6">
      <t>シエン</t>
    </rPh>
    <rPh sb="6" eb="8">
      <t>ナイヨウ</t>
    </rPh>
    <phoneticPr fontId="1"/>
  </si>
  <si>
    <t>その他（利用上の注意）</t>
    <rPh sb="2" eb="3">
      <t>タ</t>
    </rPh>
    <rPh sb="4" eb="7">
      <t>リヨウジョウ</t>
    </rPh>
    <rPh sb="8" eb="10">
      <t>チュウイ</t>
    </rPh>
    <phoneticPr fontId="1"/>
  </si>
  <si>
    <t>ホームページURL</t>
    <phoneticPr fontId="1"/>
  </si>
  <si>
    <t xml:space="preserve">スクラム福井では「相談支援」、「発達支援」、「就労支援」、「普及・啓発および研修」の４つの柱から事業を展開しております。各窓口には社会福祉士を中心とした専門の相談員が配置されています。福井県内に３つの窓口がございますので、ご相談の際にはお近くの窓口までご連絡ください。
【福井窓口】
　〒910-0026　　福井市光陽２丁目3-36（福井県総合福祉相談所内）
　TEL　0776-22-0370
【奥越（勝山）窓口】
　〒911-0042　　勝山市荒土町松田8号31番地（大日園内）
　TEL　0779-89-3210
【嶺南（敦賀）窓口】
　〒914-0822　　敦賀市櫛川41-2-3（パラレル内）
　TEL　0770-21-2346
</t>
    <phoneticPr fontId="1"/>
  </si>
  <si>
    <t xml:space="preserve">＜就業面での支援＞ 
〇就業に関する相談（準備支援、就職活動の支援、職場定着支援） 
〇障害特性を踏まえた雇用管理についての事業所に対する助言 
〇関係機関との連絡調整 
＜生活面での支援＞ 
〇日常生活・地域生活に関する助言 
〇関係機関との連絡調整 </t>
    <phoneticPr fontId="1"/>
  </si>
  <si>
    <t>＜利用上の留意事項＞
利用料金は無料です。
障害者手帳を取得していない方もご利用可能です。
ご利用にあたっては、事前の予約をお願いしています。
＜アピールポイント＞
就職に関する相談から就職後の職場定着支援までの支援を行うことが可能です。本部研究部門で開発した最新の支援技法を分かりやすく提供しています。最近は精神障害、発達障害、高次脳機能障害等、より個別性の高い支援が必要な方の支援に重点的に取り組んでいます。
＜障害のある方の利用の流れの例＞
① まず当センターに連絡し、ご予約ください（ハローワークや相談している関係機関、勤務先事業所を通じてご予約いただくことも可能です）。
② 業務説明と相談（当センターの業務説明を行い、個人情報の取扱いについて説明します。利用を希望する場合は、就職や職場定着、職場復帰に関する希望をお伺いします）。
③ ご希望に応じ、後日、職業相談や職業評価を行います。
（進め方、内容はその方によって異なります。）
④ 職業リハビリテーション計画（案）をご提案し、希望を実現するための今後の取組について話し合います（必要に応じ、ハローワークや支援機関の職員、家族が同席して話し合う場合があります。）
⑤ ご希望によって、職業準備支援やジョブコーチ支援、職場復帰支援を実施します。
⑥ 就職後あるいは職場復帰後のフォローアップを行います。
＜事業主及び関係機関の利用の流れ＞
まず当センターまでお問合せください。
※事業主については、公務部門は支援対象外となります。ご了承ください。
詳しくは、ホームページをご覧ください。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</si>
</sst>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8"/>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17" xfId="0" applyBorder="1" applyAlignment="1">
      <alignment horizontal="center" vertical="center"/>
    </xf>
    <xf numFmtId="0" fontId="0" fillId="0" borderId="0" xfId="0" applyFill="1"/>
    <xf numFmtId="0" fontId="0" fillId="0" borderId="0" xfId="0" applyFill="1" applyAlignment="1">
      <alignment horizontal="center"/>
    </xf>
    <xf numFmtId="0" fontId="0" fillId="0" borderId="1" xfId="0" applyBorder="1" applyAlignment="1">
      <alignment vertical="center"/>
    </xf>
    <xf numFmtId="0" fontId="0" fillId="0" borderId="22" xfId="0" applyFill="1" applyBorder="1" applyAlignment="1">
      <alignment horizontal="center"/>
    </xf>
    <xf numFmtId="0" fontId="0" fillId="0" borderId="20" xfId="0" applyFill="1" applyBorder="1" applyAlignment="1">
      <alignment horizontal="center"/>
    </xf>
    <xf numFmtId="0" fontId="0" fillId="0" borderId="1" xfId="0" applyFill="1" applyBorder="1" applyAlignment="1">
      <alignment horizontal="center" vertical="center"/>
    </xf>
    <xf numFmtId="0" fontId="0" fillId="0" borderId="1" xfId="0" applyNumberFormat="1" applyBorder="1" applyAlignment="1">
      <alignment vertical="center"/>
    </xf>
    <xf numFmtId="0" fontId="0" fillId="0" borderId="1" xfId="0" quotePrefix="1" applyNumberFormat="1" applyBorder="1" applyAlignment="1">
      <alignment vertical="center"/>
    </xf>
    <xf numFmtId="0" fontId="0" fillId="0" borderId="1" xfId="0" applyNumberFormat="1" applyBorder="1" applyAlignment="1">
      <alignment vertical="center" wrapText="1"/>
    </xf>
    <xf numFmtId="0" fontId="0" fillId="0" borderId="0" xfId="0" applyFill="1" applyAlignment="1">
      <alignment vertical="center"/>
    </xf>
    <xf numFmtId="49" fontId="0" fillId="0" borderId="1" xfId="0" applyNumberFormat="1" applyBorder="1" applyAlignment="1">
      <alignment vertical="center"/>
    </xf>
    <xf numFmtId="49" fontId="0" fillId="0" borderId="1" xfId="0" applyNumberFormat="1" applyBorder="1" applyAlignment="1">
      <alignment vertical="center" wrapText="1"/>
    </xf>
    <xf numFmtId="0" fontId="5" fillId="0" borderId="1" xfId="0" applyNumberFormat="1" applyFont="1" applyBorder="1" applyAlignment="1">
      <alignment vertical="center" wrapText="1"/>
    </xf>
    <xf numFmtId="49" fontId="5" fillId="0" borderId="1" xfId="0" applyNumberFormat="1" applyFont="1" applyBorder="1" applyAlignment="1">
      <alignment vertical="center" wrapText="1"/>
    </xf>
    <xf numFmtId="0" fontId="3" fillId="0" borderId="1" xfId="0" applyNumberFormat="1" applyFont="1" applyBorder="1" applyAlignment="1">
      <alignment horizontal="left" vertical="top" wrapText="1"/>
    </xf>
    <xf numFmtId="0"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3" fillId="0" borderId="1" xfId="0" applyNumberFormat="1" applyFont="1" applyBorder="1" applyAlignment="1">
      <alignment vertical="top" wrapText="1"/>
    </xf>
    <xf numFmtId="0" fontId="4" fillId="0" borderId="1" xfId="0" applyNumberFormat="1" applyFont="1" applyBorder="1" applyAlignment="1">
      <alignment vertical="top" wrapText="1"/>
    </xf>
    <xf numFmtId="49" fontId="4" fillId="0" borderId="1" xfId="0" applyNumberFormat="1" applyFont="1" applyBorder="1" applyAlignment="1">
      <alignment vertical="top" wrapText="1"/>
    </xf>
    <xf numFmtId="0" fontId="0" fillId="0" borderId="1" xfId="0" applyNumberFormat="1" applyFill="1" applyBorder="1" applyAlignment="1">
      <alignment vertical="center"/>
    </xf>
    <xf numFmtId="49" fontId="0" fillId="0" borderId="1" xfId="0" applyNumberFormat="1" applyFill="1" applyBorder="1" applyAlignment="1">
      <alignment vertical="center"/>
    </xf>
    <xf numFmtId="0" fontId="0" fillId="0" borderId="0" xfId="0" applyNumberFormat="1" applyAlignment="1">
      <alignment horizontal="center" vertical="center"/>
    </xf>
    <xf numFmtId="0" fontId="0" fillId="2" borderId="18" xfId="0" applyFill="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0" xfId="0"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cellXfs>
  <cellStyles count="1">
    <cellStyle name="標準" xfId="0" builtinId="0"/>
  </cellStyles>
  <dxfs count="16">
    <dxf>
      <font>
        <strike val="0"/>
        <outline val="0"/>
        <shadow val="0"/>
        <u val="none"/>
        <vertAlign val="baseline"/>
        <sz val="10"/>
        <color theme="1"/>
        <name val="ＭＳ Ｐゴシック"/>
        <family val="3"/>
        <charset val="12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ＭＳ Ｐゴシック"/>
        <family val="3"/>
        <charset val="128"/>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family val="3"/>
        <charset val="128"/>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238124</xdr:colOff>
      <xdr:row>3</xdr:row>
      <xdr:rowOff>66674</xdr:rowOff>
    </xdr:from>
    <xdr:to>
      <xdr:col>12</xdr:col>
      <xdr:colOff>114300</xdr:colOff>
      <xdr:row>7</xdr:row>
      <xdr:rowOff>171449</xdr:rowOff>
    </xdr:to>
    <xdr:sp macro="" textlink="">
      <xdr:nvSpPr>
        <xdr:cNvPr id="2" name="吹き出し: 角を丸めた四角形 1">
          <a:extLst>
            <a:ext uri="{FF2B5EF4-FFF2-40B4-BE49-F238E27FC236}">
              <a16:creationId xmlns:a16="http://schemas.microsoft.com/office/drawing/2014/main" id="{DED7E4B4-9B89-4712-AAA5-7F3DD8FBFEA9}"/>
            </a:ext>
          </a:extLst>
        </xdr:cNvPr>
        <xdr:cNvSpPr/>
      </xdr:nvSpPr>
      <xdr:spPr>
        <a:xfrm>
          <a:off x="7943849" y="885824"/>
          <a:ext cx="1933576" cy="790575"/>
        </a:xfrm>
        <a:prstGeom prst="wedgeRoundRectCallout">
          <a:avLst>
            <a:gd name="adj1" fmla="val -58187"/>
            <a:gd name="adj2" fmla="val -776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下図左端の番号を入力すると、事業所データが表示されます。</a:t>
          </a:r>
          <a:endParaRPr kumimoji="1" lang="en-US" altLang="ja-JP" sz="1100">
            <a:solidFill>
              <a:sysClr val="windowText" lastClr="000000"/>
            </a:solidFill>
          </a:endParaRPr>
        </a:p>
      </xdr:txBody>
    </xdr:sp>
    <xdr:clientData/>
  </xdr:twoCellAnchor>
  <xdr:twoCellAnchor editAs="oneCell">
    <xdr:from>
      <xdr:col>9</xdr:col>
      <xdr:colOff>257175</xdr:colOff>
      <xdr:row>8</xdr:row>
      <xdr:rowOff>123825</xdr:rowOff>
    </xdr:from>
    <xdr:to>
      <xdr:col>15</xdr:col>
      <xdr:colOff>142875</xdr:colOff>
      <xdr:row>16</xdr:row>
      <xdr:rowOff>0</xdr:rowOff>
    </xdr:to>
    <xdr:pic>
      <xdr:nvPicPr>
        <xdr:cNvPr id="7" name="図 6">
          <a:extLst>
            <a:ext uri="{FF2B5EF4-FFF2-40B4-BE49-F238E27FC236}">
              <a16:creationId xmlns:a16="http://schemas.microsoft.com/office/drawing/2014/main" id="{1F76A161-C204-4829-8C67-1B4C4C03C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1800225"/>
          <a:ext cx="4000500"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FECE9C-0051-4973-8218-990EB9A2F9C9}" name="一覧" displayName="一覧" ref="A1:K6" totalsRowShown="0" headerRowDxfId="15" dataDxfId="13" headerRowBorderDxfId="14" tableBorderDxfId="12" totalsRowBorderDxfId="11">
  <autoFilter ref="A1:K6" xr:uid="{D5B63E72-7C7C-448F-92CB-F20375947AAF}"/>
  <tableColumns count="11">
    <tableColumn id="1" xr3:uid="{5FF3B752-BBEA-497E-A783-EE3F949FBD0C}" name="番号" dataDxfId="10"/>
    <tableColumn id="7" xr3:uid="{FD1E5463-0C39-49C3-90BD-34131C7B8CEF}" name="事業所名" dataDxfId="9"/>
    <tableColumn id="9" xr3:uid="{D43251CD-1905-4CE0-BF60-EF794737C66D}" name="住所" dataDxfId="8"/>
    <tableColumn id="10" xr3:uid="{B5AC0808-58D6-4306-BA5A-0A6F98E7542A}" name="電話番号" dataDxfId="7"/>
    <tableColumn id="12" xr3:uid="{F523672E-C568-48FA-BBE9-F8E3F1C043C7}" name="メールアドレス" dataDxfId="6"/>
    <tableColumn id="13" xr3:uid="{AFFF2D00-CE5C-42C3-A120-254D709BA42C}" name="ホームページＵＲＬ" dataDxfId="5"/>
    <tableColumn id="14" xr3:uid="{8F36D249-AF24-43E2-AFAC-94DBC89116CF}" name="機関の概要" dataDxfId="4"/>
    <tableColumn id="15" xr3:uid="{4EAEE4F8-2D2C-486C-9F1A-96CA183AA837}" name="対象障がい種別" dataDxfId="3"/>
    <tableColumn id="16" xr3:uid="{AF4BE5C7-37B7-4CB4-A322-B7D8B79F0BB9}" name="対象年齢" dataDxfId="2"/>
    <tableColumn id="17" xr3:uid="{70D10B66-DE41-4A73-BC71-A9E9CC088402}" name="具体的な支援内容" dataDxfId="1"/>
    <tableColumn id="18" xr3:uid="{E84809A0-E0D8-4B09-A239-16A0CFBEC6C4}" name="その他（利用上の注意点など）"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3E72-7C7C-448F-92CB-F20375947AAF}">
  <dimension ref="A1:K6"/>
  <sheetViews>
    <sheetView view="pageBreakPreview" zoomScaleNormal="100" zoomScaleSheetLayoutView="100" workbookViewId="0">
      <pane xSplit="2" topLeftCell="C1" activePane="topRight" state="frozen"/>
      <selection pane="topRight" activeCell="K3" sqref="K3"/>
    </sheetView>
  </sheetViews>
  <sheetFormatPr defaultRowHeight="13.5" x14ac:dyDescent="0.15"/>
  <cols>
    <col min="1" max="1" width="9" style="3"/>
    <col min="2" max="2" width="53.75" style="2" customWidth="1"/>
    <col min="3" max="3" width="31.75" style="2" customWidth="1"/>
    <col min="4" max="4" width="18.625" style="2" customWidth="1"/>
    <col min="5" max="5" width="29.125" style="2" customWidth="1"/>
    <col min="6" max="6" width="34.625" style="2" customWidth="1"/>
    <col min="7" max="7" width="66.75" style="2" customWidth="1"/>
    <col min="8" max="8" width="35.25" style="2" customWidth="1"/>
    <col min="9" max="9" width="38" style="2" customWidth="1"/>
    <col min="10" max="10" width="100" style="2" customWidth="1"/>
    <col min="11" max="11" width="93.25" style="2" customWidth="1"/>
    <col min="12" max="16384" width="9" style="2"/>
  </cols>
  <sheetData>
    <row r="1" spans="1:11" x14ac:dyDescent="0.15">
      <c r="A1" s="5" t="s">
        <v>10</v>
      </c>
      <c r="B1" s="6" t="s">
        <v>0</v>
      </c>
      <c r="C1" s="6" t="s">
        <v>1</v>
      </c>
      <c r="D1" s="6" t="s">
        <v>2</v>
      </c>
      <c r="E1" s="6" t="s">
        <v>3</v>
      </c>
      <c r="F1" s="6" t="s">
        <v>4</v>
      </c>
      <c r="G1" s="24" t="s">
        <v>11</v>
      </c>
      <c r="H1" s="24" t="s">
        <v>12</v>
      </c>
      <c r="I1" s="24" t="s">
        <v>13</v>
      </c>
      <c r="J1" s="24" t="s">
        <v>14</v>
      </c>
      <c r="K1" s="24" t="s">
        <v>15</v>
      </c>
    </row>
    <row r="2" spans="1:11" s="11" customFormat="1" ht="65.099999999999994" customHeight="1" x14ac:dyDescent="0.15">
      <c r="A2" s="7">
        <v>1</v>
      </c>
      <c r="B2" s="22" t="s">
        <v>16</v>
      </c>
      <c r="C2" s="10" t="s">
        <v>17</v>
      </c>
      <c r="D2" s="9" t="s">
        <v>18</v>
      </c>
      <c r="E2" s="8" t="s">
        <v>20</v>
      </c>
      <c r="F2" s="10" t="s">
        <v>19</v>
      </c>
      <c r="G2" s="14" t="s">
        <v>21</v>
      </c>
      <c r="H2" s="10" t="s">
        <v>22</v>
      </c>
      <c r="I2" s="10" t="s">
        <v>23</v>
      </c>
      <c r="J2" s="19" t="s">
        <v>24</v>
      </c>
      <c r="K2" s="16" t="s">
        <v>67</v>
      </c>
    </row>
    <row r="3" spans="1:11" s="11" customFormat="1" ht="65.099999999999994" customHeight="1" x14ac:dyDescent="0.15">
      <c r="A3" s="7">
        <v>2</v>
      </c>
      <c r="B3" s="22" t="s">
        <v>25</v>
      </c>
      <c r="C3" s="10" t="s">
        <v>26</v>
      </c>
      <c r="D3" s="8" t="s">
        <v>27</v>
      </c>
      <c r="E3" s="8" t="s">
        <v>29</v>
      </c>
      <c r="F3" s="10" t="s">
        <v>28</v>
      </c>
      <c r="G3" s="14" t="s">
        <v>30</v>
      </c>
      <c r="H3" s="10" t="s">
        <v>31</v>
      </c>
      <c r="I3" s="10" t="s">
        <v>32</v>
      </c>
      <c r="J3" s="20" t="s">
        <v>68</v>
      </c>
      <c r="K3" s="17" t="s">
        <v>33</v>
      </c>
    </row>
    <row r="4" spans="1:11" s="11" customFormat="1" ht="65.099999999999994" customHeight="1" x14ac:dyDescent="0.15">
      <c r="A4" s="7">
        <v>3</v>
      </c>
      <c r="B4" s="22" t="s">
        <v>34</v>
      </c>
      <c r="C4" s="10" t="s">
        <v>35</v>
      </c>
      <c r="D4" s="8" t="s">
        <v>36</v>
      </c>
      <c r="E4" s="8" t="s">
        <v>38</v>
      </c>
      <c r="F4" s="10" t="s">
        <v>37</v>
      </c>
      <c r="G4" s="14" t="s">
        <v>39</v>
      </c>
      <c r="H4" s="10" t="s">
        <v>40</v>
      </c>
      <c r="I4" s="10" t="s">
        <v>41</v>
      </c>
      <c r="J4" s="20" t="s">
        <v>42</v>
      </c>
      <c r="K4" s="17" t="s">
        <v>43</v>
      </c>
    </row>
    <row r="5" spans="1:11" s="11" customFormat="1" ht="65.099999999999994" customHeight="1" x14ac:dyDescent="0.15">
      <c r="A5" s="7">
        <v>4</v>
      </c>
      <c r="B5" s="22" t="s">
        <v>44</v>
      </c>
      <c r="C5" s="10" t="s">
        <v>45</v>
      </c>
      <c r="D5" s="8" t="s">
        <v>46</v>
      </c>
      <c r="E5" s="4"/>
      <c r="F5" s="10" t="s">
        <v>47</v>
      </c>
      <c r="G5" s="14" t="s">
        <v>48</v>
      </c>
      <c r="H5" s="10" t="s">
        <v>49</v>
      </c>
      <c r="I5" s="10" t="s">
        <v>50</v>
      </c>
      <c r="J5" s="20" t="s">
        <v>51</v>
      </c>
      <c r="K5" s="17" t="s">
        <v>52</v>
      </c>
    </row>
    <row r="6" spans="1:11" s="11" customFormat="1" ht="65.099999999999994" customHeight="1" x14ac:dyDescent="0.15">
      <c r="A6" s="7">
        <v>5</v>
      </c>
      <c r="B6" s="23" t="s">
        <v>53</v>
      </c>
      <c r="C6" s="13" t="s">
        <v>54</v>
      </c>
      <c r="D6" s="12" t="s">
        <v>55</v>
      </c>
      <c r="E6" s="12" t="s">
        <v>57</v>
      </c>
      <c r="F6" s="13" t="s">
        <v>56</v>
      </c>
      <c r="G6" s="15" t="s">
        <v>58</v>
      </c>
      <c r="H6" s="13" t="s">
        <v>59</v>
      </c>
      <c r="I6" s="13" t="s">
        <v>50</v>
      </c>
      <c r="J6" s="21" t="s">
        <v>60</v>
      </c>
      <c r="K6" s="18" t="s">
        <v>69</v>
      </c>
    </row>
  </sheetData>
  <phoneticPr fontId="1"/>
  <pageMargins left="0.7" right="0.7" top="0.75" bottom="0.75" header="0.3" footer="0.3"/>
  <pageSetup paperSize="9" scale="17"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7013-3F02-4B24-85C1-D9D674CF5ACE}">
  <sheetPr codeName="Sheet6">
    <tabColor rgb="FFFFFF00"/>
  </sheetPr>
  <dimension ref="A1:I67"/>
  <sheetViews>
    <sheetView tabSelected="1" view="pageBreakPreview" zoomScaleNormal="100" zoomScaleSheetLayoutView="100" workbookViewId="0">
      <selection activeCell="I3" sqref="I3"/>
    </sheetView>
  </sheetViews>
  <sheetFormatPr defaultRowHeight="13.5" x14ac:dyDescent="0.15"/>
  <cols>
    <col min="1" max="1" width="16.125" customWidth="1"/>
    <col min="2" max="9" width="10.625" customWidth="1"/>
  </cols>
  <sheetData>
    <row r="1" spans="1:9" ht="14.25" thickBot="1" x14ac:dyDescent="0.2"/>
    <row r="2" spans="1:9" ht="21.75" customHeight="1" x14ac:dyDescent="0.15">
      <c r="A2" s="45" t="s">
        <v>5</v>
      </c>
      <c r="B2" s="26" t="str">
        <f>VLOOKUP($I$3,一覧[],COLUMN(一覧[事業所名]),0)</f>
        <v>福井県発達障がい児者支援センタースクラム福井</v>
      </c>
      <c r="C2" s="27"/>
      <c r="D2" s="27"/>
      <c r="E2" s="27"/>
      <c r="F2" s="27"/>
      <c r="G2" s="27"/>
      <c r="H2" s="28"/>
      <c r="I2" s="1" t="s">
        <v>9</v>
      </c>
    </row>
    <row r="3" spans="1:9" ht="28.5" customHeight="1" thickBot="1" x14ac:dyDescent="0.2">
      <c r="A3" s="46"/>
      <c r="B3" s="29"/>
      <c r="C3" s="30"/>
      <c r="D3" s="30"/>
      <c r="E3" s="30"/>
      <c r="F3" s="30"/>
      <c r="G3" s="30"/>
      <c r="H3" s="31"/>
      <c r="I3" s="25">
        <v>1</v>
      </c>
    </row>
    <row r="4" spans="1:9" x14ac:dyDescent="0.15">
      <c r="A4" s="34" t="s">
        <v>6</v>
      </c>
      <c r="B4" s="49" t="str">
        <f>VLOOKUP($I$3,一覧[],COLUMN(一覧[住所]),0)</f>
        <v>福井県福井市光陽２丁目３－３６（福井県総合福祉相談所内）</v>
      </c>
      <c r="C4" s="49"/>
      <c r="D4" s="49"/>
      <c r="E4" s="34" t="s">
        <v>8</v>
      </c>
      <c r="F4" s="34"/>
      <c r="G4" s="34" t="str">
        <f>VLOOKUP($I$3,一覧[],COLUMN(一覧[電話番号]),0)</f>
        <v>0776220370</v>
      </c>
      <c r="H4" s="34"/>
      <c r="I4" s="34"/>
    </row>
    <row r="5" spans="1:9" x14ac:dyDescent="0.15">
      <c r="A5" s="47"/>
      <c r="B5" s="48"/>
      <c r="C5" s="48"/>
      <c r="D5" s="48"/>
      <c r="E5" s="47"/>
      <c r="F5" s="47"/>
      <c r="G5" s="47"/>
      <c r="H5" s="47"/>
      <c r="I5" s="47"/>
    </row>
    <row r="6" spans="1:9" x14ac:dyDescent="0.15">
      <c r="A6" s="47" t="s">
        <v>7</v>
      </c>
      <c r="B6" s="47" t="str">
        <f>VLOOKUP($I$3,一覧[],COLUMN(一覧[メールアドレス]),0)</f>
        <v>scrum@kjinkai.jp</v>
      </c>
      <c r="C6" s="47"/>
      <c r="D6" s="47"/>
      <c r="E6" s="47" t="s">
        <v>66</v>
      </c>
      <c r="F6" s="47"/>
      <c r="G6" s="48" t="str">
        <f>VLOOKUP($I$3,一覧[],COLUMN(一覧[ホームページＵＲＬ]),0)</f>
        <v>https://kjinkai.jp/facility/scrum-fukui/</v>
      </c>
      <c r="H6" s="48"/>
      <c r="I6" s="48"/>
    </row>
    <row r="7" spans="1:9" x14ac:dyDescent="0.15">
      <c r="A7" s="47"/>
      <c r="B7" s="47"/>
      <c r="C7" s="47"/>
      <c r="D7" s="47"/>
      <c r="E7" s="47"/>
      <c r="F7" s="47"/>
      <c r="G7" s="48"/>
      <c r="H7" s="48"/>
      <c r="I7" s="48"/>
    </row>
    <row r="8" spans="1:9" x14ac:dyDescent="0.15">
      <c r="A8" s="47" t="s">
        <v>61</v>
      </c>
      <c r="B8" s="47" t="str">
        <f>VLOOKUP($I$3,一覧[],COLUMN(一覧[対象障がい種別]),0)</f>
        <v>発達障がい;</v>
      </c>
      <c r="C8" s="47"/>
      <c r="D8" s="47"/>
      <c r="E8" s="47"/>
      <c r="F8" s="47"/>
      <c r="G8" s="47"/>
      <c r="H8" s="47"/>
      <c r="I8" s="47"/>
    </row>
    <row r="9" spans="1:9" x14ac:dyDescent="0.15">
      <c r="A9" s="47"/>
      <c r="B9" s="47"/>
      <c r="C9" s="47"/>
      <c r="D9" s="47"/>
      <c r="E9" s="47"/>
      <c r="F9" s="47"/>
      <c r="G9" s="47"/>
      <c r="H9" s="47"/>
      <c r="I9" s="47"/>
    </row>
    <row r="10" spans="1:9" x14ac:dyDescent="0.15">
      <c r="A10" s="47" t="s">
        <v>62</v>
      </c>
      <c r="B10" s="47" t="str">
        <f>VLOOKUP($I$3,一覧[],COLUMN(一覧[対象年齢]),0)</f>
        <v>全年齢</v>
      </c>
      <c r="C10" s="47"/>
      <c r="D10" s="47"/>
      <c r="E10" s="47"/>
      <c r="F10" s="47"/>
      <c r="G10" s="47"/>
      <c r="H10" s="47"/>
      <c r="I10" s="47"/>
    </row>
    <row r="11" spans="1:9" x14ac:dyDescent="0.15">
      <c r="A11" s="47"/>
      <c r="B11" s="47"/>
      <c r="C11" s="47"/>
      <c r="D11" s="47"/>
      <c r="E11" s="47"/>
      <c r="F11" s="47"/>
      <c r="G11" s="47"/>
      <c r="H11" s="47"/>
      <c r="I11" s="47"/>
    </row>
    <row r="12" spans="1:9" ht="13.5" customHeight="1" x14ac:dyDescent="0.15">
      <c r="A12" s="32" t="s">
        <v>63</v>
      </c>
      <c r="B12" s="35" t="str">
        <f>VLOOKUP($I$3,一覧[],COLUMN(一覧[機関の概要]),0)</f>
        <v>スクラム福井は福井県にお住まいの発達障がい（自閉症スペクトラム障害、学習障害、注意欠如多動症など）のある方と、そのご家族が安定して地域で生活できるように支援するセンターです。また、医療、保健、福祉、教育、労働、司法など各関係機関と連携をとり、幅広く支援を行っております。</v>
      </c>
      <c r="C12" s="36"/>
      <c r="D12" s="36"/>
      <c r="E12" s="36"/>
      <c r="F12" s="36"/>
      <c r="G12" s="36"/>
      <c r="H12" s="36"/>
      <c r="I12" s="37"/>
    </row>
    <row r="13" spans="1:9" x14ac:dyDescent="0.15">
      <c r="A13" s="33"/>
      <c r="B13" s="38"/>
      <c r="C13" s="39"/>
      <c r="D13" s="39"/>
      <c r="E13" s="39"/>
      <c r="F13" s="39"/>
      <c r="G13" s="39"/>
      <c r="H13" s="39"/>
      <c r="I13" s="40"/>
    </row>
    <row r="14" spans="1:9" x14ac:dyDescent="0.15">
      <c r="A14" s="33"/>
      <c r="B14" s="38"/>
      <c r="C14" s="39"/>
      <c r="D14" s="39"/>
      <c r="E14" s="39"/>
      <c r="F14" s="39"/>
      <c r="G14" s="39"/>
      <c r="H14" s="39"/>
      <c r="I14" s="40"/>
    </row>
    <row r="15" spans="1:9" x14ac:dyDescent="0.15">
      <c r="A15" s="33"/>
      <c r="B15" s="38"/>
      <c r="C15" s="39"/>
      <c r="D15" s="39"/>
      <c r="E15" s="39"/>
      <c r="F15" s="39"/>
      <c r="G15" s="39"/>
      <c r="H15" s="39"/>
      <c r="I15" s="40"/>
    </row>
    <row r="16" spans="1:9" x14ac:dyDescent="0.15">
      <c r="A16" s="33"/>
      <c r="B16" s="38"/>
      <c r="C16" s="39"/>
      <c r="D16" s="39"/>
      <c r="E16" s="39"/>
      <c r="F16" s="39"/>
      <c r="G16" s="39"/>
      <c r="H16" s="39"/>
      <c r="I16" s="40"/>
    </row>
    <row r="17" spans="1:9" x14ac:dyDescent="0.15">
      <c r="A17" s="34"/>
      <c r="B17" s="41"/>
      <c r="C17" s="42"/>
      <c r="D17" s="42"/>
      <c r="E17" s="42"/>
      <c r="F17" s="42"/>
      <c r="G17" s="42"/>
      <c r="H17" s="42"/>
      <c r="I17" s="43"/>
    </row>
    <row r="18" spans="1:9" ht="13.5" customHeight="1" x14ac:dyDescent="0.15">
      <c r="A18" s="32" t="s">
        <v>64</v>
      </c>
      <c r="B18" s="35" t="str">
        <f>VLOOKUP($I$3,一覧[],COLUMN(一覧[具体的な支援内容]),0)</f>
        <v xml:space="preserve">相談は電話・メール・来所・訪問などにより行っております。まずは電話やメールなどで予約をしてください。相談は予約制となっており、土日・祝日・年末年始は除きます。一回当たりの相談時間はいずれも５０分ほどをめどにしております。メール相談は返信に数日かかる場合がございます。ご了承ください。
</v>
      </c>
      <c r="C18" s="36"/>
      <c r="D18" s="36"/>
      <c r="E18" s="36"/>
      <c r="F18" s="36"/>
      <c r="G18" s="36"/>
      <c r="H18" s="36"/>
      <c r="I18" s="37"/>
    </row>
    <row r="19" spans="1:9" x14ac:dyDescent="0.15">
      <c r="A19" s="33"/>
      <c r="B19" s="38"/>
      <c r="C19" s="39"/>
      <c r="D19" s="39"/>
      <c r="E19" s="39"/>
      <c r="F19" s="39"/>
      <c r="G19" s="39"/>
      <c r="H19" s="39"/>
      <c r="I19" s="40"/>
    </row>
    <row r="20" spans="1:9" ht="13.5" customHeight="1" x14ac:dyDescent="0.15">
      <c r="A20" s="33"/>
      <c r="B20" s="38"/>
      <c r="C20" s="39"/>
      <c r="D20" s="39"/>
      <c r="E20" s="39"/>
      <c r="F20" s="39"/>
      <c r="G20" s="39"/>
      <c r="H20" s="39"/>
      <c r="I20" s="40"/>
    </row>
    <row r="21" spans="1:9" x14ac:dyDescent="0.15">
      <c r="A21" s="33"/>
      <c r="B21" s="38"/>
      <c r="C21" s="39"/>
      <c r="D21" s="39"/>
      <c r="E21" s="39"/>
      <c r="F21" s="39"/>
      <c r="G21" s="39"/>
      <c r="H21" s="39"/>
      <c r="I21" s="40"/>
    </row>
    <row r="22" spans="1:9" ht="13.5" customHeight="1" x14ac:dyDescent="0.15">
      <c r="A22" s="33"/>
      <c r="B22" s="38"/>
      <c r="C22" s="39"/>
      <c r="D22" s="39"/>
      <c r="E22" s="39"/>
      <c r="F22" s="39"/>
      <c r="G22" s="39"/>
      <c r="H22" s="39"/>
      <c r="I22" s="40"/>
    </row>
    <row r="23" spans="1:9" x14ac:dyDescent="0.15">
      <c r="A23" s="33"/>
      <c r="B23" s="38"/>
      <c r="C23" s="39"/>
      <c r="D23" s="39"/>
      <c r="E23" s="39"/>
      <c r="F23" s="39"/>
      <c r="G23" s="39"/>
      <c r="H23" s="39"/>
      <c r="I23" s="40"/>
    </row>
    <row r="24" spans="1:9" ht="13.5" customHeight="1" x14ac:dyDescent="0.15">
      <c r="A24" s="33"/>
      <c r="B24" s="38"/>
      <c r="C24" s="39"/>
      <c r="D24" s="39"/>
      <c r="E24" s="39"/>
      <c r="F24" s="39"/>
      <c r="G24" s="39"/>
      <c r="H24" s="39"/>
      <c r="I24" s="40"/>
    </row>
    <row r="25" spans="1:9" x14ac:dyDescent="0.15">
      <c r="A25" s="33"/>
      <c r="B25" s="38"/>
      <c r="C25" s="39"/>
      <c r="D25" s="39"/>
      <c r="E25" s="39"/>
      <c r="F25" s="39"/>
      <c r="G25" s="39"/>
      <c r="H25" s="39"/>
      <c r="I25" s="40"/>
    </row>
    <row r="26" spans="1:9" ht="13.5" customHeight="1" x14ac:dyDescent="0.15">
      <c r="A26" s="33"/>
      <c r="B26" s="38"/>
      <c r="C26" s="39"/>
      <c r="D26" s="39"/>
      <c r="E26" s="39"/>
      <c r="F26" s="39"/>
      <c r="G26" s="39"/>
      <c r="H26" s="39"/>
      <c r="I26" s="40"/>
    </row>
    <row r="27" spans="1:9" x14ac:dyDescent="0.15">
      <c r="A27" s="33"/>
      <c r="B27" s="38"/>
      <c r="C27" s="39"/>
      <c r="D27" s="39"/>
      <c r="E27" s="39"/>
      <c r="F27" s="39"/>
      <c r="G27" s="39"/>
      <c r="H27" s="39"/>
      <c r="I27" s="40"/>
    </row>
    <row r="28" spans="1:9" ht="13.5" customHeight="1" x14ac:dyDescent="0.15">
      <c r="A28" s="33"/>
      <c r="B28" s="38"/>
      <c r="C28" s="39"/>
      <c r="D28" s="39"/>
      <c r="E28" s="39"/>
      <c r="F28" s="39"/>
      <c r="G28" s="39"/>
      <c r="H28" s="39"/>
      <c r="I28" s="40"/>
    </row>
    <row r="29" spans="1:9" x14ac:dyDescent="0.15">
      <c r="A29" s="33"/>
      <c r="B29" s="38"/>
      <c r="C29" s="39"/>
      <c r="D29" s="39"/>
      <c r="E29" s="39"/>
      <c r="F29" s="39"/>
      <c r="G29" s="39"/>
      <c r="H29" s="39"/>
      <c r="I29" s="40"/>
    </row>
    <row r="30" spans="1:9" ht="13.5" customHeight="1" x14ac:dyDescent="0.15">
      <c r="A30" s="33"/>
      <c r="B30" s="38"/>
      <c r="C30" s="39"/>
      <c r="D30" s="39"/>
      <c r="E30" s="39"/>
      <c r="F30" s="39"/>
      <c r="G30" s="39"/>
      <c r="H30" s="39"/>
      <c r="I30" s="40"/>
    </row>
    <row r="31" spans="1:9" x14ac:dyDescent="0.15">
      <c r="A31" s="33"/>
      <c r="B31" s="38"/>
      <c r="C31" s="39"/>
      <c r="D31" s="39"/>
      <c r="E31" s="39"/>
      <c r="F31" s="39"/>
      <c r="G31" s="39"/>
      <c r="H31" s="39"/>
      <c r="I31" s="40"/>
    </row>
    <row r="32" spans="1:9" ht="13.5" customHeight="1" x14ac:dyDescent="0.15">
      <c r="A32" s="33"/>
      <c r="B32" s="38"/>
      <c r="C32" s="39"/>
      <c r="D32" s="39"/>
      <c r="E32" s="39"/>
      <c r="F32" s="39"/>
      <c r="G32" s="39"/>
      <c r="H32" s="39"/>
      <c r="I32" s="40"/>
    </row>
    <row r="33" spans="1:9" x14ac:dyDescent="0.15">
      <c r="A33" s="33"/>
      <c r="B33" s="38"/>
      <c r="C33" s="39"/>
      <c r="D33" s="39"/>
      <c r="E33" s="39"/>
      <c r="F33" s="39"/>
      <c r="G33" s="39"/>
      <c r="H33" s="39"/>
      <c r="I33" s="40"/>
    </row>
    <row r="34" spans="1:9" ht="13.5" customHeight="1" x14ac:dyDescent="0.15">
      <c r="A34" s="33"/>
      <c r="B34" s="38"/>
      <c r="C34" s="39"/>
      <c r="D34" s="39"/>
      <c r="E34" s="39"/>
      <c r="F34" s="39"/>
      <c r="G34" s="39"/>
      <c r="H34" s="39"/>
      <c r="I34" s="40"/>
    </row>
    <row r="35" spans="1:9" x14ac:dyDescent="0.15">
      <c r="A35" s="33"/>
      <c r="B35" s="38"/>
      <c r="C35" s="39"/>
      <c r="D35" s="39"/>
      <c r="E35" s="39"/>
      <c r="F35" s="39"/>
      <c r="G35" s="39"/>
      <c r="H35" s="39"/>
      <c r="I35" s="40"/>
    </row>
    <row r="36" spans="1:9" x14ac:dyDescent="0.15">
      <c r="A36" s="33"/>
      <c r="B36" s="38"/>
      <c r="C36" s="39"/>
      <c r="D36" s="39"/>
      <c r="E36" s="39"/>
      <c r="F36" s="39"/>
      <c r="G36" s="39"/>
      <c r="H36" s="39"/>
      <c r="I36" s="40"/>
    </row>
    <row r="37" spans="1:9" x14ac:dyDescent="0.15">
      <c r="A37" s="33"/>
      <c r="B37" s="38"/>
      <c r="C37" s="39"/>
      <c r="D37" s="39"/>
      <c r="E37" s="39"/>
      <c r="F37" s="39"/>
      <c r="G37" s="39"/>
      <c r="H37" s="39"/>
      <c r="I37" s="40"/>
    </row>
    <row r="38" spans="1:9" x14ac:dyDescent="0.15">
      <c r="A38" s="33"/>
      <c r="B38" s="38"/>
      <c r="C38" s="39"/>
      <c r="D38" s="39"/>
      <c r="E38" s="39"/>
      <c r="F38" s="39"/>
      <c r="G38" s="39"/>
      <c r="H38" s="39"/>
      <c r="I38" s="40"/>
    </row>
    <row r="39" spans="1:9" x14ac:dyDescent="0.15">
      <c r="A39" s="34"/>
      <c r="B39" s="41"/>
      <c r="C39" s="42"/>
      <c r="D39" s="42"/>
      <c r="E39" s="42"/>
      <c r="F39" s="42"/>
      <c r="G39" s="42"/>
      <c r="H39" s="42"/>
      <c r="I39" s="43"/>
    </row>
    <row r="40" spans="1:9" ht="13.5" customHeight="1" x14ac:dyDescent="0.15">
      <c r="A40" s="44" t="s">
        <v>65</v>
      </c>
      <c r="B40" s="35" t="str">
        <f>VLOOKUP($I$3,一覧[],COLUMN(一覧[その他（利用上の注意点など）]),0)</f>
        <v xml:space="preserve">スクラム福井では「相談支援」、「発達支援」、「就労支援」、「普及・啓発および研修」の４つの柱から事業を展開しております。各窓口には社会福祉士を中心とした専門の相談員が配置されています。福井県内に３つの窓口がございますので、ご相談の際にはお近くの窓口までご連絡ください。
【福井窓口】
　〒910-0026　　福井市光陽２丁目3-36（福井県総合福祉相談所内）
　TEL　0776-22-0370
【奥越（勝山）窓口】
　〒911-0042　　勝山市荒土町松田8号31番地（大日園内）
　TEL　0779-89-3210
【嶺南（敦賀）窓口】
　〒914-0822　　敦賀市櫛川41-2-3（パラレル内）
　TEL　0770-21-2346
</v>
      </c>
      <c r="C40" s="36"/>
      <c r="D40" s="36"/>
      <c r="E40" s="36"/>
      <c r="F40" s="36"/>
      <c r="G40" s="36"/>
      <c r="H40" s="36"/>
      <c r="I40" s="37"/>
    </row>
    <row r="41" spans="1:9" x14ac:dyDescent="0.15">
      <c r="A41" s="44"/>
      <c r="B41" s="38"/>
      <c r="C41" s="39"/>
      <c r="D41" s="39"/>
      <c r="E41" s="39"/>
      <c r="F41" s="39"/>
      <c r="G41" s="39"/>
      <c r="H41" s="39"/>
      <c r="I41" s="40"/>
    </row>
    <row r="42" spans="1:9" x14ac:dyDescent="0.15">
      <c r="A42" s="44"/>
      <c r="B42" s="38"/>
      <c r="C42" s="39"/>
      <c r="D42" s="39"/>
      <c r="E42" s="39"/>
      <c r="F42" s="39"/>
      <c r="G42" s="39"/>
      <c r="H42" s="39"/>
      <c r="I42" s="40"/>
    </row>
    <row r="43" spans="1:9" x14ac:dyDescent="0.15">
      <c r="A43" s="44"/>
      <c r="B43" s="38"/>
      <c r="C43" s="39"/>
      <c r="D43" s="39"/>
      <c r="E43" s="39"/>
      <c r="F43" s="39"/>
      <c r="G43" s="39"/>
      <c r="H43" s="39"/>
      <c r="I43" s="40"/>
    </row>
    <row r="44" spans="1:9" x14ac:dyDescent="0.15">
      <c r="A44" s="44"/>
      <c r="B44" s="38"/>
      <c r="C44" s="39"/>
      <c r="D44" s="39"/>
      <c r="E44" s="39"/>
      <c r="F44" s="39"/>
      <c r="G44" s="39"/>
      <c r="H44" s="39"/>
      <c r="I44" s="40"/>
    </row>
    <row r="45" spans="1:9" x14ac:dyDescent="0.15">
      <c r="A45" s="44"/>
      <c r="B45" s="38"/>
      <c r="C45" s="39"/>
      <c r="D45" s="39"/>
      <c r="E45" s="39"/>
      <c r="F45" s="39"/>
      <c r="G45" s="39"/>
      <c r="H45" s="39"/>
      <c r="I45" s="40"/>
    </row>
    <row r="46" spans="1:9" ht="13.5" customHeight="1" x14ac:dyDescent="0.15">
      <c r="A46" s="44"/>
      <c r="B46" s="38"/>
      <c r="C46" s="39"/>
      <c r="D46" s="39"/>
      <c r="E46" s="39"/>
      <c r="F46" s="39"/>
      <c r="G46" s="39"/>
      <c r="H46" s="39"/>
      <c r="I46" s="40"/>
    </row>
    <row r="47" spans="1:9" x14ac:dyDescent="0.15">
      <c r="A47" s="44"/>
      <c r="B47" s="38"/>
      <c r="C47" s="39"/>
      <c r="D47" s="39"/>
      <c r="E47" s="39"/>
      <c r="F47" s="39"/>
      <c r="G47" s="39"/>
      <c r="H47" s="39"/>
      <c r="I47" s="40"/>
    </row>
    <row r="48" spans="1:9" ht="13.5" customHeight="1" x14ac:dyDescent="0.15">
      <c r="A48" s="44"/>
      <c r="B48" s="38"/>
      <c r="C48" s="39"/>
      <c r="D48" s="39"/>
      <c r="E48" s="39"/>
      <c r="F48" s="39"/>
      <c r="G48" s="39"/>
      <c r="H48" s="39"/>
      <c r="I48" s="40"/>
    </row>
    <row r="49" spans="1:9" x14ac:dyDescent="0.15">
      <c r="A49" s="44"/>
      <c r="B49" s="38"/>
      <c r="C49" s="39"/>
      <c r="D49" s="39"/>
      <c r="E49" s="39"/>
      <c r="F49" s="39"/>
      <c r="G49" s="39"/>
      <c r="H49" s="39"/>
      <c r="I49" s="40"/>
    </row>
    <row r="50" spans="1:9" ht="13.5" customHeight="1" x14ac:dyDescent="0.15">
      <c r="A50" s="44"/>
      <c r="B50" s="38"/>
      <c r="C50" s="39"/>
      <c r="D50" s="39"/>
      <c r="E50" s="39"/>
      <c r="F50" s="39"/>
      <c r="G50" s="39"/>
      <c r="H50" s="39"/>
      <c r="I50" s="40"/>
    </row>
    <row r="51" spans="1:9" x14ac:dyDescent="0.15">
      <c r="A51" s="44"/>
      <c r="B51" s="38"/>
      <c r="C51" s="39"/>
      <c r="D51" s="39"/>
      <c r="E51" s="39"/>
      <c r="F51" s="39"/>
      <c r="G51" s="39"/>
      <c r="H51" s="39"/>
      <c r="I51" s="40"/>
    </row>
    <row r="52" spans="1:9" ht="13.5" customHeight="1" x14ac:dyDescent="0.15">
      <c r="A52" s="44"/>
      <c r="B52" s="38"/>
      <c r="C52" s="39"/>
      <c r="D52" s="39"/>
      <c r="E52" s="39"/>
      <c r="F52" s="39"/>
      <c r="G52" s="39"/>
      <c r="H52" s="39"/>
      <c r="I52" s="40"/>
    </row>
    <row r="53" spans="1:9" x14ac:dyDescent="0.15">
      <c r="A53" s="44"/>
      <c r="B53" s="38"/>
      <c r="C53" s="39"/>
      <c r="D53" s="39"/>
      <c r="E53" s="39"/>
      <c r="F53" s="39"/>
      <c r="G53" s="39"/>
      <c r="H53" s="39"/>
      <c r="I53" s="40"/>
    </row>
    <row r="54" spans="1:9" ht="13.5" customHeight="1" x14ac:dyDescent="0.15">
      <c r="A54" s="44"/>
      <c r="B54" s="38"/>
      <c r="C54" s="39"/>
      <c r="D54" s="39"/>
      <c r="E54" s="39"/>
      <c r="F54" s="39"/>
      <c r="G54" s="39"/>
      <c r="H54" s="39"/>
      <c r="I54" s="40"/>
    </row>
    <row r="55" spans="1:9" x14ac:dyDescent="0.15">
      <c r="A55" s="44"/>
      <c r="B55" s="38"/>
      <c r="C55" s="39"/>
      <c r="D55" s="39"/>
      <c r="E55" s="39"/>
      <c r="F55" s="39"/>
      <c r="G55" s="39"/>
      <c r="H55" s="39"/>
      <c r="I55" s="40"/>
    </row>
    <row r="56" spans="1:9" ht="13.5" customHeight="1" x14ac:dyDescent="0.15">
      <c r="A56" s="44"/>
      <c r="B56" s="38"/>
      <c r="C56" s="39"/>
      <c r="D56" s="39"/>
      <c r="E56" s="39"/>
      <c r="F56" s="39"/>
      <c r="G56" s="39"/>
      <c r="H56" s="39"/>
      <c r="I56" s="40"/>
    </row>
    <row r="57" spans="1:9" x14ac:dyDescent="0.15">
      <c r="A57" s="44"/>
      <c r="B57" s="38"/>
      <c r="C57" s="39"/>
      <c r="D57" s="39"/>
      <c r="E57" s="39"/>
      <c r="F57" s="39"/>
      <c r="G57" s="39"/>
      <c r="H57" s="39"/>
      <c r="I57" s="40"/>
    </row>
    <row r="58" spans="1:9" ht="13.5" customHeight="1" x14ac:dyDescent="0.15">
      <c r="A58" s="44"/>
      <c r="B58" s="38"/>
      <c r="C58" s="39"/>
      <c r="D58" s="39"/>
      <c r="E58" s="39"/>
      <c r="F58" s="39"/>
      <c r="G58" s="39"/>
      <c r="H58" s="39"/>
      <c r="I58" s="40"/>
    </row>
    <row r="59" spans="1:9" ht="13.5" customHeight="1" x14ac:dyDescent="0.15">
      <c r="A59" s="44"/>
      <c r="B59" s="38"/>
      <c r="C59" s="39"/>
      <c r="D59" s="39"/>
      <c r="E59" s="39"/>
      <c r="F59" s="39"/>
      <c r="G59" s="39"/>
      <c r="H59" s="39"/>
      <c r="I59" s="40"/>
    </row>
    <row r="60" spans="1:9" ht="13.5" customHeight="1" x14ac:dyDescent="0.15">
      <c r="A60" s="44"/>
      <c r="B60" s="38"/>
      <c r="C60" s="39"/>
      <c r="D60" s="39"/>
      <c r="E60" s="39"/>
      <c r="F60" s="39"/>
      <c r="G60" s="39"/>
      <c r="H60" s="39"/>
      <c r="I60" s="40"/>
    </row>
    <row r="61" spans="1:9" ht="13.5" customHeight="1" x14ac:dyDescent="0.15">
      <c r="A61" s="44"/>
      <c r="B61" s="38"/>
      <c r="C61" s="39"/>
      <c r="D61" s="39"/>
      <c r="E61" s="39"/>
      <c r="F61" s="39"/>
      <c r="G61" s="39"/>
      <c r="H61" s="39"/>
      <c r="I61" s="40"/>
    </row>
    <row r="62" spans="1:9" ht="13.5" customHeight="1" x14ac:dyDescent="0.15">
      <c r="A62" s="44"/>
      <c r="B62" s="38"/>
      <c r="C62" s="39"/>
      <c r="D62" s="39"/>
      <c r="E62" s="39"/>
      <c r="F62" s="39"/>
      <c r="G62" s="39"/>
      <c r="H62" s="39"/>
      <c r="I62" s="40"/>
    </row>
    <row r="63" spans="1:9" ht="13.5" customHeight="1" x14ac:dyDescent="0.15">
      <c r="A63" s="44"/>
      <c r="B63" s="38"/>
      <c r="C63" s="39"/>
      <c r="D63" s="39"/>
      <c r="E63" s="39"/>
      <c r="F63" s="39"/>
      <c r="G63" s="39"/>
      <c r="H63" s="39"/>
      <c r="I63" s="40"/>
    </row>
    <row r="64" spans="1:9" ht="13.5" customHeight="1" x14ac:dyDescent="0.15">
      <c r="A64" s="44"/>
      <c r="B64" s="38"/>
      <c r="C64" s="39"/>
      <c r="D64" s="39"/>
      <c r="E64" s="39"/>
      <c r="F64" s="39"/>
      <c r="G64" s="39"/>
      <c r="H64" s="39"/>
      <c r="I64" s="40"/>
    </row>
    <row r="65" spans="1:9" ht="13.5" customHeight="1" x14ac:dyDescent="0.15">
      <c r="A65" s="44"/>
      <c r="B65" s="38"/>
      <c r="C65" s="39"/>
      <c r="D65" s="39"/>
      <c r="E65" s="39"/>
      <c r="F65" s="39"/>
      <c r="G65" s="39"/>
      <c r="H65" s="39"/>
      <c r="I65" s="40"/>
    </row>
    <row r="66" spans="1:9" ht="13.5" customHeight="1" x14ac:dyDescent="0.15">
      <c r="A66" s="44"/>
      <c r="B66" s="38"/>
      <c r="C66" s="39"/>
      <c r="D66" s="39"/>
      <c r="E66" s="39"/>
      <c r="F66" s="39"/>
      <c r="G66" s="39"/>
      <c r="H66" s="39"/>
      <c r="I66" s="40"/>
    </row>
    <row r="67" spans="1:9" ht="13.5" customHeight="1" x14ac:dyDescent="0.15">
      <c r="A67" s="44"/>
      <c r="B67" s="38"/>
      <c r="C67" s="39"/>
      <c r="D67" s="39"/>
      <c r="E67" s="39"/>
      <c r="F67" s="39"/>
      <c r="G67" s="39"/>
      <c r="H67" s="39"/>
      <c r="I67" s="40"/>
    </row>
  </sheetData>
  <sheetProtection sheet="1" objects="1" scenarios="1" selectLockedCells="1"/>
  <mergeCells count="20">
    <mergeCell ref="B10:I11"/>
    <mergeCell ref="A6:A7"/>
    <mergeCell ref="B6:D7"/>
    <mergeCell ref="E6:F7"/>
    <mergeCell ref="B2:H3"/>
    <mergeCell ref="A12:A17"/>
    <mergeCell ref="B12:I17"/>
    <mergeCell ref="A18:A39"/>
    <mergeCell ref="A40:A67"/>
    <mergeCell ref="B18:I39"/>
    <mergeCell ref="B40:I67"/>
    <mergeCell ref="A2:A3"/>
    <mergeCell ref="A4:A5"/>
    <mergeCell ref="G4:I5"/>
    <mergeCell ref="G6:I7"/>
    <mergeCell ref="B4:D5"/>
    <mergeCell ref="E4:F5"/>
    <mergeCell ref="A8:A9"/>
    <mergeCell ref="A10:A11"/>
    <mergeCell ref="B8:I9"/>
  </mergeCells>
  <phoneticPr fontId="1"/>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シート</vt:lpstr>
      <vt:lpstr>シート!Print_Area</vt:lpstr>
      <vt:lpstr>一覧!Print_Area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2150372</cp:lastModifiedBy>
  <cp:revision>0</cp:revision>
  <cp:lastPrinted>2025-04-15T06:08:23Z</cp:lastPrinted>
  <dcterms:created xsi:type="dcterms:W3CDTF">2025-03-07T03:03:23Z</dcterms:created>
  <dcterms:modified xsi:type="dcterms:W3CDTF">2025-04-17T05:54:04Z</dcterms:modified>
  <cp:category/>
  <cp:contentStatus/>
</cp:coreProperties>
</file>