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S:\40_サービス\04_自立支援協議会\05_就労支援部会\R7部会\09_ガイドブック\"/>
    </mc:Choice>
  </mc:AlternateContent>
  <xr:revisionPtr revIDLastSave="0" documentId="8_{F8093EA9-8C8E-46E1-AC85-67AF4A836947}" xr6:coauthVersionLast="47" xr6:coauthVersionMax="47" xr10:uidLastSave="{00000000-0000-0000-0000-000000000000}"/>
  <bookViews>
    <workbookView xWindow="-24120" yWindow="-2235" windowWidth="24240" windowHeight="13020" xr2:uid="{00000000-000D-0000-FFFF-FFFF00000000}"/>
  </bookViews>
  <sheets>
    <sheet name="一覧" sheetId="7" r:id="rId1"/>
    <sheet name="シート" sheetId="2" r:id="rId2"/>
  </sheets>
  <definedNames>
    <definedName name="_xlnm._FilterDatabase" localSheetId="0" hidden="1">一覧!$A$1:$K$6</definedName>
    <definedName name="_xlnm.Print_Area" localSheetId="1">シート!$A$1:$I$67</definedName>
    <definedName name="_xlnm.Print_Area" localSheetId="0">一覧[#All]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B40" i="2"/>
  <c r="B18" i="2"/>
  <c r="B12" i="2"/>
  <c r="B10" i="2"/>
  <c r="B8" i="2"/>
  <c r="B6" i="2" l="1"/>
  <c r="B4" i="2"/>
  <c r="G4" i="2"/>
  <c r="B2" i="2"/>
</calcChain>
</file>

<file path=xl/sharedStrings.xml><?xml version="1.0" encoding="utf-8"?>
<sst xmlns="http://schemas.openxmlformats.org/spreadsheetml/2006/main" count="71" uniqueCount="70">
  <si>
    <t>事業所名</t>
  </si>
  <si>
    <t>住所</t>
  </si>
  <si>
    <t>電話番号</t>
  </si>
  <si>
    <t>メールアドレス</t>
  </si>
  <si>
    <t>ホームページＵＲＬ</t>
  </si>
  <si>
    <t>事業所名</t>
    <rPh sb="0" eb="3">
      <t>ジギョウショ</t>
    </rPh>
    <rPh sb="3" eb="4">
      <t>メイ</t>
    </rPh>
    <phoneticPr fontId="1"/>
  </si>
  <si>
    <t>住所</t>
    <rPh sb="0" eb="2">
      <t>ジュウショ</t>
    </rPh>
    <phoneticPr fontId="1"/>
  </si>
  <si>
    <t>メールアドレス</t>
    <phoneticPr fontId="1"/>
  </si>
  <si>
    <t>電話番号</t>
    <rPh sb="0" eb="2">
      <t>デンワ</t>
    </rPh>
    <rPh sb="2" eb="4">
      <t>バンゴウ</t>
    </rPh>
    <phoneticPr fontId="1"/>
  </si>
  <si>
    <t>番号</t>
    <phoneticPr fontId="1"/>
  </si>
  <si>
    <t>番号</t>
    <rPh sb="0" eb="2">
      <t>バンゴウ</t>
    </rPh>
    <phoneticPr fontId="1"/>
  </si>
  <si>
    <t>機関の概要</t>
  </si>
  <si>
    <t>対象障がい種別</t>
  </si>
  <si>
    <t>対象年齢</t>
  </si>
  <si>
    <t>具体的な支援内容</t>
  </si>
  <si>
    <t>その他（利用上の注意点など）</t>
  </si>
  <si>
    <t>福井県発達障がい児者支援センタースクラム福井</t>
  </si>
  <si>
    <t>福井県福井市光陽２丁目３－３６（福井県総合福祉相談所内）</t>
  </si>
  <si>
    <t>https://kjinkai.jp/facility/scrum-fukui/</t>
  </si>
  <si>
    <t>scrum@kjinkai.jp</t>
  </si>
  <si>
    <t>発達障がい;</t>
  </si>
  <si>
    <t>全年齢</t>
  </si>
  <si>
    <t xml:space="preserve">相談は電話・メール・来所・訪問などにより行っております。まずは電話やメールなどで予約をしてください。相談は予約制となっており、土日・祝日・年末年始は除きます。一回当たりの相談時間はいずれも５０分ほどをめどにしております。メール相談は返信に数日かかる場合がございます。ご了承ください。
</t>
  </si>
  <si>
    <t>社会福祉法人慶長会　ふっとわーく障害者就業・生活支援センター</t>
  </si>
  <si>
    <t>福井県福井市三郎丸4丁目303</t>
  </si>
  <si>
    <t>0776-97-5361</t>
  </si>
  <si>
    <t>https://www.keichoukai.or.jp/footwork/</t>
  </si>
  <si>
    <t>tuduki@keichoukai.or.jp</t>
  </si>
  <si>
    <t>企業で働くこと・働き続けることやそれにに伴う日常生活上の支援を希望される障害のある方に対し、自立した就業生活の実現に向けたサポートをさせていただきます。地域の公共職業安定所、地域障がい者職業センター、社会福祉施設、医療機関、特別支援学校などの様々な関係機関と連携を行いながらサポートをさせていただきます。</t>
  </si>
  <si>
    <t>身体;知的;精神;発達障害、高次脳機能障害、難病等。障害種別は問いません。;</t>
  </si>
  <si>
    <t>特に制限はありません</t>
  </si>
  <si>
    <t>福井県高次脳機能障害支援センター</t>
  </si>
  <si>
    <t>福井市新田塚1-42-1</t>
  </si>
  <si>
    <t>0776-21-1300</t>
  </si>
  <si>
    <t>https://www.f-gh.jp/koujinou/index.html</t>
  </si>
  <si>
    <t>fukui-koujinou@kve.biglobe.ne.jp</t>
  </si>
  <si>
    <t>高次脳機能障害は、脳の病気や脳外傷といった脳に損傷を受けることによって生じる後遺症・ 
中途障害です。病前・受傷前に比べ、脳の機能（記憶力･注意判断力など）や性格に変化をきた 
します。当支援センターでは、県からの委託を受け、高次脳機能障害者の社会復帰支援、ならび 
に県内への普及・啓発活動を行っています。</t>
  </si>
  <si>
    <t>高次脳機能障害(診断がついていない「疑い」の方も可);</t>
  </si>
  <si>
    <t xml:space="preserve">小児～成人～高齢者。特に制限はありません </t>
  </si>
  <si>
    <t>１．相談を受け状況把握（来院･電話･メールなど）、方針の提案 
２．各支援機関･支援者への「繋ぎ合わせ」 
  例）診断･評価 → 医療機関へ、介護･障害福祉サービス利用 → ケアマネ･ 
相談支援専門員へ、就労支援 → 就労支援機関へ 等 
３．繋ぎ合わせた後の後方支援（バックアップ） 
当事者・家族ならびに支援者への障害特性、対応方法などのアドバイス 
※各種社会保障制度（障害手帳･障害年金など）利用に向けたアドバイスも可</t>
  </si>
  <si>
    <t xml:space="preserve">同法人内の、福井総合病院や福井総合クリニックに入院・通院されていなくとも 
当支援センターを利用することは可能です。 </t>
  </si>
  <si>
    <t>ハローワーク福井 専門援助部門（福井公共職業安定所）</t>
  </si>
  <si>
    <t>福井市開発１－１２１－１</t>
  </si>
  <si>
    <t>0776-52-8155</t>
  </si>
  <si>
    <t>https://jsite.mhlw.go.jp/fukui-roudoukyoku/news_topics/hellowork_oshirase/fukui/2280oshirase_00039.html</t>
  </si>
  <si>
    <t>不問;</t>
  </si>
  <si>
    <t>不問</t>
  </si>
  <si>
    <t>福井障害者職業センター</t>
  </si>
  <si>
    <t>〒910-0026 福井市光陽2丁目3-32</t>
  </si>
  <si>
    <t>0776-25-3685</t>
  </si>
  <si>
    <t>https://www.jeed.go.jp/location/chiiki/fukui/</t>
  </si>
  <si>
    <t>fukui-ctr@jeed.go.jp</t>
  </si>
  <si>
    <t>身体;知的;精神;不問（職業生活上の困難さを抱え、当センターの支援を希望する方）</t>
  </si>
  <si>
    <t>対象障がい種別</t>
    <rPh sb="0" eb="2">
      <t>タイショウ</t>
    </rPh>
    <rPh sb="2" eb="3">
      <t>ショウ</t>
    </rPh>
    <rPh sb="5" eb="7">
      <t>シュベツ</t>
    </rPh>
    <phoneticPr fontId="1"/>
  </si>
  <si>
    <t>対象年齢</t>
    <rPh sb="0" eb="2">
      <t>タイショウ</t>
    </rPh>
    <rPh sb="2" eb="4">
      <t>ネンレイ</t>
    </rPh>
    <phoneticPr fontId="1"/>
  </si>
  <si>
    <t>機関の概要</t>
    <rPh sb="0" eb="2">
      <t>キカン</t>
    </rPh>
    <rPh sb="3" eb="5">
      <t>ガイヨウ</t>
    </rPh>
    <phoneticPr fontId="1"/>
  </si>
  <si>
    <t>具体的な支援内容</t>
    <rPh sb="0" eb="3">
      <t>グタイテキ</t>
    </rPh>
    <rPh sb="4" eb="6">
      <t>シエン</t>
    </rPh>
    <rPh sb="6" eb="8">
      <t>ナイヨウ</t>
    </rPh>
    <phoneticPr fontId="1"/>
  </si>
  <si>
    <t>その他（利用上の注意）</t>
    <rPh sb="2" eb="3">
      <t>タ</t>
    </rPh>
    <rPh sb="4" eb="7">
      <t>リヨウジョウ</t>
    </rPh>
    <rPh sb="8" eb="10">
      <t>チュウイ</t>
    </rPh>
    <phoneticPr fontId="1"/>
  </si>
  <si>
    <t>ホームページURL</t>
    <phoneticPr fontId="1"/>
  </si>
  <si>
    <t>0776-22-0370</t>
    <phoneticPr fontId="1"/>
  </si>
  <si>
    <t>スクラム福井は福井県にお住まいの発達障がい（自閉スペクトラム症、限局性学習症、注意欠如多動症など）のある方と、そのご家族が安定して地域で生活できるように支援するセンターです。また、医療、保健、福祉、教育、労働、司法など各関係機関と連携をとり、幅広く支援を行っております。</t>
  </si>
  <si>
    <t xml:space="preserve">スクラム福井では「相談支援」、「発達支援」、「就労支援」、「普及・啓発および研修」の４つの柱から事業を展開しております。各窓口には社会福祉士を中心とした専門の相談員が配置されています。福井県内に３つの窓口がございますので、ご相談の際にはお近くの窓口までご連絡ください。
【福井窓口】
　〒910-0026　　福井市光陽２丁目3-36（福井県光陽分庁舎内）
　TEL　0776-22-0370
【奥越（勝山）窓口】
　〒911-0042　　勝山市荒土町松田8号31番地（大日園内）
　TEL　0779-89-3210
【嶺南（敦賀）窓口】
　〒914-0144　　敦賀市桜ケ丘町8番6号（野坂の郷内）
　TEL　0770-21-2346
</t>
  </si>
  <si>
    <t>【就業面での支援】
〇就業に関する相談支援
〇就業の準備に関する支援
〇就職活動の支援
〇就労後の職場定着に関する支援
【生活面の支援】
〇日常生活上の自己管理に関する支援
〇日常生活上活用できる制度の紹介等の支援
〇適切な支援機関への連携・つなぎの支援</t>
  </si>
  <si>
    <t>【ご利用の流れ】
〇ご利用を検討されている方は、お電話・ホームページ・公式LINE等からご連絡ください。ご相談の簡単な経緯の確認と、面談日程の調整をさせていただきます。
〇面談時には、改めての当センターのご説明をさせていただきます。ふっとわーくとの相談を希望される場合には、ご本人様の就労に対する希望やこれまでの生活歴などをお伺いさせていただき、これからの支援の進め方を整理していきます。
〇今後の方向性が決まりましたら、支援担当者を決定し、担当者がご本人様の希望の実現に向けて、一緒にサポートを行っていきます。
【利用上の注意】
〇当センターの利用対象者は、一般就労を希望している・すでに一般就労している方となります、就労移行支援・就労継続支援などの福祉サービスではなく、企業で働くということを希望している方が対象となります。
〇当センターでは、就職先の斡旋（あっせん）は行っていません。当センターの就職活動支援は、ご本人様のご希望を聞きながら、ハローワークへの同行や企業見学の同行など、ご本人さんの就職活動に伴走しながら、助言等を行うものとなっております。直接的に求人の紹介などを行う事業ではございません。</t>
  </si>
  <si>
    <t>ハローワークは、仕事をお探しの方や求人事業主の方に対して、様々なサービスを無償で提供する、国（厚生労働省）が運営する総合的雇用サービス機関です。専門援助部門では、主に、障害のある方などに対して職業相談等を行っています。</t>
  </si>
  <si>
    <t>ハローワークでは、障害のある方の就職活動を支援するため、障害について専門的な知識をもつ職員・相談員を配置し、仕事に関する情報を提供したり、就職に関する相談に応じたりするなど、きめ細かい支援体制を整えています。
障害のある方のための求人のほか、一般の求人に応募することもできます。また、個別にその方にあった求人の提出を事業主に依頼したり、採用面接に同行したりすることも行っています。さらに、障害のある方を対象とした就職面接会を開催しています。
専門的な支援の対象者は、障害があるため、長期にわたり、職業生活に相当の制限を受け、または職業生活を営むことが著しく困難な方です。障害者手帳をお持ちでない方も利用できます。</t>
  </si>
  <si>
    <t>身体障害者手帳、療育手帳、精神障害者保健福祉手帳をお持ちの方はご持参ください。なお、相談の内容によっては、主治医の診断書、意見書（ハローワークの書式）の提出をお願いする場合があります。</t>
  </si>
  <si>
    <t>福井障害者職業センターでは、障害のある方、事業主及び関係機関に対して、「障害者の雇用の促進等に関する法律」に基づき、ハローワークをはじめ、地域の関係機関と連携しながら、就職や職場復帰に関する相談から就職後の職場定着支援まで、雇用の促進と職業生活の安定を図るための支援を行っています。</t>
  </si>
  <si>
    <t>・障害のある方への支援：職業相談、職業評価、職業準備支援
・障害のある方と事業主の双方への支援：ジョブコーチ支援、職場復帰支援
・事業主への支援：雇入れの計画から、職場復帰、職場定着までの支援
・関係機関への支援：職業リハビリテーションの方法等に関する助言・援助</t>
  </si>
  <si>
    <t>＜利用上の留意事項＞
利用料金は無料です。
障害者手帳を取得していない方もご利用可能です。
ご利用にあたっては、事前の予約をお願いしています。
＜アピールポイント＞
就職に関する相談から職場復帰や就職後の職場定着支援までの支援を行うことが可能です。本部研究部門で開発した最新の支援技法を分かりやすく提供しています。
特に、精神障害、発達障害、高次脳機能障害等、より個別性の高い支援が必要な方の支援に重点的に取り組んでいます。
＜障害のある方の利用の流れの例＞
① まず当センターに連絡し、ご予約ください（ハローワークや相談している関係機関、勤務先事業所を通じてご予約いただくことも可能です）。
② 業務説明と利用に向けた相談（当センターの業務説明を行います。利用を希望する場合は、就職や職場定着、職場復帰に関する希望をお伺いします）。
③ ご希望に応じ、後日、職業相談や職業評価を行います。
（進め方、内容はその方によって異なります。）
④ 職業リハビリテーション計画（案）をご提案し、今後の取組について話し合います（必要に応じ、ハローワークや支援機関の職員、家族が同席して話し合う場合があります。）
⑤ ご希望等をふまえ、職業準備支援やジョブコーチ支援、職場復帰支援を実施します。
⑥ 就職後や職場復帰後のフォローアップを行います。
＜事業主及び関係機関の利用の流れ＞
まず当センターまでお問合せください。
※事業主については、公務部門は支援対象外となります。ご了承ください。
詳しくは、ホームページをご覧ください。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</si>
</sst>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8"/>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17" xfId="0" applyBorder="1" applyAlignment="1">
      <alignment horizontal="center" vertical="center"/>
    </xf>
    <xf numFmtId="0" fontId="0" fillId="0" borderId="0" xfId="0" applyFill="1"/>
    <xf numFmtId="0" fontId="0" fillId="0" borderId="0" xfId="0" applyFill="1" applyAlignment="1">
      <alignment horizontal="center"/>
    </xf>
    <xf numFmtId="0" fontId="0" fillId="0" borderId="1" xfId="0" applyBorder="1" applyAlignment="1">
      <alignment vertical="center"/>
    </xf>
    <xf numFmtId="0" fontId="0" fillId="0" borderId="22" xfId="0" applyFill="1" applyBorder="1" applyAlignment="1">
      <alignment horizontal="center"/>
    </xf>
    <xf numFmtId="0" fontId="0" fillId="0" borderId="20" xfId="0" applyFill="1" applyBorder="1" applyAlignment="1">
      <alignment horizontal="center"/>
    </xf>
    <xf numFmtId="0" fontId="0" fillId="0" borderId="1" xfId="0" applyFill="1" applyBorder="1" applyAlignment="1">
      <alignment horizontal="center" vertical="center"/>
    </xf>
    <xf numFmtId="0" fontId="0" fillId="0" borderId="1" xfId="0" applyNumberFormat="1" applyBorder="1" applyAlignment="1">
      <alignment vertical="center"/>
    </xf>
    <xf numFmtId="0" fontId="0" fillId="0" borderId="1" xfId="0" quotePrefix="1" applyNumberFormat="1" applyBorder="1" applyAlignment="1">
      <alignment vertical="center"/>
    </xf>
    <xf numFmtId="0" fontId="0" fillId="0" borderId="1" xfId="0" applyNumberFormat="1" applyBorder="1" applyAlignment="1">
      <alignment vertical="center" wrapText="1"/>
    </xf>
    <xf numFmtId="0" fontId="0" fillId="0" borderId="0" xfId="0" applyFill="1"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wrapText="1"/>
    </xf>
    <xf numFmtId="0" fontId="5"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3" fillId="0" borderId="1" xfId="0" applyNumberFormat="1" applyFont="1" applyBorder="1" applyAlignment="1">
      <alignment horizontal="left" vertical="top" wrapText="1"/>
    </xf>
    <xf numFmtId="0" fontId="4" fillId="0" borderId="1" xfId="0" applyNumberFormat="1" applyFont="1" applyBorder="1" applyAlignment="1">
      <alignment horizontal="left" vertical="top" wrapText="1"/>
    </xf>
    <xf numFmtId="0" fontId="3" fillId="0" borderId="1" xfId="0" applyNumberFormat="1" applyFont="1" applyBorder="1" applyAlignment="1">
      <alignment vertical="top" wrapText="1"/>
    </xf>
    <xf numFmtId="0" fontId="4" fillId="0" borderId="1" xfId="0" applyNumberFormat="1" applyFont="1" applyBorder="1" applyAlignment="1">
      <alignment vertical="top" wrapText="1"/>
    </xf>
    <xf numFmtId="49" fontId="4" fillId="0" borderId="1" xfId="0" applyNumberFormat="1" applyFont="1" applyBorder="1" applyAlignment="1">
      <alignment vertical="top" wrapText="1"/>
    </xf>
    <xf numFmtId="0" fontId="0" fillId="0" borderId="1" xfId="0" applyNumberFormat="1" applyFill="1" applyBorder="1" applyAlignment="1">
      <alignment vertical="center"/>
    </xf>
    <xf numFmtId="49" fontId="0" fillId="0" borderId="1" xfId="0" applyNumberFormat="1" applyFill="1" applyBorder="1" applyAlignment="1">
      <alignment vertical="center"/>
    </xf>
    <xf numFmtId="0" fontId="0" fillId="0" borderId="0" xfId="0" applyNumberFormat="1" applyAlignment="1">
      <alignment horizontal="center" vertical="center"/>
    </xf>
    <xf numFmtId="0" fontId="0" fillId="2" borderId="18" xfId="0" applyFill="1" applyBorder="1" applyAlignment="1" applyProtection="1">
      <alignment horizontal="center" vertical="center"/>
      <protection locked="0"/>
    </xf>
    <xf numFmtId="0" fontId="0" fillId="0" borderId="1" xfId="0"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0" fillId="0" borderId="2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center" vertical="center"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49" fontId="5" fillId="0" borderId="1" xfId="0" applyNumberFormat="1" applyFont="1" applyBorder="1" applyAlignment="1">
      <alignment horizontal="left" vertical="top" wrapText="1"/>
    </xf>
  </cellXfs>
  <cellStyles count="1">
    <cellStyle name="標準" xfId="0" builtinId="0"/>
  </cellStyles>
  <dxfs count="16">
    <dxf>
      <font>
        <strike val="0"/>
        <outline val="0"/>
        <shadow val="0"/>
        <u val="none"/>
        <vertAlign val="baseline"/>
        <sz val="10"/>
        <color theme="1"/>
        <name val="ＭＳ Ｐゴシック"/>
        <family val="3"/>
        <charset val="128"/>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ＭＳ Ｐゴシック"/>
        <family val="3"/>
        <charset val="128"/>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family val="3"/>
        <charset val="128"/>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vertical="center" textRotation="0" indent="0" justifyLastLine="0" shrinkToFit="0" readingOrder="0"/>
    </dxf>
    <dxf>
      <border>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238124</xdr:colOff>
      <xdr:row>3</xdr:row>
      <xdr:rowOff>66674</xdr:rowOff>
    </xdr:from>
    <xdr:to>
      <xdr:col>12</xdr:col>
      <xdr:colOff>114300</xdr:colOff>
      <xdr:row>7</xdr:row>
      <xdr:rowOff>171449</xdr:rowOff>
    </xdr:to>
    <xdr:sp macro="" textlink="">
      <xdr:nvSpPr>
        <xdr:cNvPr id="2" name="吹き出し: 角を丸めた四角形 1">
          <a:extLst>
            <a:ext uri="{FF2B5EF4-FFF2-40B4-BE49-F238E27FC236}">
              <a16:creationId xmlns:a16="http://schemas.microsoft.com/office/drawing/2014/main" id="{DED7E4B4-9B89-4712-AAA5-7F3DD8FBFEA9}"/>
            </a:ext>
          </a:extLst>
        </xdr:cNvPr>
        <xdr:cNvSpPr/>
      </xdr:nvSpPr>
      <xdr:spPr>
        <a:xfrm>
          <a:off x="7943849" y="885824"/>
          <a:ext cx="1933576" cy="790575"/>
        </a:xfrm>
        <a:prstGeom prst="wedgeRoundRectCallout">
          <a:avLst>
            <a:gd name="adj1" fmla="val -58187"/>
            <a:gd name="adj2" fmla="val -776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下図左端の番号を入力すると、事業所データが表示されます。</a:t>
          </a:r>
          <a:endParaRPr kumimoji="1" lang="en-US" altLang="ja-JP" sz="1100">
            <a:solidFill>
              <a:sysClr val="windowText" lastClr="000000"/>
            </a:solidFill>
          </a:endParaRPr>
        </a:p>
      </xdr:txBody>
    </xdr:sp>
    <xdr:clientData/>
  </xdr:twoCellAnchor>
  <xdr:twoCellAnchor editAs="oneCell">
    <xdr:from>
      <xdr:col>9</xdr:col>
      <xdr:colOff>257175</xdr:colOff>
      <xdr:row>8</xdr:row>
      <xdr:rowOff>123825</xdr:rowOff>
    </xdr:from>
    <xdr:to>
      <xdr:col>15</xdr:col>
      <xdr:colOff>139065</xdr:colOff>
      <xdr:row>16</xdr:row>
      <xdr:rowOff>0</xdr:rowOff>
    </xdr:to>
    <xdr:pic>
      <xdr:nvPicPr>
        <xdr:cNvPr id="7" name="図 6">
          <a:extLst>
            <a:ext uri="{FF2B5EF4-FFF2-40B4-BE49-F238E27FC236}">
              <a16:creationId xmlns:a16="http://schemas.microsoft.com/office/drawing/2014/main" id="{1F76A161-C204-4829-8C67-1B4C4C03C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0" y="1800225"/>
          <a:ext cx="4000500"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FECE9C-0051-4973-8218-990EB9A2F9C9}" name="一覧" displayName="一覧" ref="A1:K6" totalsRowShown="0" headerRowDxfId="15" dataDxfId="13" headerRowBorderDxfId="14" tableBorderDxfId="12" totalsRowBorderDxfId="11">
  <autoFilter ref="A1:K6" xr:uid="{D5B63E72-7C7C-448F-92CB-F20375947AAF}"/>
  <tableColumns count="11">
    <tableColumn id="1" xr3:uid="{5FF3B752-BBEA-497E-A783-EE3F949FBD0C}" name="番号" dataDxfId="10"/>
    <tableColumn id="7" xr3:uid="{FD1E5463-0C39-49C3-90BD-34131C7B8CEF}" name="事業所名" dataDxfId="9"/>
    <tableColumn id="9" xr3:uid="{D43251CD-1905-4CE0-BF60-EF794737C66D}" name="住所" dataDxfId="8"/>
    <tableColumn id="10" xr3:uid="{B5AC0808-58D6-4306-BA5A-0A6F98E7542A}" name="電話番号" dataDxfId="7"/>
    <tableColumn id="12" xr3:uid="{F523672E-C568-48FA-BBE9-F8E3F1C043C7}" name="メールアドレス" dataDxfId="6"/>
    <tableColumn id="13" xr3:uid="{AFFF2D00-CE5C-42C3-A120-254D709BA42C}" name="ホームページＵＲＬ" dataDxfId="5"/>
    <tableColumn id="14" xr3:uid="{8F36D249-AF24-43E2-AFAC-94DBC89116CF}" name="機関の概要" dataDxfId="4"/>
    <tableColumn id="15" xr3:uid="{4EAEE4F8-2D2C-486C-9F1A-96CA183AA837}" name="対象障がい種別" dataDxfId="3"/>
    <tableColumn id="16" xr3:uid="{AF4BE5C7-37B7-4CB4-A322-B7D8B79F0BB9}" name="対象年齢" dataDxfId="2"/>
    <tableColumn id="17" xr3:uid="{70D10B66-DE41-4A73-BC71-A9E9CC088402}" name="具体的な支援内容" dataDxfId="1"/>
    <tableColumn id="18" xr3:uid="{E84809A0-E0D8-4B09-A239-16A0CFBEC6C4}" name="その他（利用上の注意点など）"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3E72-7C7C-448F-92CB-F20375947AAF}">
  <dimension ref="A1:K6"/>
  <sheetViews>
    <sheetView tabSelected="1" view="pageBreakPreview" zoomScaleNormal="100" zoomScaleSheetLayoutView="100" workbookViewId="0">
      <pane xSplit="2" topLeftCell="C1" activePane="topRight" state="frozen"/>
      <selection pane="topRight" activeCell="K6" sqref="K6"/>
    </sheetView>
  </sheetViews>
  <sheetFormatPr defaultColWidth="9" defaultRowHeight="13.2" x14ac:dyDescent="0.2"/>
  <cols>
    <col min="1" max="1" width="9" style="3"/>
    <col min="2" max="2" width="53.77734375" style="2" customWidth="1"/>
    <col min="3" max="3" width="31.77734375" style="2" customWidth="1"/>
    <col min="4" max="4" width="18.6640625" style="2" customWidth="1"/>
    <col min="5" max="5" width="29.109375" style="2" customWidth="1"/>
    <col min="6" max="6" width="34.6640625" style="2" customWidth="1"/>
    <col min="7" max="7" width="66.77734375" style="2" customWidth="1"/>
    <col min="8" max="8" width="35.21875" style="2" customWidth="1"/>
    <col min="9" max="9" width="38" style="2" customWidth="1"/>
    <col min="10" max="10" width="100" style="2" customWidth="1"/>
    <col min="11" max="11" width="93.21875" style="2" customWidth="1"/>
    <col min="12" max="16384" width="9" style="2"/>
  </cols>
  <sheetData>
    <row r="1" spans="1:11" x14ac:dyDescent="0.2">
      <c r="A1" s="5" t="s">
        <v>10</v>
      </c>
      <c r="B1" s="6" t="s">
        <v>0</v>
      </c>
      <c r="C1" s="6" t="s">
        <v>1</v>
      </c>
      <c r="D1" s="6" t="s">
        <v>2</v>
      </c>
      <c r="E1" s="6" t="s">
        <v>3</v>
      </c>
      <c r="F1" s="6" t="s">
        <v>4</v>
      </c>
      <c r="G1" s="23" t="s">
        <v>11</v>
      </c>
      <c r="H1" s="23" t="s">
        <v>12</v>
      </c>
      <c r="I1" s="23" t="s">
        <v>13</v>
      </c>
      <c r="J1" s="23" t="s">
        <v>14</v>
      </c>
      <c r="K1" s="23" t="s">
        <v>15</v>
      </c>
    </row>
    <row r="2" spans="1:11" s="11" customFormat="1" ht="134.4" customHeight="1" x14ac:dyDescent="0.2">
      <c r="A2" s="7">
        <v>1</v>
      </c>
      <c r="B2" s="21" t="s">
        <v>16</v>
      </c>
      <c r="C2" s="10" t="s">
        <v>17</v>
      </c>
      <c r="D2" s="9" t="s">
        <v>59</v>
      </c>
      <c r="E2" s="8" t="s">
        <v>19</v>
      </c>
      <c r="F2" s="10" t="s">
        <v>18</v>
      </c>
      <c r="G2" s="14" t="s">
        <v>60</v>
      </c>
      <c r="H2" s="10" t="s">
        <v>20</v>
      </c>
      <c r="I2" s="10" t="s">
        <v>21</v>
      </c>
      <c r="J2" s="18" t="s">
        <v>22</v>
      </c>
      <c r="K2" s="16" t="s">
        <v>61</v>
      </c>
    </row>
    <row r="3" spans="1:11" s="11" customFormat="1" ht="134.4" customHeight="1" x14ac:dyDescent="0.2">
      <c r="A3" s="7">
        <v>2</v>
      </c>
      <c r="B3" s="21" t="s">
        <v>23</v>
      </c>
      <c r="C3" s="10" t="s">
        <v>24</v>
      </c>
      <c r="D3" s="8" t="s">
        <v>25</v>
      </c>
      <c r="E3" s="8" t="s">
        <v>27</v>
      </c>
      <c r="F3" s="10" t="s">
        <v>26</v>
      </c>
      <c r="G3" s="14" t="s">
        <v>28</v>
      </c>
      <c r="H3" s="10" t="s">
        <v>29</v>
      </c>
      <c r="I3" s="10" t="s">
        <v>30</v>
      </c>
      <c r="J3" s="19" t="s">
        <v>62</v>
      </c>
      <c r="K3" s="17" t="s">
        <v>63</v>
      </c>
    </row>
    <row r="4" spans="1:11" s="11" customFormat="1" ht="134.4" customHeight="1" x14ac:dyDescent="0.2">
      <c r="A4" s="7">
        <v>3</v>
      </c>
      <c r="B4" s="21" t="s">
        <v>31</v>
      </c>
      <c r="C4" s="10" t="s">
        <v>32</v>
      </c>
      <c r="D4" s="8" t="s">
        <v>33</v>
      </c>
      <c r="E4" s="8" t="s">
        <v>35</v>
      </c>
      <c r="F4" s="10" t="s">
        <v>34</v>
      </c>
      <c r="G4" s="14" t="s">
        <v>36</v>
      </c>
      <c r="H4" s="10" t="s">
        <v>37</v>
      </c>
      <c r="I4" s="10" t="s">
        <v>38</v>
      </c>
      <c r="J4" s="19" t="s">
        <v>39</v>
      </c>
      <c r="K4" s="17" t="s">
        <v>40</v>
      </c>
    </row>
    <row r="5" spans="1:11" s="11" customFormat="1" ht="134.4" customHeight="1" x14ac:dyDescent="0.2">
      <c r="A5" s="7">
        <v>4</v>
      </c>
      <c r="B5" s="21" t="s">
        <v>41</v>
      </c>
      <c r="C5" s="10" t="s">
        <v>42</v>
      </c>
      <c r="D5" s="8" t="s">
        <v>43</v>
      </c>
      <c r="E5" s="4"/>
      <c r="F5" s="10" t="s">
        <v>44</v>
      </c>
      <c r="G5" s="14" t="s">
        <v>64</v>
      </c>
      <c r="H5" s="10" t="s">
        <v>45</v>
      </c>
      <c r="I5" s="10" t="s">
        <v>46</v>
      </c>
      <c r="J5" s="19" t="s">
        <v>65</v>
      </c>
      <c r="K5" s="17" t="s">
        <v>66</v>
      </c>
    </row>
    <row r="6" spans="1:11" s="11" customFormat="1" ht="134.4" customHeight="1" x14ac:dyDescent="0.2">
      <c r="A6" s="7">
        <v>5</v>
      </c>
      <c r="B6" s="22" t="s">
        <v>47</v>
      </c>
      <c r="C6" s="13" t="s">
        <v>48</v>
      </c>
      <c r="D6" s="12" t="s">
        <v>49</v>
      </c>
      <c r="E6" s="12" t="s">
        <v>51</v>
      </c>
      <c r="F6" s="13" t="s">
        <v>50</v>
      </c>
      <c r="G6" s="15" t="s">
        <v>67</v>
      </c>
      <c r="H6" s="13" t="s">
        <v>52</v>
      </c>
      <c r="I6" s="13" t="s">
        <v>46</v>
      </c>
      <c r="J6" s="20" t="s">
        <v>68</v>
      </c>
      <c r="K6" s="49" t="s">
        <v>69</v>
      </c>
    </row>
  </sheetData>
  <phoneticPr fontId="1"/>
  <pageMargins left="0.7" right="0.7" top="0.75" bottom="0.75" header="0.3" footer="0.3"/>
  <pageSetup paperSize="9" scale="1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7013-3F02-4B24-85C1-D9D674CF5ACE}">
  <sheetPr codeName="Sheet6">
    <tabColor rgb="FFFFFF00"/>
  </sheetPr>
  <dimension ref="A1:I67"/>
  <sheetViews>
    <sheetView view="pageBreakPreview" topLeftCell="A3" zoomScaleNormal="100" zoomScaleSheetLayoutView="100" workbookViewId="0">
      <selection activeCell="I3" sqref="I3"/>
    </sheetView>
  </sheetViews>
  <sheetFormatPr defaultRowHeight="13.2" x14ac:dyDescent="0.2"/>
  <cols>
    <col min="1" max="1" width="16.109375" customWidth="1"/>
    <col min="2" max="9" width="10.6640625" customWidth="1"/>
  </cols>
  <sheetData>
    <row r="1" spans="1:9" ht="13.8" thickBot="1" x14ac:dyDescent="0.25"/>
    <row r="2" spans="1:9" ht="21.75" customHeight="1" x14ac:dyDescent="0.2">
      <c r="A2" s="45" t="s">
        <v>5</v>
      </c>
      <c r="B2" s="26" t="str">
        <f>VLOOKUP($I$3,一覧[],COLUMN(一覧[事業所名]),0)</f>
        <v>福井県発達障がい児者支援センタースクラム福井</v>
      </c>
      <c r="C2" s="27"/>
      <c r="D2" s="27"/>
      <c r="E2" s="27"/>
      <c r="F2" s="27"/>
      <c r="G2" s="27"/>
      <c r="H2" s="28"/>
      <c r="I2" s="1" t="s">
        <v>9</v>
      </c>
    </row>
    <row r="3" spans="1:9" ht="28.5" customHeight="1" thickBot="1" x14ac:dyDescent="0.25">
      <c r="A3" s="46"/>
      <c r="B3" s="29"/>
      <c r="C3" s="30"/>
      <c r="D3" s="30"/>
      <c r="E3" s="30"/>
      <c r="F3" s="30"/>
      <c r="G3" s="30"/>
      <c r="H3" s="31"/>
      <c r="I3" s="24">
        <v>1</v>
      </c>
    </row>
    <row r="4" spans="1:9" x14ac:dyDescent="0.2">
      <c r="A4" s="34" t="s">
        <v>6</v>
      </c>
      <c r="B4" s="48" t="str">
        <f>VLOOKUP($I$3,一覧[],COLUMN(一覧[住所]),0)</f>
        <v>福井県福井市光陽２丁目３－３６（福井県総合福祉相談所内）</v>
      </c>
      <c r="C4" s="48"/>
      <c r="D4" s="48"/>
      <c r="E4" s="34" t="s">
        <v>8</v>
      </c>
      <c r="F4" s="34"/>
      <c r="G4" s="34" t="str">
        <f>VLOOKUP($I$3,一覧[],COLUMN(一覧[電話番号]),0)</f>
        <v>0776-22-0370</v>
      </c>
      <c r="H4" s="34"/>
      <c r="I4" s="34"/>
    </row>
    <row r="5" spans="1:9" x14ac:dyDescent="0.2">
      <c r="A5" s="25"/>
      <c r="B5" s="47"/>
      <c r="C5" s="47"/>
      <c r="D5" s="47"/>
      <c r="E5" s="25"/>
      <c r="F5" s="25"/>
      <c r="G5" s="25"/>
      <c r="H5" s="25"/>
      <c r="I5" s="25"/>
    </row>
    <row r="6" spans="1:9" x14ac:dyDescent="0.2">
      <c r="A6" s="25" t="s">
        <v>7</v>
      </c>
      <c r="B6" s="25" t="str">
        <f>VLOOKUP($I$3,一覧[],COLUMN(一覧[メールアドレス]),0)</f>
        <v>scrum@kjinkai.jp</v>
      </c>
      <c r="C6" s="25"/>
      <c r="D6" s="25"/>
      <c r="E6" s="25" t="s">
        <v>58</v>
      </c>
      <c r="F6" s="25"/>
      <c r="G6" s="47" t="str">
        <f>VLOOKUP($I$3,一覧[],COLUMN(一覧[ホームページＵＲＬ]),0)</f>
        <v>https://kjinkai.jp/facility/scrum-fukui/</v>
      </c>
      <c r="H6" s="47"/>
      <c r="I6" s="47"/>
    </row>
    <row r="7" spans="1:9" x14ac:dyDescent="0.2">
      <c r="A7" s="25"/>
      <c r="B7" s="25"/>
      <c r="C7" s="25"/>
      <c r="D7" s="25"/>
      <c r="E7" s="25"/>
      <c r="F7" s="25"/>
      <c r="G7" s="47"/>
      <c r="H7" s="47"/>
      <c r="I7" s="47"/>
    </row>
    <row r="8" spans="1:9" x14ac:dyDescent="0.2">
      <c r="A8" s="25" t="s">
        <v>53</v>
      </c>
      <c r="B8" s="25" t="str">
        <f>VLOOKUP($I$3,一覧[],COLUMN(一覧[対象障がい種別]),0)</f>
        <v>発達障がい;</v>
      </c>
      <c r="C8" s="25"/>
      <c r="D8" s="25"/>
      <c r="E8" s="25"/>
      <c r="F8" s="25"/>
      <c r="G8" s="25"/>
      <c r="H8" s="25"/>
      <c r="I8" s="25"/>
    </row>
    <row r="9" spans="1:9" x14ac:dyDescent="0.2">
      <c r="A9" s="25"/>
      <c r="B9" s="25"/>
      <c r="C9" s="25"/>
      <c r="D9" s="25"/>
      <c r="E9" s="25"/>
      <c r="F9" s="25"/>
      <c r="G9" s="25"/>
      <c r="H9" s="25"/>
      <c r="I9" s="25"/>
    </row>
    <row r="10" spans="1:9" x14ac:dyDescent="0.2">
      <c r="A10" s="25" t="s">
        <v>54</v>
      </c>
      <c r="B10" s="25" t="str">
        <f>VLOOKUP($I$3,一覧[],COLUMN(一覧[対象年齢]),0)</f>
        <v>全年齢</v>
      </c>
      <c r="C10" s="25"/>
      <c r="D10" s="25"/>
      <c r="E10" s="25"/>
      <c r="F10" s="25"/>
      <c r="G10" s="25"/>
      <c r="H10" s="25"/>
      <c r="I10" s="25"/>
    </row>
    <row r="11" spans="1:9" x14ac:dyDescent="0.2">
      <c r="A11" s="25"/>
      <c r="B11" s="25"/>
      <c r="C11" s="25"/>
      <c r="D11" s="25"/>
      <c r="E11" s="25"/>
      <c r="F11" s="25"/>
      <c r="G11" s="25"/>
      <c r="H11" s="25"/>
      <c r="I11" s="25"/>
    </row>
    <row r="12" spans="1:9" ht="13.5" customHeight="1" x14ac:dyDescent="0.2">
      <c r="A12" s="32" t="s">
        <v>55</v>
      </c>
      <c r="B12" s="35" t="str">
        <f>VLOOKUP($I$3,一覧[],COLUMN(一覧[機関の概要]),0)</f>
        <v>スクラム福井は福井県にお住まいの発達障がい（自閉スペクトラム症、限局性学習症、注意欠如多動症など）のある方と、そのご家族が安定して地域で生活できるように支援するセンターです。また、医療、保健、福祉、教育、労働、司法など各関係機関と連携をとり、幅広く支援を行っております。</v>
      </c>
      <c r="C12" s="36"/>
      <c r="D12" s="36"/>
      <c r="E12" s="36"/>
      <c r="F12" s="36"/>
      <c r="G12" s="36"/>
      <c r="H12" s="36"/>
      <c r="I12" s="37"/>
    </row>
    <row r="13" spans="1:9" x14ac:dyDescent="0.2">
      <c r="A13" s="33"/>
      <c r="B13" s="38"/>
      <c r="C13" s="39"/>
      <c r="D13" s="39"/>
      <c r="E13" s="39"/>
      <c r="F13" s="39"/>
      <c r="G13" s="39"/>
      <c r="H13" s="39"/>
      <c r="I13" s="40"/>
    </row>
    <row r="14" spans="1:9" x14ac:dyDescent="0.2">
      <c r="A14" s="33"/>
      <c r="B14" s="38"/>
      <c r="C14" s="39"/>
      <c r="D14" s="39"/>
      <c r="E14" s="39"/>
      <c r="F14" s="39"/>
      <c r="G14" s="39"/>
      <c r="H14" s="39"/>
      <c r="I14" s="40"/>
    </row>
    <row r="15" spans="1:9" x14ac:dyDescent="0.2">
      <c r="A15" s="33"/>
      <c r="B15" s="38"/>
      <c r="C15" s="39"/>
      <c r="D15" s="39"/>
      <c r="E15" s="39"/>
      <c r="F15" s="39"/>
      <c r="G15" s="39"/>
      <c r="H15" s="39"/>
      <c r="I15" s="40"/>
    </row>
    <row r="16" spans="1:9" x14ac:dyDescent="0.2">
      <c r="A16" s="33"/>
      <c r="B16" s="38"/>
      <c r="C16" s="39"/>
      <c r="D16" s="39"/>
      <c r="E16" s="39"/>
      <c r="F16" s="39"/>
      <c r="G16" s="39"/>
      <c r="H16" s="39"/>
      <c r="I16" s="40"/>
    </row>
    <row r="17" spans="1:9" x14ac:dyDescent="0.2">
      <c r="A17" s="34"/>
      <c r="B17" s="41"/>
      <c r="C17" s="42"/>
      <c r="D17" s="42"/>
      <c r="E17" s="42"/>
      <c r="F17" s="42"/>
      <c r="G17" s="42"/>
      <c r="H17" s="42"/>
      <c r="I17" s="43"/>
    </row>
    <row r="18" spans="1:9" ht="13.5" customHeight="1" x14ac:dyDescent="0.2">
      <c r="A18" s="32" t="s">
        <v>56</v>
      </c>
      <c r="B18" s="35" t="str">
        <f>VLOOKUP($I$3,一覧[],COLUMN(一覧[具体的な支援内容]),0)</f>
        <v xml:space="preserve">相談は電話・メール・来所・訪問などにより行っております。まずは電話やメールなどで予約をしてください。相談は予約制となっており、土日・祝日・年末年始は除きます。一回当たりの相談時間はいずれも５０分ほどをめどにしております。メール相談は返信に数日かかる場合がございます。ご了承ください。
</v>
      </c>
      <c r="C18" s="36"/>
      <c r="D18" s="36"/>
      <c r="E18" s="36"/>
      <c r="F18" s="36"/>
      <c r="G18" s="36"/>
      <c r="H18" s="36"/>
      <c r="I18" s="37"/>
    </row>
    <row r="19" spans="1:9" x14ac:dyDescent="0.2">
      <c r="A19" s="33"/>
      <c r="B19" s="38"/>
      <c r="C19" s="39"/>
      <c r="D19" s="39"/>
      <c r="E19" s="39"/>
      <c r="F19" s="39"/>
      <c r="G19" s="39"/>
      <c r="H19" s="39"/>
      <c r="I19" s="40"/>
    </row>
    <row r="20" spans="1:9" ht="13.5" customHeight="1" x14ac:dyDescent="0.2">
      <c r="A20" s="33"/>
      <c r="B20" s="38"/>
      <c r="C20" s="39"/>
      <c r="D20" s="39"/>
      <c r="E20" s="39"/>
      <c r="F20" s="39"/>
      <c r="G20" s="39"/>
      <c r="H20" s="39"/>
      <c r="I20" s="40"/>
    </row>
    <row r="21" spans="1:9" x14ac:dyDescent="0.2">
      <c r="A21" s="33"/>
      <c r="B21" s="38"/>
      <c r="C21" s="39"/>
      <c r="D21" s="39"/>
      <c r="E21" s="39"/>
      <c r="F21" s="39"/>
      <c r="G21" s="39"/>
      <c r="H21" s="39"/>
      <c r="I21" s="40"/>
    </row>
    <row r="22" spans="1:9" ht="13.5" customHeight="1" x14ac:dyDescent="0.2">
      <c r="A22" s="33"/>
      <c r="B22" s="38"/>
      <c r="C22" s="39"/>
      <c r="D22" s="39"/>
      <c r="E22" s="39"/>
      <c r="F22" s="39"/>
      <c r="G22" s="39"/>
      <c r="H22" s="39"/>
      <c r="I22" s="40"/>
    </row>
    <row r="23" spans="1:9" x14ac:dyDescent="0.2">
      <c r="A23" s="33"/>
      <c r="B23" s="38"/>
      <c r="C23" s="39"/>
      <c r="D23" s="39"/>
      <c r="E23" s="39"/>
      <c r="F23" s="39"/>
      <c r="G23" s="39"/>
      <c r="H23" s="39"/>
      <c r="I23" s="40"/>
    </row>
    <row r="24" spans="1:9" ht="13.5" customHeight="1" x14ac:dyDescent="0.2">
      <c r="A24" s="33"/>
      <c r="B24" s="38"/>
      <c r="C24" s="39"/>
      <c r="D24" s="39"/>
      <c r="E24" s="39"/>
      <c r="F24" s="39"/>
      <c r="G24" s="39"/>
      <c r="H24" s="39"/>
      <c r="I24" s="40"/>
    </row>
    <row r="25" spans="1:9" x14ac:dyDescent="0.2">
      <c r="A25" s="33"/>
      <c r="B25" s="38"/>
      <c r="C25" s="39"/>
      <c r="D25" s="39"/>
      <c r="E25" s="39"/>
      <c r="F25" s="39"/>
      <c r="G25" s="39"/>
      <c r="H25" s="39"/>
      <c r="I25" s="40"/>
    </row>
    <row r="26" spans="1:9" ht="13.5" customHeight="1" x14ac:dyDescent="0.2">
      <c r="A26" s="33"/>
      <c r="B26" s="38"/>
      <c r="C26" s="39"/>
      <c r="D26" s="39"/>
      <c r="E26" s="39"/>
      <c r="F26" s="39"/>
      <c r="G26" s="39"/>
      <c r="H26" s="39"/>
      <c r="I26" s="40"/>
    </row>
    <row r="27" spans="1:9" x14ac:dyDescent="0.2">
      <c r="A27" s="33"/>
      <c r="B27" s="38"/>
      <c r="C27" s="39"/>
      <c r="D27" s="39"/>
      <c r="E27" s="39"/>
      <c r="F27" s="39"/>
      <c r="G27" s="39"/>
      <c r="H27" s="39"/>
      <c r="I27" s="40"/>
    </row>
    <row r="28" spans="1:9" ht="13.5" customHeight="1" x14ac:dyDescent="0.2">
      <c r="A28" s="33"/>
      <c r="B28" s="38"/>
      <c r="C28" s="39"/>
      <c r="D28" s="39"/>
      <c r="E28" s="39"/>
      <c r="F28" s="39"/>
      <c r="G28" s="39"/>
      <c r="H28" s="39"/>
      <c r="I28" s="40"/>
    </row>
    <row r="29" spans="1:9" x14ac:dyDescent="0.2">
      <c r="A29" s="33"/>
      <c r="B29" s="38"/>
      <c r="C29" s="39"/>
      <c r="D29" s="39"/>
      <c r="E29" s="39"/>
      <c r="F29" s="39"/>
      <c r="G29" s="39"/>
      <c r="H29" s="39"/>
      <c r="I29" s="40"/>
    </row>
    <row r="30" spans="1:9" ht="13.5" customHeight="1" x14ac:dyDescent="0.2">
      <c r="A30" s="33"/>
      <c r="B30" s="38"/>
      <c r="C30" s="39"/>
      <c r="D30" s="39"/>
      <c r="E30" s="39"/>
      <c r="F30" s="39"/>
      <c r="G30" s="39"/>
      <c r="H30" s="39"/>
      <c r="I30" s="40"/>
    </row>
    <row r="31" spans="1:9" x14ac:dyDescent="0.2">
      <c r="A31" s="33"/>
      <c r="B31" s="38"/>
      <c r="C31" s="39"/>
      <c r="D31" s="39"/>
      <c r="E31" s="39"/>
      <c r="F31" s="39"/>
      <c r="G31" s="39"/>
      <c r="H31" s="39"/>
      <c r="I31" s="40"/>
    </row>
    <row r="32" spans="1:9" ht="13.5" customHeight="1" x14ac:dyDescent="0.2">
      <c r="A32" s="33"/>
      <c r="B32" s="38"/>
      <c r="C32" s="39"/>
      <c r="D32" s="39"/>
      <c r="E32" s="39"/>
      <c r="F32" s="39"/>
      <c r="G32" s="39"/>
      <c r="H32" s="39"/>
      <c r="I32" s="40"/>
    </row>
    <row r="33" spans="1:9" x14ac:dyDescent="0.2">
      <c r="A33" s="33"/>
      <c r="B33" s="38"/>
      <c r="C33" s="39"/>
      <c r="D33" s="39"/>
      <c r="E33" s="39"/>
      <c r="F33" s="39"/>
      <c r="G33" s="39"/>
      <c r="H33" s="39"/>
      <c r="I33" s="40"/>
    </row>
    <row r="34" spans="1:9" ht="13.5" customHeight="1" x14ac:dyDescent="0.2">
      <c r="A34" s="33"/>
      <c r="B34" s="38"/>
      <c r="C34" s="39"/>
      <c r="D34" s="39"/>
      <c r="E34" s="39"/>
      <c r="F34" s="39"/>
      <c r="G34" s="39"/>
      <c r="H34" s="39"/>
      <c r="I34" s="40"/>
    </row>
    <row r="35" spans="1:9" x14ac:dyDescent="0.2">
      <c r="A35" s="33"/>
      <c r="B35" s="38"/>
      <c r="C35" s="39"/>
      <c r="D35" s="39"/>
      <c r="E35" s="39"/>
      <c r="F35" s="39"/>
      <c r="G35" s="39"/>
      <c r="H35" s="39"/>
      <c r="I35" s="40"/>
    </row>
    <row r="36" spans="1:9" x14ac:dyDescent="0.2">
      <c r="A36" s="33"/>
      <c r="B36" s="38"/>
      <c r="C36" s="39"/>
      <c r="D36" s="39"/>
      <c r="E36" s="39"/>
      <c r="F36" s="39"/>
      <c r="G36" s="39"/>
      <c r="H36" s="39"/>
      <c r="I36" s="40"/>
    </row>
    <row r="37" spans="1:9" x14ac:dyDescent="0.2">
      <c r="A37" s="33"/>
      <c r="B37" s="38"/>
      <c r="C37" s="39"/>
      <c r="D37" s="39"/>
      <c r="E37" s="39"/>
      <c r="F37" s="39"/>
      <c r="G37" s="39"/>
      <c r="H37" s="39"/>
      <c r="I37" s="40"/>
    </row>
    <row r="38" spans="1:9" x14ac:dyDescent="0.2">
      <c r="A38" s="33"/>
      <c r="B38" s="38"/>
      <c r="C38" s="39"/>
      <c r="D38" s="39"/>
      <c r="E38" s="39"/>
      <c r="F38" s="39"/>
      <c r="G38" s="39"/>
      <c r="H38" s="39"/>
      <c r="I38" s="40"/>
    </row>
    <row r="39" spans="1:9" x14ac:dyDescent="0.2">
      <c r="A39" s="34"/>
      <c r="B39" s="41"/>
      <c r="C39" s="42"/>
      <c r="D39" s="42"/>
      <c r="E39" s="42"/>
      <c r="F39" s="42"/>
      <c r="G39" s="42"/>
      <c r="H39" s="42"/>
      <c r="I39" s="43"/>
    </row>
    <row r="40" spans="1:9" ht="13.5" customHeight="1" x14ac:dyDescent="0.2">
      <c r="A40" s="44" t="s">
        <v>57</v>
      </c>
      <c r="B40" s="35" t="str">
        <f>VLOOKUP($I$3,一覧[],COLUMN(一覧[その他（利用上の注意点など）]),0)</f>
        <v xml:space="preserve">スクラム福井では「相談支援」、「発達支援」、「就労支援」、「普及・啓発および研修」の４つの柱から事業を展開しております。各窓口には社会福祉士を中心とした専門の相談員が配置されています。福井県内に３つの窓口がございますので、ご相談の際にはお近くの窓口までご連絡ください。
【福井窓口】
　〒910-0026　　福井市光陽２丁目3-36（福井県光陽分庁舎内）
　TEL　0776-22-0370
【奥越（勝山）窓口】
　〒911-0042　　勝山市荒土町松田8号31番地（大日園内）
　TEL　0779-89-3210
【嶺南（敦賀）窓口】
　〒914-0144　　敦賀市桜ケ丘町8番6号（野坂の郷内）
　TEL　0770-21-2346
</v>
      </c>
      <c r="C40" s="36"/>
      <c r="D40" s="36"/>
      <c r="E40" s="36"/>
      <c r="F40" s="36"/>
      <c r="G40" s="36"/>
      <c r="H40" s="36"/>
      <c r="I40" s="37"/>
    </row>
    <row r="41" spans="1:9" x14ac:dyDescent="0.2">
      <c r="A41" s="44"/>
      <c r="B41" s="38"/>
      <c r="C41" s="39"/>
      <c r="D41" s="39"/>
      <c r="E41" s="39"/>
      <c r="F41" s="39"/>
      <c r="G41" s="39"/>
      <c r="H41" s="39"/>
      <c r="I41" s="40"/>
    </row>
    <row r="42" spans="1:9" x14ac:dyDescent="0.2">
      <c r="A42" s="44"/>
      <c r="B42" s="38"/>
      <c r="C42" s="39"/>
      <c r="D42" s="39"/>
      <c r="E42" s="39"/>
      <c r="F42" s="39"/>
      <c r="G42" s="39"/>
      <c r="H42" s="39"/>
      <c r="I42" s="40"/>
    </row>
    <row r="43" spans="1:9" x14ac:dyDescent="0.2">
      <c r="A43" s="44"/>
      <c r="B43" s="38"/>
      <c r="C43" s="39"/>
      <c r="D43" s="39"/>
      <c r="E43" s="39"/>
      <c r="F43" s="39"/>
      <c r="G43" s="39"/>
      <c r="H43" s="39"/>
      <c r="I43" s="40"/>
    </row>
    <row r="44" spans="1:9" x14ac:dyDescent="0.2">
      <c r="A44" s="44"/>
      <c r="B44" s="38"/>
      <c r="C44" s="39"/>
      <c r="D44" s="39"/>
      <c r="E44" s="39"/>
      <c r="F44" s="39"/>
      <c r="G44" s="39"/>
      <c r="H44" s="39"/>
      <c r="I44" s="40"/>
    </row>
    <row r="45" spans="1:9" x14ac:dyDescent="0.2">
      <c r="A45" s="44"/>
      <c r="B45" s="38"/>
      <c r="C45" s="39"/>
      <c r="D45" s="39"/>
      <c r="E45" s="39"/>
      <c r="F45" s="39"/>
      <c r="G45" s="39"/>
      <c r="H45" s="39"/>
      <c r="I45" s="40"/>
    </row>
    <row r="46" spans="1:9" ht="13.5" customHeight="1" x14ac:dyDescent="0.2">
      <c r="A46" s="44"/>
      <c r="B46" s="38"/>
      <c r="C46" s="39"/>
      <c r="D46" s="39"/>
      <c r="E46" s="39"/>
      <c r="F46" s="39"/>
      <c r="G46" s="39"/>
      <c r="H46" s="39"/>
      <c r="I46" s="40"/>
    </row>
    <row r="47" spans="1:9" x14ac:dyDescent="0.2">
      <c r="A47" s="44"/>
      <c r="B47" s="38"/>
      <c r="C47" s="39"/>
      <c r="D47" s="39"/>
      <c r="E47" s="39"/>
      <c r="F47" s="39"/>
      <c r="G47" s="39"/>
      <c r="H47" s="39"/>
      <c r="I47" s="40"/>
    </row>
    <row r="48" spans="1:9" ht="13.5" customHeight="1" x14ac:dyDescent="0.2">
      <c r="A48" s="44"/>
      <c r="B48" s="38"/>
      <c r="C48" s="39"/>
      <c r="D48" s="39"/>
      <c r="E48" s="39"/>
      <c r="F48" s="39"/>
      <c r="G48" s="39"/>
      <c r="H48" s="39"/>
      <c r="I48" s="40"/>
    </row>
    <row r="49" spans="1:9" x14ac:dyDescent="0.2">
      <c r="A49" s="44"/>
      <c r="B49" s="38"/>
      <c r="C49" s="39"/>
      <c r="D49" s="39"/>
      <c r="E49" s="39"/>
      <c r="F49" s="39"/>
      <c r="G49" s="39"/>
      <c r="H49" s="39"/>
      <c r="I49" s="40"/>
    </row>
    <row r="50" spans="1:9" ht="13.5" customHeight="1" x14ac:dyDescent="0.2">
      <c r="A50" s="44"/>
      <c r="B50" s="38"/>
      <c r="C50" s="39"/>
      <c r="D50" s="39"/>
      <c r="E50" s="39"/>
      <c r="F50" s="39"/>
      <c r="G50" s="39"/>
      <c r="H50" s="39"/>
      <c r="I50" s="40"/>
    </row>
    <row r="51" spans="1:9" x14ac:dyDescent="0.2">
      <c r="A51" s="44"/>
      <c r="B51" s="38"/>
      <c r="C51" s="39"/>
      <c r="D51" s="39"/>
      <c r="E51" s="39"/>
      <c r="F51" s="39"/>
      <c r="G51" s="39"/>
      <c r="H51" s="39"/>
      <c r="I51" s="40"/>
    </row>
    <row r="52" spans="1:9" ht="13.5" customHeight="1" x14ac:dyDescent="0.2">
      <c r="A52" s="44"/>
      <c r="B52" s="38"/>
      <c r="C52" s="39"/>
      <c r="D52" s="39"/>
      <c r="E52" s="39"/>
      <c r="F52" s="39"/>
      <c r="G52" s="39"/>
      <c r="H52" s="39"/>
      <c r="I52" s="40"/>
    </row>
    <row r="53" spans="1:9" x14ac:dyDescent="0.2">
      <c r="A53" s="44"/>
      <c r="B53" s="38"/>
      <c r="C53" s="39"/>
      <c r="D53" s="39"/>
      <c r="E53" s="39"/>
      <c r="F53" s="39"/>
      <c r="G53" s="39"/>
      <c r="H53" s="39"/>
      <c r="I53" s="40"/>
    </row>
    <row r="54" spans="1:9" ht="13.5" customHeight="1" x14ac:dyDescent="0.2">
      <c r="A54" s="44"/>
      <c r="B54" s="38"/>
      <c r="C54" s="39"/>
      <c r="D54" s="39"/>
      <c r="E54" s="39"/>
      <c r="F54" s="39"/>
      <c r="G54" s="39"/>
      <c r="H54" s="39"/>
      <c r="I54" s="40"/>
    </row>
    <row r="55" spans="1:9" x14ac:dyDescent="0.2">
      <c r="A55" s="44"/>
      <c r="B55" s="38"/>
      <c r="C55" s="39"/>
      <c r="D55" s="39"/>
      <c r="E55" s="39"/>
      <c r="F55" s="39"/>
      <c r="G55" s="39"/>
      <c r="H55" s="39"/>
      <c r="I55" s="40"/>
    </row>
    <row r="56" spans="1:9" ht="13.5" customHeight="1" x14ac:dyDescent="0.2">
      <c r="A56" s="44"/>
      <c r="B56" s="38"/>
      <c r="C56" s="39"/>
      <c r="D56" s="39"/>
      <c r="E56" s="39"/>
      <c r="F56" s="39"/>
      <c r="G56" s="39"/>
      <c r="H56" s="39"/>
      <c r="I56" s="40"/>
    </row>
    <row r="57" spans="1:9" x14ac:dyDescent="0.2">
      <c r="A57" s="44"/>
      <c r="B57" s="38"/>
      <c r="C57" s="39"/>
      <c r="D57" s="39"/>
      <c r="E57" s="39"/>
      <c r="F57" s="39"/>
      <c r="G57" s="39"/>
      <c r="H57" s="39"/>
      <c r="I57" s="40"/>
    </row>
    <row r="58" spans="1:9" ht="13.5" customHeight="1" x14ac:dyDescent="0.2">
      <c r="A58" s="44"/>
      <c r="B58" s="38"/>
      <c r="C58" s="39"/>
      <c r="D58" s="39"/>
      <c r="E58" s="39"/>
      <c r="F58" s="39"/>
      <c r="G58" s="39"/>
      <c r="H58" s="39"/>
      <c r="I58" s="40"/>
    </row>
    <row r="59" spans="1:9" ht="13.5" customHeight="1" x14ac:dyDescent="0.2">
      <c r="A59" s="44"/>
      <c r="B59" s="38"/>
      <c r="C59" s="39"/>
      <c r="D59" s="39"/>
      <c r="E59" s="39"/>
      <c r="F59" s="39"/>
      <c r="G59" s="39"/>
      <c r="H59" s="39"/>
      <c r="I59" s="40"/>
    </row>
    <row r="60" spans="1:9" ht="13.5" customHeight="1" x14ac:dyDescent="0.2">
      <c r="A60" s="44"/>
      <c r="B60" s="38"/>
      <c r="C60" s="39"/>
      <c r="D60" s="39"/>
      <c r="E60" s="39"/>
      <c r="F60" s="39"/>
      <c r="G60" s="39"/>
      <c r="H60" s="39"/>
      <c r="I60" s="40"/>
    </row>
    <row r="61" spans="1:9" ht="13.5" customHeight="1" x14ac:dyDescent="0.2">
      <c r="A61" s="44"/>
      <c r="B61" s="38"/>
      <c r="C61" s="39"/>
      <c r="D61" s="39"/>
      <c r="E61" s="39"/>
      <c r="F61" s="39"/>
      <c r="G61" s="39"/>
      <c r="H61" s="39"/>
      <c r="I61" s="40"/>
    </row>
    <row r="62" spans="1:9" ht="13.5" customHeight="1" x14ac:dyDescent="0.2">
      <c r="A62" s="44"/>
      <c r="B62" s="38"/>
      <c r="C62" s="39"/>
      <c r="D62" s="39"/>
      <c r="E62" s="39"/>
      <c r="F62" s="39"/>
      <c r="G62" s="39"/>
      <c r="H62" s="39"/>
      <c r="I62" s="40"/>
    </row>
    <row r="63" spans="1:9" ht="13.5" customHeight="1" x14ac:dyDescent="0.2">
      <c r="A63" s="44"/>
      <c r="B63" s="38"/>
      <c r="C63" s="39"/>
      <c r="D63" s="39"/>
      <c r="E63" s="39"/>
      <c r="F63" s="39"/>
      <c r="G63" s="39"/>
      <c r="H63" s="39"/>
      <c r="I63" s="40"/>
    </row>
    <row r="64" spans="1:9" ht="13.5" customHeight="1" x14ac:dyDescent="0.2">
      <c r="A64" s="44"/>
      <c r="B64" s="38"/>
      <c r="C64" s="39"/>
      <c r="D64" s="39"/>
      <c r="E64" s="39"/>
      <c r="F64" s="39"/>
      <c r="G64" s="39"/>
      <c r="H64" s="39"/>
      <c r="I64" s="40"/>
    </row>
    <row r="65" spans="1:9" ht="13.5" customHeight="1" x14ac:dyDescent="0.2">
      <c r="A65" s="44"/>
      <c r="B65" s="38"/>
      <c r="C65" s="39"/>
      <c r="D65" s="39"/>
      <c r="E65" s="39"/>
      <c r="F65" s="39"/>
      <c r="G65" s="39"/>
      <c r="H65" s="39"/>
      <c r="I65" s="40"/>
    </row>
    <row r="66" spans="1:9" ht="13.5" customHeight="1" x14ac:dyDescent="0.2">
      <c r="A66" s="44"/>
      <c r="B66" s="38"/>
      <c r="C66" s="39"/>
      <c r="D66" s="39"/>
      <c r="E66" s="39"/>
      <c r="F66" s="39"/>
      <c r="G66" s="39"/>
      <c r="H66" s="39"/>
      <c r="I66" s="40"/>
    </row>
    <row r="67" spans="1:9" ht="13.5" customHeight="1" x14ac:dyDescent="0.2">
      <c r="A67" s="44"/>
      <c r="B67" s="38"/>
      <c r="C67" s="39"/>
      <c r="D67" s="39"/>
      <c r="E67" s="39"/>
      <c r="F67" s="39"/>
      <c r="G67" s="39"/>
      <c r="H67" s="39"/>
      <c r="I67" s="40"/>
    </row>
  </sheetData>
  <sheetProtection sheet="1" objects="1" scenarios="1" selectLockedCells="1"/>
  <mergeCells count="20">
    <mergeCell ref="A12:A17"/>
    <mergeCell ref="B12:I17"/>
    <mergeCell ref="A18:A39"/>
    <mergeCell ref="A40:A67"/>
    <mergeCell ref="B18:I39"/>
    <mergeCell ref="B40:I67"/>
    <mergeCell ref="B10:I11"/>
    <mergeCell ref="A6:A7"/>
    <mergeCell ref="B6:D7"/>
    <mergeCell ref="E6:F7"/>
    <mergeCell ref="B2:H3"/>
    <mergeCell ref="A2:A3"/>
    <mergeCell ref="A4:A5"/>
    <mergeCell ref="G4:I5"/>
    <mergeCell ref="G6:I7"/>
    <mergeCell ref="B4:D5"/>
    <mergeCell ref="E4:F5"/>
    <mergeCell ref="A8:A9"/>
    <mergeCell ref="A10:A11"/>
    <mergeCell ref="B8:I9"/>
  </mergeCells>
  <phoneticPr fontId="1"/>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シート</vt:lpstr>
      <vt:lpstr>シート!Print_Area</vt:lpstr>
      <vt:lpstr>一覧!Print_Area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藤田　春奈</cp:lastModifiedBy>
  <cp:revision>0</cp:revision>
  <cp:lastPrinted>2025-04-15T06:08:23Z</cp:lastPrinted>
  <dcterms:created xsi:type="dcterms:W3CDTF">2025-03-07T03:03:23Z</dcterms:created>
  <dcterms:modified xsi:type="dcterms:W3CDTF">2026-03-10T00:47:22Z</dcterms:modified>
  <cp:category/>
  <cp:contentStatus/>
</cp:coreProperties>
</file>