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27C77707-5024-43B4-AC2D-D70BD40932D5}" xr6:coauthVersionLast="47" xr6:coauthVersionMax="47" xr10:uidLastSave="{00000000-0000-0000-0000-000000000000}"/>
  <bookViews>
    <workbookView xWindow="-108" yWindow="-108" windowWidth="23256" windowHeight="13896" xr2:uid="{00000000-000D-0000-FFFF-FFFF00000000}"/>
  </bookViews>
  <sheets>
    <sheet name="702介護予防小規模多機能型居宅介護費" sheetId="8" r:id="rId1"/>
    <sheet name="調査対象選定" sheetId="9" state="hidden" r:id="rId2"/>
  </sheets>
  <definedNames>
    <definedName name="_xlnm._FilterDatabase" localSheetId="0" hidden="1">'702介護予防小規模多機能型居宅介護費'!$A$2:$H$75</definedName>
    <definedName name="_xlnm.Print_Area" localSheetId="0">'702介護予防小規模多機能型居宅介護費'!$A$1:$G$75</definedName>
    <definedName name="_xlnm.Print_Titles" localSheetId="0">'702介護予防小規模多機能型居宅介護費'!$2:$2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9" l="1"/>
  <c r="C2" i="9" l="1"/>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D29" i="9"/>
  <c r="H4" i="8"/>
  <c r="H5" i="8" s="1"/>
  <c r="H6" i="8" s="1"/>
  <c r="H7" i="8" s="1"/>
  <c r="H8" i="8"/>
  <c r="H9" i="8" s="1"/>
  <c r="H10" i="8" s="1"/>
  <c r="H11" i="8" s="1"/>
  <c r="H12" i="8"/>
  <c r="H13" i="8" s="1"/>
  <c r="H14" i="8" s="1"/>
  <c r="H15" i="8" s="1"/>
  <c r="H16" i="8"/>
  <c r="H17" i="8" s="1"/>
  <c r="H18" i="8"/>
  <c r="H19" i="8"/>
  <c r="H20" i="8"/>
  <c r="H21" i="8"/>
  <c r="H22" i="8"/>
  <c r="H23" i="8" s="1"/>
  <c r="H24" i="8" s="1"/>
  <c r="H25" i="8"/>
  <c r="H26" i="8" s="1"/>
  <c r="H27" i="8" s="1"/>
  <c r="H28" i="8"/>
  <c r="H29" i="8"/>
  <c r="H30" i="8" s="1"/>
  <c r="H31" i="8" s="1"/>
  <c r="H32" i="8" s="1"/>
  <c r="H33" i="8" s="1"/>
  <c r="H34" i="8"/>
  <c r="H35" i="8" s="1"/>
  <c r="H36" i="8"/>
  <c r="H37" i="8" s="1"/>
  <c r="H38" i="8" s="1"/>
  <c r="H39" i="8" s="1"/>
  <c r="H40" i="8" s="1"/>
  <c r="H41" i="8" s="1"/>
  <c r="H42" i="8" s="1"/>
  <c r="H43" i="8" s="1"/>
  <c r="H44" i="8"/>
  <c r="H45" i="8" s="1"/>
  <c r="H46" i="8"/>
  <c r="H47" i="8" s="1"/>
  <c r="H48" i="8"/>
  <c r="H49" i="8" s="1"/>
  <c r="H50" i="8"/>
  <c r="H51" i="8" s="1"/>
  <c r="H52" i="8" s="1"/>
  <c r="H53" i="8" s="1"/>
  <c r="H54" i="8" s="1"/>
  <c r="H55" i="8"/>
  <c r="H56" i="8" s="1"/>
  <c r="H57" i="8" s="1"/>
  <c r="H58" i="8"/>
  <c r="H59" i="8" s="1"/>
  <c r="H60" i="8" s="1"/>
  <c r="H61" i="8" s="1"/>
  <c r="H62" i="8" s="1"/>
  <c r="H63" i="8" s="1"/>
  <c r="H64" i="8"/>
  <c r="H65" i="8" s="1"/>
  <c r="H66" i="8" s="1"/>
  <c r="H67" i="8" s="1"/>
  <c r="H68" i="8" s="1"/>
  <c r="H69" i="8"/>
  <c r="H70" i="8" s="1"/>
  <c r="H71" i="8" s="1"/>
  <c r="H72" i="8" s="1"/>
  <c r="H73" i="8" s="1"/>
  <c r="H74" i="8" s="1"/>
  <c r="H75" i="8" s="1"/>
  <c r="H3" i="8"/>
  <c r="I2" i="8"/>
  <c r="I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<sst xmlns="http://schemas.openxmlformats.org/spreadsheetml/2006/main" count="320" uniqueCount="142">
  <si>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</si>
  <si>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</si>
  <si>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</si>
  <si>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t>
    <phoneticPr fontId="2"/>
  </si>
  <si>
    <t>該当</t>
    <rPh sb="0" eb="2">
      <t>ガイトウ</t>
    </rPh>
    <phoneticPr fontId="2"/>
  </si>
  <si>
    <t>702 介護予防小規模多機能型居宅介護費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</si>
  <si>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</si>
  <si>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</si>
  <si>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</si>
  <si>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</si>
  <si>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若年性認知症利用者受入加算</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</si>
  <si>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</si>
  <si>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</si>
  <si>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</si>
  <si>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</si>
  <si>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</si>
  <si>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</si>
  <si>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特別地域介護予防小規模多機能型居宅介護加算</t>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</si>
  <si>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</si>
  <si>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サービス提供体制強化加算（Ⅰ）</t>
    <rPh sb="4" eb="6">
      <t>テイキョウ</t>
    </rPh>
    <rPh sb="6" eb="8">
      <t>タイセイ</t>
    </rPh>
    <rPh sb="8" eb="10">
      <t>キョウカ</t>
    </rPh>
    <rPh sb="10" eb="12">
      <t>カサン</t>
    </rPh>
    <phoneticPr fontId="2"/>
  </si>
  <si>
    <t>科学的介護推進体制加算</t>
  </si>
  <si>
    <t>中山間地域等に所在する事業所等が行った場合の加算</t>
    <rPh sb="14" eb="15">
      <t>トウ</t>
    </rPh>
    <rPh sb="16" eb="17">
      <t>オコナ</t>
    </rPh>
    <rPh sb="19" eb="21">
      <t>バアイ</t>
    </rPh>
    <rPh sb="22" eb="24">
      <t>カサン</t>
    </rPh>
    <phoneticPr fontId="2"/>
  </si>
  <si>
    <t>サービス提供が過小である場合の減算</t>
    <rPh sb="4" eb="6">
      <t>テイキョウ</t>
    </rPh>
    <rPh sb="7" eb="9">
      <t>カショウ</t>
    </rPh>
    <rPh sb="12" eb="14">
      <t>バアイ</t>
    </rPh>
    <rPh sb="15" eb="17">
      <t>ゲンサン</t>
    </rPh>
    <phoneticPr fontId="2"/>
  </si>
  <si>
    <t>口腔・栄養スクリーニング加算</t>
    <rPh sb="0" eb="2">
      <t>コウクウ</t>
    </rPh>
    <rPh sb="3" eb="5">
      <t>エイヨウ</t>
    </rPh>
    <rPh sb="12" eb="14">
      <t>カサン</t>
    </rPh>
    <phoneticPr fontId="2"/>
  </si>
  <si>
    <t>身体拘束廃止未実施減算</t>
    <phoneticPr fontId="2"/>
  </si>
  <si>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</si>
  <si>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phoneticPr fontId="2"/>
  </si>
  <si>
    <t>総合マネジメント体制強化加算（Ⅰ）</t>
    <rPh sb="0" eb="2">
      <t>ソウゴウ</t>
    </rPh>
    <rPh sb="8" eb="10">
      <t>タイセイ</t>
    </rPh>
    <rPh sb="10" eb="12">
      <t>キョウカ</t>
    </rPh>
    <rPh sb="12" eb="14">
      <t>カサン</t>
    </rPh>
    <phoneticPr fontId="2"/>
  </si>
  <si>
    <t>総合マネジメント体制強化加算（Ⅱ）</t>
    <phoneticPr fontId="2"/>
  </si>
  <si>
    <t>生産性向上推進体制加算（Ⅰ）</t>
    <rPh sb="0" eb="3">
      <t>セイサンセイ</t>
    </rPh>
    <rPh sb="3" eb="5">
      <t>コウジョウ</t>
    </rPh>
    <rPh sb="5" eb="7">
      <t>スイシン</t>
    </rPh>
    <rPh sb="7" eb="9">
      <t>タイセイ</t>
    </rPh>
    <rPh sb="9" eb="11">
      <t>カサン</t>
    </rPh>
    <phoneticPr fontId="2"/>
  </si>
  <si>
    <t>生産性向上推進体制加算（Ⅱ）</t>
    <rPh sb="0" eb="3">
      <t>セイサンセイ</t>
    </rPh>
    <rPh sb="3" eb="5">
      <t>コウジョウ</t>
    </rPh>
    <rPh sb="5" eb="7">
      <t>スイシン</t>
    </rPh>
    <rPh sb="7" eb="9">
      <t>タイセイ</t>
    </rPh>
    <rPh sb="9" eb="11">
      <t>カサン</t>
    </rPh>
    <phoneticPr fontId="2"/>
  </si>
  <si>
    <t>いずれか該当</t>
    <rPh sb="4" eb="6">
      <t>ガイトウ</t>
    </rPh>
    <phoneticPr fontId="2"/>
  </si>
  <si>
    <t>いずれかに該当</t>
    <rPh sb="5" eb="7">
      <t>ガイトウ</t>
    </rPh>
    <phoneticPr fontId="2"/>
  </si>
  <si>
    <t>介護職員等処遇改善加算（Ⅰ）</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</si>
  <si>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</si>
  <si>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</si>
  <si>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</si>
  <si>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短期利用居宅介護費</t>
    <phoneticPr fontId="2"/>
  </si>
  <si>
    <t xml:space="preserve">
</t>
  </si>
  <si>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</si>
  <si>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</si>
  <si>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</si>
  <si>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 xml:space="preserve">サービス提供が過小である場合の減算を算定していない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</si>
  <si>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</si>
  <si>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</si>
  <si>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</si>
  <si>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
</t>
  </si>
  <si>
    <t xml:space="preserve">生活機能の向上を目的とした個別サービス計画の作成及び計画に基づくサービス提供
</t>
  </si>
  <si>
    <t xml:space="preserve">当該計画に基づく初回のサービス提供が行われた日の属する月
</t>
  </si>
  <si>
    <t xml:space="preserve">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
</t>
  </si>
  <si>
    <t xml:space="preserve">生活機能の向上を目的とした個別サービス計画の作成
</t>
  </si>
  <si>
    <t xml:space="preserve">当該計画に基づく初回のサービス提供が行われた日の属する月以降３月間
</t>
  </si>
  <si>
    <t xml:space="preserve">登録した日から起算して30日以内（30日を超える病院又は診療所への入院の後にサービスの利用を再び開始した場合も同様とする。）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</si>
  <si>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</si>
  <si>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利用者に「認知症の行動・心理症状」が認められ、緊急に短期利用（短期利用居宅介護費）が必要であると医師が判断し、医師が判断した当該日又はその次の日に利用を開始した場合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</si>
  <si>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</si>
  <si>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</si>
  <si>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利用を開始した日から起算して７日を限度
</t>
  </si>
  <si>
    <t xml:space="preserve">若年性認知症利用者ごとに個別に担当者を定める
</t>
  </si>
  <si>
    <t xml:space="preserve">担当者を中心に利用者の特性やニーズに応じた適切なサービス提供を行う
</t>
  </si>
  <si>
    <t xml:space="preserve">個別サービス計画について、登録者の心身の状況やその家族等を取り巻く環境の変化を踏まえ、多職種協働により、随時適切に見直しを行っている
</t>
  </si>
  <si>
    <t xml:space="preserve">日常的に地域住民等との交流を図り、地域の行事や活動等に積極的に参加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</si>
  <si>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</si>
  <si>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</si>
  <si>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地域住民等、他の指定居宅サービス事業者が当該事業を行う事業所、他の指定地域密着型サービス事業者が当該事業を行う事業所等と共同で事例検討会、研修会等を実施
</t>
  </si>
  <si>
    <t xml:space="preserve">市町村が実施する通いの場、在宅医療・介護連携推進事業等の地域支援事業等に参加している
</t>
  </si>
  <si>
    <t xml:space="preserve">利用開始時および利用中６月ごとに利用者の口腔の健康状態又は栄養状態について確認し情報を担当の介護支援専門員へ情報提供
</t>
  </si>
  <si>
    <t xml:space="preserve">定員超過利用・人員基準欠如に該当していない
</t>
  </si>
  <si>
    <t xml:space="preserve">利用者ごとのADL値等に係る基本的な情報を厚生労働省に提出している
</t>
  </si>
  <si>
    <t xml:space="preserve">必要に応じ介護予防小規模多機能型居宅介護計画を見直す等必要な情報を活用している
</t>
  </si>
  <si>
    <t xml:space="preserve">①　利用者の安全並びに介護サービスの質の確保及び職員の負担軽減に資する方策を検討するための委員会で次について必要な検討を行い、実施を定期的に確認している。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</si>
  <si>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　①の取組及び介護機器の活用による業務の効率化及びケアの質の確保並びに職員の負担軽減に関する実績がある
</t>
  </si>
  <si>
    <t xml:space="preserve">③　介護機器を複数種類活用している
</t>
  </si>
  <si>
    <t xml:space="preserve">④　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</si>
  <si>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　年度ごとに①③④の取組に関する実績を厚生労働省に提出
</t>
  </si>
  <si>
    <t xml:space="preserve">②　介護機器を活用している
</t>
  </si>
  <si>
    <t xml:space="preserve">③　年度ごとに①②の取組に関する実績を構成労働省に提出
</t>
  </si>
  <si>
    <t xml:space="preserve">従業者ごとの研修計画の作成及び実施又は実施を予定している
</t>
  </si>
  <si>
    <t xml:space="preserve">利用者の情報や留意事項の伝達又は技術指導のための会議を定期的に開催している
</t>
  </si>
  <si>
    <t xml:space="preserve">従業者（看護師又は、准看護師であるものを除く）の総数のうち、介護福祉士の占める割合が100分の70以上である
</t>
  </si>
  <si>
    <t xml:space="preserve">従業者（看護師又は、准看護師であるものを除く）総数のうち、勤続年数10年以上の介護福祉士の占める割合が100分の25以上である
</t>
  </si>
  <si>
    <t xml:space="preserve">定員、人員基準に適合
</t>
  </si>
  <si>
    <t xml:space="preserve">サービス提供体制強化加算（Ⅱ）又は（Ⅲ）を算定していない
</t>
  </si>
  <si>
    <t xml:space="preserve">従業者（看護師又は、准看護師であるものを除く）総数のうち、介護福祉士の占める割合が100分の50以上である
</t>
  </si>
  <si>
    <t xml:space="preserve">サービス提供体制強化加算（Ⅰ）又は（Ⅲ）を算定していない
</t>
  </si>
  <si>
    <t xml:space="preserve">従業者（看護師又は、准看護師であるものを除く）総数のうち、介護福祉士の占める割合が４割以上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</si>
  <si>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</si>
  <si>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</si>
  <si>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</si>
  <si>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 xml:space="preserve">地域住民等との連携により、地域資源を効果的に活用し、利用者の状態に応じた支援を行っている
</t>
    <phoneticPr fontId="2"/>
  </si>
  <si>
    <t xml:space="preserve">障害福祉サービス事業所、児童福祉施設等と協働し、地域において世代間の交流の場の拠点となっている
</t>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</si>
  <si>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</si>
  <si>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</si>
  <si>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</si>
  <si>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</si>
  <si>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</si>
  <si>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</si>
  <si>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評価</t>
    <rPh sb="0" eb="2">
      <t>ヒョウカ</t>
    </rPh>
    <phoneticPr fontId="2"/>
  </si>
  <si>
    <t>発見した事実等</t>
    <phoneticPr fontId="2"/>
  </si>
  <si>
    <t>調査対象選定</t>
    <rPh sb="0" eb="6">
      <t>チョウサタイショウセンテイ</t>
    </rPh>
    <phoneticPr fontId="2"/>
  </si>
  <si>
    <t>短期利用居宅介護費</t>
  </si>
  <si>
    <t>身体拘束廃止未実施減算</t>
  </si>
  <si>
    <t>業務継続計画未策定減算</t>
  </si>
  <si>
    <t>特別地域介護予防小規模多機能型居宅介護加算</t>
  </si>
  <si>
    <t>総合マネジメント体制強化加算（Ⅱ）</t>
  </si>
  <si>
    <t>.</t>
    <phoneticPr fontId="2"/>
  </si>
  <si>
    <t>.</t>
    <phoneticPr fontId="2"/>
  </si>
  <si>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</si>
  <si>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</si>
  <si>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</si>
  <si>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</si>
  <si>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</si>
  <si>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</si>
  <si>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</si>
  <si>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</si>
  <si>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</si>
  <si>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</si>
  <si>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</si>
  <si>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</si>
  <si>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非該当</t>
    <rPh sb="0" eb="3">
      <t>ヒガイトウ</t>
    </rPh>
    <phoneticPr fontId="2"/>
  </si>
  <si>
    <t xml:space="preserve">通いサービス、訪問サービス及び宿泊サービスの提供回数について、登録者一人あたりの平均回数が週４回に満たない
</t>
    <phoneticPr fontId="2"/>
  </si>
  <si>
    <t xml:space="preserve">身体的拘束等を行う場合の記録
</t>
  </si>
  <si>
    <t>□</t>
  </si>
  <si>
    <t>未整備</t>
    <rPh sb="0" eb="3">
      <t>ミセイビ</t>
    </rPh>
    <phoneticPr fontId="21"/>
  </si>
  <si>
    <t xml:space="preserve">身体的拘束等の適正化のための対策を検討する委員会を３月に１回以上開催
</t>
  </si>
  <si>
    <t>未実施</t>
    <rPh sb="0" eb="3">
      <t>ミジッシ</t>
    </rPh>
    <phoneticPr fontId="21"/>
  </si>
  <si>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</si>
  <si>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</si>
  <si>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</si>
  <si>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</si>
  <si>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</si>
  <si>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</si>
  <si>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1"/>
  </si>
  <si>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</si>
  <si>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</si>
  <si>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</si>
  <si>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</si>
  <si>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身体的拘束等の適正化のための指針を整備
</t>
    <phoneticPr fontId="2"/>
  </si>
  <si>
    <t>施設側:</t>
    <rPh sb="0" eb="2">
      <t>シセツ</t>
    </rPh>
    <rPh sb="2" eb="3">
      <t>ガワ</t>
    </rPh>
    <phoneticPr fontId="2"/>
  </si>
  <si>
    <t>令7.6.12
指導員:</t>
  </si>
  <si>
    <t>点検結果</t>
    <rPh sb="0" eb="2">
      <t>テンケン</t>
    </rPh>
    <rPh sb="2" eb="4">
      <t>ケッカ</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</si>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</sst>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trike/>
      <sz val="10"/>
      <name val="BIZ UDP明朝 Medium"/>
      <family val="1"/>
      <charset val="128"/>
    </font>
    <font>
      <b/>
      <sz val="20"/>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style="thin">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bottom style="dotted">
        <color indexed="64"/>
      </bottom>
      <diagonal/>
    </border>
  </borders>
  <cellStyleXfs count="42">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37" applyNumberFormat="0" applyAlignment="0" applyProtection="0">
      <alignment vertical="center"/>
    </xf>
    <xf numFmtId="0" fontId="8" fillId="29" borderId="0" applyNumberFormat="0" applyBorder="0" applyAlignment="0" applyProtection="0">
      <alignment vertical="center"/>
    </xf>
    <xf numFmtId="0" fontId="1" fillId="3" borderId="38" applyNumberFormat="0" applyFont="0" applyAlignment="0" applyProtection="0">
      <alignment vertical="center"/>
    </xf>
    <xf numFmtId="0" fontId="9" fillId="0" borderId="39" applyNumberFormat="0" applyFill="0" applyAlignment="0" applyProtection="0">
      <alignment vertical="center"/>
    </xf>
    <xf numFmtId="0" fontId="10" fillId="30" borderId="0" applyNumberFormat="0" applyBorder="0" applyAlignment="0" applyProtection="0">
      <alignment vertical="center"/>
    </xf>
    <xf numFmtId="0" fontId="11" fillId="31" borderId="40" applyNumberFormat="0" applyAlignment="0" applyProtection="0">
      <alignment vertical="center"/>
    </xf>
    <xf numFmtId="0" fontId="12" fillId="0" borderId="0" applyNumberFormat="0" applyFill="0" applyBorder="0" applyAlignment="0" applyProtection="0">
      <alignment vertical="center"/>
    </xf>
    <xf numFmtId="0" fontId="13" fillId="0" borderId="41" applyNumberFormat="0" applyFill="0" applyAlignment="0" applyProtection="0">
      <alignment vertical="center"/>
    </xf>
    <xf numFmtId="0" fontId="14" fillId="0" borderId="42" applyNumberFormat="0" applyFill="0" applyAlignment="0" applyProtection="0">
      <alignment vertical="center"/>
    </xf>
    <xf numFmtId="0" fontId="15" fillId="0" borderId="43" applyNumberFormat="0" applyFill="0" applyAlignment="0" applyProtection="0">
      <alignment vertical="center"/>
    </xf>
    <xf numFmtId="0" fontId="15" fillId="0" borderId="0" applyNumberFormat="0" applyFill="0" applyBorder="0" applyAlignment="0" applyProtection="0">
      <alignment vertical="center"/>
    </xf>
    <xf numFmtId="0" fontId="16" fillId="0" borderId="44" applyNumberFormat="0" applyFill="0" applyAlignment="0" applyProtection="0">
      <alignment vertical="center"/>
    </xf>
    <xf numFmtId="0" fontId="17" fillId="31" borderId="45" applyNumberFormat="0" applyAlignment="0" applyProtection="0">
      <alignment vertical="center"/>
    </xf>
    <xf numFmtId="0" fontId="18" fillId="0" borderId="0" applyNumberFormat="0" applyFill="0" applyBorder="0" applyAlignment="0" applyProtection="0">
      <alignment vertical="center"/>
    </xf>
    <xf numFmtId="0" fontId="19" fillId="2" borderId="40" applyNumberFormat="0" applyAlignment="0" applyProtection="0">
      <alignment vertical="center"/>
    </xf>
    <xf numFmtId="0" fontId="20" fillId="32" borderId="0" applyNumberFormat="0" applyBorder="0" applyAlignment="0" applyProtection="0">
      <alignment vertical="center"/>
    </xf>
  </cellStyleXfs>
  <cellXfs count="133">
    <xf numFmtId="0" fontId="0" fillId="0" borderId="0" xfId="0">
      <alignment vertical="center"/>
    </xf>
    <xf numFmtId="0" fontId="23" fillId="0" borderId="0" xfId="0" applyFont="1">
      <alignment vertical="center"/>
    </xf>
    <xf numFmtId="0" fontId="0" fillId="0" borderId="0" xfId="0" applyAlignment="1">
      <alignment horizontal="center" vertical="center"/>
    </xf>
    <xf numFmtId="0" fontId="28" fillId="0" borderId="12"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0" fontId="33" fillId="0" borderId="0" xfId="0" applyFont="1" applyProtection="1">
      <alignment vertical="center"/>
    </xf>
    <xf numFmtId="0" fontId="24" fillId="0" borderId="0" xfId="0" applyFont="1" applyProtection="1">
      <alignment vertical="center"/>
    </xf>
    <xf numFmtId="0" fontId="25" fillId="0" borderId="0" xfId="0" applyFont="1" applyAlignment="1" applyProtection="1">
      <alignment horizontal="right" vertical="center"/>
    </xf>
    <xf numFmtId="0" fontId="25" fillId="0" borderId="0" xfId="0" applyFont="1" applyProtection="1">
      <alignment vertical="center"/>
    </xf>
    <xf numFmtId="0" fontId="26" fillId="0" borderId="0" xfId="0" applyFont="1" applyAlignment="1" applyProtection="1">
      <alignment horizontal="left" vertical="top" wrapText="1"/>
    </xf>
    <xf numFmtId="0" fontId="27" fillId="0" borderId="0" xfId="0" applyFont="1" applyAlignment="1" applyProtection="1">
      <alignment horizontal="left" vertical="top" wrapText="1"/>
    </xf>
    <xf numFmtId="0" fontId="24" fillId="0" borderId="0" xfId="0" applyFont="1" applyAlignment="1" applyProtection="1">
      <alignment horizontal="center" vertical="center" wrapText="1"/>
    </xf>
    <xf numFmtId="0" fontId="28"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29" fillId="33" borderId="1" xfId="0" applyFont="1" applyFill="1" applyBorder="1" applyAlignment="1" applyProtection="1">
      <alignment horizontal="center" vertical="center" wrapText="1"/>
    </xf>
    <xf numFmtId="0" fontId="29" fillId="34" borderId="3" xfId="0" applyFont="1" applyFill="1" applyBorder="1" applyAlignment="1" applyProtection="1">
      <alignment vertical="center" wrapText="1"/>
    </xf>
    <xf numFmtId="0" fontId="29" fillId="34" borderId="18" xfId="0" applyFont="1" applyFill="1" applyBorder="1" applyAlignment="1" applyProtection="1">
      <alignment vertical="center" wrapText="1"/>
    </xf>
    <xf numFmtId="0" fontId="29" fillId="34" borderId="1" xfId="0" applyFont="1" applyFill="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7" fillId="0" borderId="0" xfId="0" applyFont="1" applyAlignment="1" applyProtection="1">
      <alignment vertical="center" wrapText="1"/>
    </xf>
    <xf numFmtId="176" fontId="26" fillId="0" borderId="0" xfId="0" applyNumberFormat="1" applyFont="1" applyProtection="1">
      <alignment vertical="center"/>
    </xf>
    <xf numFmtId="0" fontId="28" fillId="0" borderId="1" xfId="0" applyFont="1" applyBorder="1" applyAlignment="1" applyProtection="1">
      <alignment horizontal="left" vertical="top" wrapText="1"/>
    </xf>
    <xf numFmtId="0" fontId="28" fillId="0" borderId="3" xfId="0" applyFont="1" applyBorder="1" applyAlignment="1" applyProtection="1">
      <alignment vertical="center" wrapText="1"/>
    </xf>
    <xf numFmtId="0" fontId="28" fillId="0" borderId="18" xfId="0" applyFont="1" applyBorder="1" applyAlignment="1" applyProtection="1">
      <alignment horizontal="left" vertical="center" wrapText="1" shrinkToFit="1"/>
    </xf>
    <xf numFmtId="0" fontId="31" fillId="0" borderId="3" xfId="0" applyFont="1" applyBorder="1" applyAlignment="1" applyProtection="1">
      <alignment horizontal="left" vertical="top" wrapText="1"/>
    </xf>
    <xf numFmtId="0" fontId="28" fillId="0" borderId="1" xfId="0" applyFont="1" applyBorder="1" applyAlignment="1" applyProtection="1">
      <alignment horizontal="center" vertical="center" shrinkToFit="1"/>
    </xf>
    <xf numFmtId="0" fontId="31" fillId="0" borderId="1" xfId="0" applyFont="1" applyBorder="1" applyAlignment="1" applyProtection="1">
      <alignment horizontal="left" vertical="top" wrapText="1"/>
    </xf>
    <xf numFmtId="0" fontId="26" fillId="0" borderId="0" xfId="0" applyFont="1" applyAlignment="1" applyProtection="1">
      <alignment vertical="center" wrapText="1"/>
    </xf>
    <xf numFmtId="0" fontId="28" fillId="0" borderId="2" xfId="0" applyFont="1" applyBorder="1" applyAlignment="1" applyProtection="1">
      <alignment vertical="top" wrapText="1"/>
    </xf>
    <xf numFmtId="0" fontId="28" fillId="0" borderId="50" xfId="0" applyFont="1" applyBorder="1" applyAlignment="1" applyProtection="1">
      <alignment vertical="center" wrapText="1" shrinkToFit="1"/>
    </xf>
    <xf numFmtId="0" fontId="28" fillId="0" borderId="19" xfId="0" applyFont="1" applyBorder="1" applyAlignment="1" applyProtection="1">
      <alignment horizontal="left" vertical="center" wrapText="1" shrinkToFit="1"/>
    </xf>
    <xf numFmtId="0" fontId="31" fillId="0" borderId="34" xfId="0" applyFont="1" applyBorder="1" applyAlignment="1" applyProtection="1">
      <alignment horizontal="left" vertical="top" wrapText="1"/>
    </xf>
    <xf numFmtId="0" fontId="28" fillId="0" borderId="10" xfId="0" applyFont="1" applyBorder="1" applyAlignment="1" applyProtection="1">
      <alignment horizontal="center" vertical="center" shrinkToFit="1"/>
    </xf>
    <xf numFmtId="0" fontId="31" fillId="0" borderId="19" xfId="0" applyFont="1" applyBorder="1" applyAlignment="1" applyProtection="1">
      <alignment horizontal="left" vertical="top" wrapText="1"/>
    </xf>
    <xf numFmtId="0" fontId="28" fillId="0" borderId="8" xfId="0" applyFont="1" applyBorder="1" applyAlignment="1" applyProtection="1">
      <alignment vertical="top" wrapText="1"/>
    </xf>
    <xf numFmtId="0" fontId="28" fillId="0" borderId="34" xfId="0" applyFont="1" applyBorder="1" applyAlignment="1" applyProtection="1">
      <alignment vertical="center" wrapText="1" shrinkToFit="1"/>
    </xf>
    <xf numFmtId="0" fontId="28" fillId="0" borderId="4" xfId="0" applyFont="1" applyBorder="1" applyAlignment="1" applyProtection="1">
      <alignment vertical="top" wrapText="1"/>
    </xf>
    <xf numFmtId="0" fontId="28" fillId="0" borderId="48" xfId="0" applyFont="1" applyBorder="1" applyAlignment="1" applyProtection="1">
      <alignment vertical="center" wrapText="1" shrinkToFit="1"/>
    </xf>
    <xf numFmtId="0" fontId="28" fillId="0" borderId="25" xfId="0" applyFont="1" applyBorder="1" applyAlignment="1" applyProtection="1">
      <alignment horizontal="left" vertical="center" wrapText="1" shrinkToFit="1"/>
    </xf>
    <xf numFmtId="0" fontId="31" fillId="0" borderId="36" xfId="0" applyFont="1" applyBorder="1" applyAlignment="1" applyProtection="1">
      <alignment horizontal="left" vertical="top" wrapText="1"/>
    </xf>
    <xf numFmtId="0" fontId="28" fillId="0" borderId="15" xfId="0" applyFont="1" applyBorder="1" applyAlignment="1" applyProtection="1">
      <alignment horizontal="center" vertical="center" shrinkToFit="1"/>
    </xf>
    <xf numFmtId="0" fontId="31" fillId="0" borderId="25" xfId="0" applyFont="1" applyBorder="1" applyAlignment="1" applyProtection="1">
      <alignment horizontal="left" vertical="top" wrapText="1"/>
    </xf>
    <xf numFmtId="0" fontId="28" fillId="0" borderId="2" xfId="0" applyFont="1" applyBorder="1" applyAlignment="1" applyProtection="1">
      <alignment horizontal="left" vertical="top" wrapText="1"/>
    </xf>
    <xf numFmtId="0" fontId="28" fillId="0" borderId="17" xfId="0" applyFont="1" applyBorder="1" applyAlignment="1" applyProtection="1">
      <alignment vertical="center" wrapText="1" shrinkToFit="1"/>
    </xf>
    <xf numFmtId="0" fontId="28" fillId="0" borderId="7" xfId="0" applyFont="1" applyBorder="1" applyAlignment="1" applyProtection="1">
      <alignment horizontal="left" vertical="center" wrapText="1" shrinkToFit="1"/>
    </xf>
    <xf numFmtId="0" fontId="31" fillId="0" borderId="50" xfId="0" applyFont="1" applyBorder="1" applyAlignment="1" applyProtection="1">
      <alignment horizontal="left" vertical="top" wrapText="1"/>
    </xf>
    <xf numFmtId="0" fontId="28" fillId="0" borderId="8" xfId="0" applyFont="1" applyBorder="1" applyAlignment="1" applyProtection="1">
      <alignment horizontal="center" vertical="center" shrinkToFit="1"/>
    </xf>
    <xf numFmtId="0" fontId="31" fillId="0" borderId="7" xfId="0" applyFont="1" applyBorder="1" applyAlignment="1" applyProtection="1">
      <alignment horizontal="left" vertical="top" wrapText="1"/>
    </xf>
    <xf numFmtId="0" fontId="28" fillId="0" borderId="8" xfId="0" applyFont="1" applyBorder="1" applyAlignment="1" applyProtection="1">
      <alignment horizontal="left" vertical="top" wrapText="1"/>
    </xf>
    <xf numFmtId="0" fontId="28" fillId="0" borderId="4" xfId="0" applyFont="1" applyBorder="1" applyAlignment="1" applyProtection="1">
      <alignment horizontal="left" vertical="top" wrapText="1"/>
    </xf>
    <xf numFmtId="0" fontId="28" fillId="0" borderId="36" xfId="0" applyFont="1" applyBorder="1" applyAlignment="1" applyProtection="1">
      <alignment vertical="center" wrapText="1" shrinkToFit="1"/>
    </xf>
    <xf numFmtId="0" fontId="28" fillId="0" borderId="20" xfId="0" applyFont="1" applyBorder="1" applyAlignment="1" applyProtection="1">
      <alignment horizontal="left" vertical="center" wrapText="1" shrinkToFit="1"/>
    </xf>
    <xf numFmtId="0" fontId="31" fillId="0" borderId="48" xfId="0" applyFont="1" applyBorder="1" applyAlignment="1" applyProtection="1">
      <alignment horizontal="left" vertical="top" wrapText="1"/>
    </xf>
    <xf numFmtId="0" fontId="28" fillId="0" borderId="4" xfId="0" applyFont="1" applyBorder="1" applyAlignment="1" applyProtection="1">
      <alignment horizontal="center" vertical="center" shrinkToFit="1"/>
    </xf>
    <xf numFmtId="0" fontId="31" fillId="0" borderId="20" xfId="0" applyFont="1" applyBorder="1" applyAlignment="1" applyProtection="1">
      <alignment horizontal="left" vertical="top" wrapText="1"/>
    </xf>
    <xf numFmtId="0" fontId="28" fillId="0" borderId="17" xfId="0" applyFont="1" applyBorder="1" applyAlignment="1" applyProtection="1">
      <alignment horizontal="left" vertical="top" wrapText="1"/>
    </xf>
    <xf numFmtId="0" fontId="28" fillId="0" borderId="56" xfId="0" applyFont="1" applyBorder="1" applyAlignment="1" applyProtection="1">
      <alignment horizontal="left" vertical="center" wrapText="1" shrinkToFit="1"/>
    </xf>
    <xf numFmtId="0" fontId="31" fillId="0" borderId="33" xfId="0" applyFont="1" applyBorder="1" applyAlignment="1" applyProtection="1">
      <alignment horizontal="left" vertical="top" wrapText="1"/>
    </xf>
    <xf numFmtId="0" fontId="28" fillId="0" borderId="28" xfId="0" applyFont="1" applyBorder="1" applyAlignment="1" applyProtection="1">
      <alignment horizontal="center" vertical="center" shrinkToFit="1"/>
    </xf>
    <xf numFmtId="0" fontId="31" fillId="0" borderId="54" xfId="0" applyFont="1" applyBorder="1" applyAlignment="1" applyProtection="1">
      <alignment horizontal="left" vertical="top" wrapText="1"/>
    </xf>
    <xf numFmtId="0" fontId="28" fillId="0" borderId="34" xfId="0" applyFont="1" applyBorder="1" applyAlignment="1" applyProtection="1">
      <alignment horizontal="left" vertical="top" wrapText="1"/>
    </xf>
    <xf numFmtId="0" fontId="28" fillId="0" borderId="46" xfId="0" applyFont="1" applyBorder="1" applyAlignment="1" applyProtection="1">
      <alignment horizontal="left" vertical="center" wrapText="1" shrinkToFit="1"/>
    </xf>
    <xf numFmtId="0" fontId="28" fillId="0" borderId="36" xfId="0" applyFont="1" applyBorder="1" applyAlignment="1" applyProtection="1">
      <alignment horizontal="left" vertical="top" wrapText="1"/>
    </xf>
    <xf numFmtId="0" fontId="28" fillId="0" borderId="47" xfId="0" applyFont="1" applyBorder="1" applyAlignment="1" applyProtection="1">
      <alignment horizontal="left" vertical="center" wrapText="1" shrinkToFit="1"/>
    </xf>
    <xf numFmtId="0" fontId="28" fillId="0" borderId="23" xfId="0" applyFont="1" applyBorder="1" applyAlignment="1" applyProtection="1">
      <alignment horizontal="left" vertical="center" wrapText="1" shrinkToFit="1"/>
    </xf>
    <xf numFmtId="0" fontId="31" fillId="0" borderId="51" xfId="0" applyFont="1" applyBorder="1" applyAlignment="1" applyProtection="1">
      <alignment horizontal="left" vertical="top" wrapText="1"/>
    </xf>
    <xf numFmtId="0" fontId="28" fillId="0" borderId="2" xfId="0" applyFont="1" applyBorder="1" applyAlignment="1" applyProtection="1">
      <alignment horizontal="center" vertical="center" shrinkToFit="1"/>
    </xf>
    <xf numFmtId="0" fontId="31" fillId="0" borderId="13" xfId="0" applyFont="1" applyBorder="1" applyAlignment="1" applyProtection="1">
      <alignment horizontal="left" vertical="top" wrapText="1"/>
    </xf>
    <xf numFmtId="0" fontId="28" fillId="0" borderId="57" xfId="0" applyFont="1" applyBorder="1" applyAlignment="1" applyProtection="1">
      <alignment horizontal="left" vertical="center" wrapText="1" shrinkToFit="1"/>
    </xf>
    <xf numFmtId="0" fontId="28" fillId="0" borderId="3" xfId="0" applyFont="1" applyBorder="1" applyAlignment="1" applyProtection="1">
      <alignment horizontal="left" vertical="center" wrapText="1"/>
    </xf>
    <xf numFmtId="0" fontId="28" fillId="0" borderId="20" xfId="0" applyFont="1" applyBorder="1" applyAlignment="1" applyProtection="1">
      <alignment horizontal="left" vertical="center" wrapText="1"/>
    </xf>
    <xf numFmtId="0" fontId="31" fillId="0" borderId="48" xfId="0" applyFont="1" applyBorder="1" applyAlignment="1" applyProtection="1">
      <alignment horizontal="left" vertical="top" wrapText="1"/>
    </xf>
    <xf numFmtId="0" fontId="29" fillId="0" borderId="0" xfId="0" applyFont="1" applyAlignment="1" applyProtection="1">
      <alignment horizontal="left" vertical="center"/>
    </xf>
    <xf numFmtId="0" fontId="28" fillId="0" borderId="4" xfId="0" applyFont="1" applyBorder="1" applyAlignment="1" applyProtection="1">
      <alignment horizontal="left" vertical="top" wrapText="1"/>
    </xf>
    <xf numFmtId="0" fontId="28" fillId="0" borderId="48"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31" fillId="0" borderId="50" xfId="0" applyFont="1" applyBorder="1" applyAlignment="1" applyProtection="1">
      <alignment horizontal="left" vertical="top" wrapText="1"/>
    </xf>
    <xf numFmtId="0" fontId="28" fillId="0" borderId="55" xfId="0" applyFont="1" applyBorder="1" applyAlignment="1" applyProtection="1">
      <alignment horizontal="left" vertical="center" wrapText="1"/>
    </xf>
    <xf numFmtId="0" fontId="31" fillId="0" borderId="35" xfId="0" applyFont="1" applyBorder="1" applyAlignment="1" applyProtection="1">
      <alignment horizontal="left" vertical="top" wrapText="1"/>
    </xf>
    <xf numFmtId="0" fontId="28" fillId="0" borderId="26" xfId="0" applyFont="1" applyBorder="1" applyAlignment="1" applyProtection="1">
      <alignment horizontal="center" vertical="center" shrinkToFit="1"/>
    </xf>
    <xf numFmtId="0" fontId="31" fillId="0" borderId="55" xfId="0" applyFont="1" applyBorder="1" applyAlignment="1" applyProtection="1">
      <alignment horizontal="left" vertical="top" wrapText="1"/>
    </xf>
    <xf numFmtId="0" fontId="28" fillId="0" borderId="3" xfId="0" applyFont="1" applyBorder="1" applyAlignment="1" applyProtection="1">
      <alignment vertical="center" wrapText="1" shrinkToFit="1"/>
    </xf>
    <xf numFmtId="0" fontId="28" fillId="0" borderId="49" xfId="0" applyFont="1" applyBorder="1" applyAlignment="1" applyProtection="1">
      <alignment vertical="center" wrapText="1" shrinkToFit="1"/>
    </xf>
    <xf numFmtId="0" fontId="28" fillId="0" borderId="24" xfId="0" applyFont="1" applyBorder="1" applyAlignment="1" applyProtection="1">
      <alignment horizontal="left" vertical="center" wrapText="1" shrinkToFit="1"/>
    </xf>
    <xf numFmtId="0" fontId="31" fillId="0" borderId="5" xfId="0" applyFont="1" applyBorder="1" applyAlignment="1" applyProtection="1">
      <alignment horizontal="left" vertical="top" wrapText="1"/>
    </xf>
    <xf numFmtId="0" fontId="31" fillId="0" borderId="0" xfId="0" applyFont="1" applyAlignment="1" applyProtection="1">
      <alignment horizontal="left" vertical="top" wrapText="1"/>
    </xf>
    <xf numFmtId="0" fontId="28" fillId="0" borderId="21" xfId="0" applyFont="1" applyBorder="1" applyAlignment="1" applyProtection="1">
      <alignment horizontal="left" vertical="center" wrapText="1" shrinkToFit="1"/>
    </xf>
    <xf numFmtId="0" fontId="28" fillId="0" borderId="51" xfId="0" applyFont="1" applyBorder="1" applyAlignment="1" applyProtection="1">
      <alignment vertical="center" wrapText="1" shrinkToFit="1"/>
    </xf>
    <xf numFmtId="0" fontId="28" fillId="0" borderId="22" xfId="0" applyFont="1" applyBorder="1" applyAlignment="1" applyProtection="1">
      <alignment horizontal="left" vertical="center" wrapText="1" shrinkToFit="1"/>
    </xf>
    <xf numFmtId="0" fontId="28" fillId="0" borderId="55" xfId="0" applyFont="1" applyBorder="1" applyAlignment="1" applyProtection="1">
      <alignment horizontal="left" vertical="center" wrapText="1" shrinkToFit="1"/>
    </xf>
    <xf numFmtId="0" fontId="28" fillId="0" borderId="51" xfId="0" applyFont="1" applyBorder="1" applyAlignment="1" applyProtection="1">
      <alignment horizontal="left" vertical="center" wrapText="1"/>
    </xf>
    <xf numFmtId="0" fontId="28" fillId="0" borderId="17" xfId="0" applyFont="1" applyBorder="1" applyAlignment="1" applyProtection="1">
      <alignment horizontal="left" vertical="center" wrapText="1"/>
    </xf>
    <xf numFmtId="0" fontId="28" fillId="0" borderId="27" xfId="0" applyFont="1" applyBorder="1" applyAlignment="1" applyProtection="1">
      <alignment horizontal="left" vertical="center" wrapText="1" shrinkToFit="1"/>
    </xf>
    <xf numFmtId="0" fontId="28" fillId="0" borderId="50" xfId="0" applyFont="1" applyBorder="1" applyAlignment="1" applyProtection="1">
      <alignment horizontal="left" vertical="center" wrapText="1"/>
    </xf>
    <xf numFmtId="0" fontId="28" fillId="0" borderId="27" xfId="0" applyFont="1" applyBorder="1" applyAlignment="1" applyProtection="1">
      <alignment horizontal="left" vertical="center" wrapText="1"/>
    </xf>
    <xf numFmtId="0" fontId="28" fillId="0" borderId="35" xfId="0" applyFont="1" applyBorder="1" applyAlignment="1" applyProtection="1">
      <alignment horizontal="left" vertical="center" wrapText="1"/>
    </xf>
    <xf numFmtId="0" fontId="28" fillId="0" borderId="19" xfId="0" applyFont="1" applyBorder="1" applyAlignment="1" applyProtection="1">
      <alignment horizontal="left" vertical="center" wrapText="1"/>
    </xf>
    <xf numFmtId="0" fontId="28" fillId="0" borderId="36" xfId="0" applyFont="1" applyBorder="1" applyAlignment="1" applyProtection="1">
      <alignment horizontal="left" vertical="center" wrapText="1"/>
    </xf>
    <xf numFmtId="0" fontId="28" fillId="0" borderId="25" xfId="0" applyFont="1" applyBorder="1" applyAlignment="1" applyProtection="1">
      <alignment horizontal="left" vertical="center" wrapText="1"/>
    </xf>
    <xf numFmtId="0" fontId="28" fillId="0" borderId="0" xfId="0" applyFont="1" applyAlignment="1" applyProtection="1">
      <alignment horizontal="left" vertical="center" wrapText="1"/>
    </xf>
    <xf numFmtId="0" fontId="31" fillId="0" borderId="53" xfId="0" applyFont="1" applyBorder="1" applyAlignment="1" applyProtection="1">
      <alignment horizontal="left" vertical="top" wrapText="1"/>
    </xf>
    <xf numFmtId="0" fontId="28" fillId="0" borderId="54" xfId="0" applyFont="1" applyBorder="1" applyAlignment="1" applyProtection="1">
      <alignment horizontal="left" vertical="center" wrapText="1"/>
    </xf>
    <xf numFmtId="0" fontId="31" fillId="0" borderId="58" xfId="0" applyFont="1" applyBorder="1" applyAlignment="1" applyProtection="1">
      <alignment horizontal="left" vertical="top" wrapText="1"/>
    </xf>
    <xf numFmtId="0" fontId="28" fillId="0" borderId="34" xfId="0" applyFont="1" applyBorder="1" applyAlignment="1" applyProtection="1">
      <alignment horizontal="left" vertical="center" wrapText="1"/>
    </xf>
    <xf numFmtId="0" fontId="31" fillId="0" borderId="52" xfId="0" applyFont="1" applyBorder="1" applyAlignment="1" applyProtection="1">
      <alignment horizontal="left" vertical="top" wrapText="1"/>
    </xf>
    <xf numFmtId="0" fontId="28" fillId="0" borderId="22" xfId="0" applyFont="1" applyBorder="1" applyAlignment="1" applyProtection="1">
      <alignment horizontal="left" vertical="center" wrapText="1"/>
    </xf>
    <xf numFmtId="0" fontId="28" fillId="0" borderId="21" xfId="0" applyFont="1" applyBorder="1" applyAlignment="1" applyProtection="1">
      <alignment horizontal="left" vertical="center" wrapText="1"/>
    </xf>
    <xf numFmtId="0" fontId="28" fillId="0" borderId="33" xfId="0" applyFont="1" applyBorder="1" applyAlignment="1" applyProtection="1">
      <alignment horizontal="left" vertical="top" wrapText="1"/>
    </xf>
    <xf numFmtId="0" fontId="31" fillId="0" borderId="28" xfId="0" applyFont="1" applyBorder="1" applyAlignment="1" applyProtection="1">
      <alignment horizontal="left" vertical="top" wrapText="1"/>
    </xf>
    <xf numFmtId="0" fontId="28" fillId="0" borderId="22" xfId="0" applyFont="1" applyBorder="1" applyAlignment="1" applyProtection="1">
      <alignment horizontal="left" vertical="center" wrapText="1"/>
    </xf>
    <xf numFmtId="0" fontId="31" fillId="0" borderId="10" xfId="0" applyFont="1" applyBorder="1" applyAlignment="1" applyProtection="1">
      <alignment horizontal="left" vertical="top" wrapText="1"/>
    </xf>
    <xf numFmtId="0" fontId="28" fillId="0" borderId="17" xfId="0" applyFont="1" applyBorder="1" applyAlignment="1" applyProtection="1">
      <alignment vertical="center" wrapText="1"/>
    </xf>
    <xf numFmtId="0" fontId="28" fillId="0" borderId="48" xfId="0" applyFont="1" applyBorder="1" applyAlignment="1" applyProtection="1">
      <alignment vertical="center" wrapText="1"/>
    </xf>
    <xf numFmtId="0" fontId="28" fillId="0" borderId="34" xfId="0" applyFont="1" applyBorder="1" applyAlignment="1" applyProtection="1">
      <alignment vertical="center" wrapText="1"/>
    </xf>
    <xf numFmtId="0" fontId="28" fillId="0" borderId="36" xfId="0" applyFont="1" applyBorder="1" applyAlignment="1" applyProtection="1">
      <alignment vertical="center" wrapText="1"/>
    </xf>
    <xf numFmtId="0" fontId="28" fillId="0" borderId="35" xfId="0" applyFont="1" applyBorder="1" applyAlignment="1" applyProtection="1">
      <alignment vertical="center" wrapText="1"/>
    </xf>
    <xf numFmtId="0" fontId="32" fillId="0" borderId="34" xfId="0" applyFont="1" applyBorder="1" applyAlignment="1" applyProtection="1">
      <alignment horizontal="left" vertical="top" wrapText="1"/>
    </xf>
    <xf numFmtId="0" fontId="28" fillId="0" borderId="31" xfId="0" applyFont="1" applyBorder="1" applyAlignment="1" applyProtection="1">
      <alignment horizontal="left" vertical="center" wrapText="1"/>
    </xf>
    <xf numFmtId="0" fontId="28" fillId="0" borderId="32" xfId="0" applyFont="1" applyBorder="1" applyAlignment="1" applyProtection="1">
      <alignment horizontal="left" vertical="center" wrapText="1"/>
    </xf>
    <xf numFmtId="0" fontId="28" fillId="0" borderId="27" xfId="0" applyFont="1" applyBorder="1" applyAlignment="1" applyProtection="1">
      <alignment horizontal="left" vertical="center" wrapText="1"/>
    </xf>
    <xf numFmtId="0" fontId="32" fillId="0" borderId="36" xfId="0" applyFont="1" applyBorder="1" applyAlignment="1" applyProtection="1">
      <alignment horizontal="left" vertical="top" wrapText="1"/>
    </xf>
    <xf numFmtId="0" fontId="28" fillId="0" borderId="0" xfId="0" applyFont="1" applyAlignment="1" applyProtection="1">
      <alignment horizontal="left" vertical="top" wrapText="1"/>
    </xf>
    <xf numFmtId="0" fontId="28" fillId="0" borderId="0" xfId="0" applyFont="1" applyAlignment="1" applyProtection="1">
      <alignment vertical="center" wrapText="1"/>
    </xf>
    <xf numFmtId="0" fontId="28" fillId="0" borderId="0" xfId="0" applyFont="1" applyAlignment="1" applyProtection="1">
      <alignment horizontal="center" vertical="center"/>
    </xf>
    <xf numFmtId="0" fontId="28" fillId="0" borderId="0" xfId="0" applyFont="1" applyAlignment="1" applyProtection="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
    <dxf>
      <font>
        <color rgb="FFFF0000"/>
      </font>
    </dxf>
    <dxf>
      <font>
        <color rgb="FFFFFF00"/>
      </font>
      <fill>
        <patternFill>
          <bgColor rgb="FFFFFF00"/>
        </patternFill>
      </fill>
    </dxf>
    <dxf>
      <font>
        <b/>
        <i val="0"/>
        <color auto="1"/>
      </font>
    </dxf>
    <dxf>
      <font>
        <b/>
        <i val="0"/>
        <color auto="1"/>
      </font>
      <fill>
        <patternFill patternType="none">
          <bgColor auto="1"/>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6"/>
  <sheetViews>
    <sheetView tabSelected="1" view="pageBreakPreview" zoomScaleNormal="100" zoomScaleSheetLayoutView="100" workbookViewId="0">
      <pane xSplit="1" ySplit="2" topLeftCell="B64" activePane="bottomRight" state="frozen"/>
      <selection pane="topRight" activeCell="B1" sqref="B1"/>
      <selection pane="bottomLeft" activeCell="A3" sqref="A3"/>
      <selection pane="bottomRight" activeCell="D70" sqref="D70"/>
    </sheetView>
  </sheetViews>
  <sheetFormatPr defaultColWidth="9" defaultRowHeight="30" customHeight="1"/>
  <cols>
    <col min="1" max="1" width="23.6640625" style="129" customWidth="1"/>
    <col min="2" max="2" width="56" style="130" customWidth="1"/>
    <col min="3" max="3" width="4.109375" style="131" customWidth="1"/>
    <col min="4" max="4" width="15.6640625" style="132" customWidth="1"/>
    <col min="5" max="5" width="27.44140625" style="18" customWidth="1"/>
    <col min="6" max="6" width="9" style="19" hidden="1" customWidth="1"/>
    <col min="7" max="7" width="26.44140625" style="19" hidden="1" customWidth="1"/>
    <col min="8" max="16" width="9" style="19" hidden="1" customWidth="1"/>
    <col min="17" max="16384" width="9" style="19"/>
  </cols>
  <sheetData>
    <row r="1" spans="1:16" ht="28.95" customHeight="1">
      <c r="A1" s="11" t="s">
        <v>5</v>
      </c>
      <c r="B1" s="12"/>
      <c r="C1" s="12"/>
      <c r="D1" s="13"/>
      <c r="E1" s="14"/>
      <c r="F1" s="15" t="s">
        <v>139</v>
      </c>
      <c r="G1" s="16" t="s">
        <v>138</v>
      </c>
      <c r="H1" s="17"/>
      <c r="I1" s="18" t="s">
        <v>3</v>
      </c>
      <c r="J1" s="18" t="s">
        <v>91</v>
      </c>
      <c r="K1" s="19" t="s">
        <v>92</v>
      </c>
      <c r="L1" s="19" t="s">
        <v>93</v>
      </c>
      <c r="M1" s="20" t="s">
        <v>94</v>
      </c>
      <c r="N1" s="20" t="s">
        <v>92</v>
      </c>
      <c r="O1" s="19" t="s">
        <v>95</v>
      </c>
      <c r="P1" s="19" t="s">
        <v>96</v>
      </c>
    </row>
    <row r="2" spans="1:16" ht="28.95" customHeight="1">
      <c r="A2" s="21" t="s">
        <v>0</v>
      </c>
      <c r="B2" s="21" t="s">
        <v>1</v>
      </c>
      <c r="C2" s="22"/>
      <c r="D2" s="23" t="s">
        <v>140</v>
      </c>
      <c r="E2" s="24" t="s">
        <v>141</v>
      </c>
      <c r="F2" s="25" t="s">
        <v>97</v>
      </c>
      <c r="G2" s="26" t="s">
        <v>98</v>
      </c>
      <c r="H2" s="27" t="s">
        <v>99</v>
      </c>
      <c r="I2" s="28">
        <f ca="1">TODAY()</f>
        <v>46093</v>
      </c>
    </row>
    <row r="3" spans="1:16" s="18" customFormat="1" ht="34.799999999999997" customHeight="1">
      <c r="A3" s="29" t="s">
        <v>6</v>
      </c>
      <c r="B3" s="30" t="s">
        <v>38</v>
      </c>
      <c r="C3" s="3" t="s">
        <v>122</v>
      </c>
      <c r="D3" s="31" t="s">
        <v>4</v>
      </c>
      <c r="E3" s="32"/>
      <c r="F3" s="33"/>
      <c r="G3" s="34"/>
      <c r="H3" s="18" t="str">
        <f>IF(A3=0,H2,INDEX(調査対象選定!A:A,MATCH(A3,調査対象選定!B:B,0)))</f>
        <v>○</v>
      </c>
      <c r="I3" s="35" t="str">
        <f ca="1">TEXT(I2,"gge.m.d")&amp;CHAR(10)&amp;"指導員:"</f>
        <v>令8.3.12
指導員:</v>
      </c>
    </row>
    <row r="4" spans="1:16" s="18" customFormat="1" ht="80.400000000000006" customHeight="1">
      <c r="A4" s="36" t="s">
        <v>37</v>
      </c>
      <c r="B4" s="37" t="s">
        <v>39</v>
      </c>
      <c r="C4" s="4" t="s">
        <v>3</v>
      </c>
      <c r="D4" s="38" t="s">
        <v>14</v>
      </c>
      <c r="E4" s="39"/>
      <c r="F4" s="40"/>
      <c r="G4" s="41"/>
      <c r="H4" s="18" t="str">
        <f>IF(A4=0,H3,INDEX(調査対象選定!A:A,MATCH(A4,調査対象選定!B:B,0)))</f>
        <v>○</v>
      </c>
    </row>
    <row r="5" spans="1:16" s="18" customFormat="1" ht="77.400000000000006" customHeight="1">
      <c r="A5" s="42"/>
      <c r="B5" s="43" t="s">
        <v>40</v>
      </c>
      <c r="C5" s="5" t="s">
        <v>3</v>
      </c>
      <c r="D5" s="38" t="s">
        <v>14</v>
      </c>
      <c r="E5" s="39"/>
      <c r="F5" s="40"/>
      <c r="G5" s="41"/>
      <c r="H5" s="18" t="str">
        <f>IF(A5=0,H4,INDEX(調査対象選定!A:A,MATCH(A5,調査対象選定!B:B,0)))</f>
        <v>○</v>
      </c>
    </row>
    <row r="6" spans="1:16" s="18" customFormat="1" ht="25.2">
      <c r="A6" s="42"/>
      <c r="B6" s="43" t="s">
        <v>41</v>
      </c>
      <c r="C6" s="5" t="s">
        <v>3</v>
      </c>
      <c r="D6" s="38" t="s">
        <v>4</v>
      </c>
      <c r="E6" s="39"/>
      <c r="F6" s="40"/>
      <c r="G6" s="41"/>
      <c r="H6" s="18" t="str">
        <f>IF(A6=0,H5,INDEX(調査対象選定!A:A,MATCH(A6,調査対象選定!B:B,0)))</f>
        <v>○</v>
      </c>
    </row>
    <row r="7" spans="1:16" s="18" customFormat="1" ht="49.2" customHeight="1">
      <c r="A7" s="44"/>
      <c r="B7" s="45" t="s">
        <v>42</v>
      </c>
      <c r="C7" s="6" t="s">
        <v>3</v>
      </c>
      <c r="D7" s="46" t="s">
        <v>4</v>
      </c>
      <c r="E7" s="47"/>
      <c r="F7" s="48"/>
      <c r="G7" s="49"/>
      <c r="H7" s="18" t="str">
        <f>IF(A7=0,H6,INDEX(調査対象選定!A:A,MATCH(A7,調査対象選定!B:B,0)))</f>
        <v>○</v>
      </c>
    </row>
    <row r="8" spans="1:16" s="18" customFormat="1" ht="25.2">
      <c r="A8" s="50" t="s">
        <v>24</v>
      </c>
      <c r="B8" s="51" t="s">
        <v>121</v>
      </c>
      <c r="C8" s="4" t="s">
        <v>122</v>
      </c>
      <c r="D8" s="52" t="s">
        <v>123</v>
      </c>
      <c r="E8" s="53"/>
      <c r="F8" s="54"/>
      <c r="G8" s="55"/>
      <c r="H8" s="18" t="str">
        <f>IF(A8=0,H7,INDEX(調査対象選定!A:A,MATCH(A8,調査対象選定!B:B,0)))</f>
        <v>○</v>
      </c>
    </row>
    <row r="9" spans="1:16" s="18" customFormat="1" ht="37.799999999999997">
      <c r="A9" s="56"/>
      <c r="B9" s="43" t="s">
        <v>124</v>
      </c>
      <c r="C9" s="4" t="s">
        <v>122</v>
      </c>
      <c r="D9" s="52" t="s">
        <v>125</v>
      </c>
      <c r="E9" s="53"/>
      <c r="F9" s="54"/>
      <c r="G9" s="55"/>
      <c r="H9" s="18" t="str">
        <f>IF(A9=0,H8,INDEX(調査対象選定!A:A,MATCH(A9,調査対象選定!B:B,0)))</f>
        <v>○</v>
      </c>
    </row>
    <row r="10" spans="1:16" s="18" customFormat="1" ht="25.2">
      <c r="A10" s="56"/>
      <c r="B10" s="43" t="s">
        <v>137</v>
      </c>
      <c r="C10" s="4" t="s">
        <v>122</v>
      </c>
      <c r="D10" s="52" t="s">
        <v>123</v>
      </c>
      <c r="E10" s="53"/>
      <c r="F10" s="54"/>
      <c r="G10" s="55"/>
      <c r="H10" s="18" t="str">
        <f>IF(A10=0,H9,INDEX(調査対象選定!A:A,MATCH(A10,調査対象選定!B:B,0)))</f>
        <v>○</v>
      </c>
    </row>
    <row r="11" spans="1:16" s="18" customFormat="1" ht="37.799999999999997">
      <c r="A11" s="57"/>
      <c r="B11" s="58" t="s">
        <v>126</v>
      </c>
      <c r="C11" s="7" t="s">
        <v>122</v>
      </c>
      <c r="D11" s="59" t="s">
        <v>125</v>
      </c>
      <c r="E11" s="60"/>
      <c r="F11" s="61"/>
      <c r="G11" s="62"/>
      <c r="H11" s="18" t="str">
        <f>IF(A11=0,H10,INDEX(調査対象選定!A:A,MATCH(A11,調査対象選定!B:B,0)))</f>
        <v>○</v>
      </c>
    </row>
    <row r="12" spans="1:16" s="18" customFormat="1" ht="37.799999999999997">
      <c r="A12" s="50" t="s">
        <v>25</v>
      </c>
      <c r="B12" s="63" t="s">
        <v>127</v>
      </c>
      <c r="C12" s="8" t="s">
        <v>122</v>
      </c>
      <c r="D12" s="64" t="s">
        <v>128</v>
      </c>
      <c r="E12" s="65"/>
      <c r="F12" s="66"/>
      <c r="G12" s="67"/>
      <c r="H12" s="18" t="str">
        <f>IF(A12=0,H11,INDEX(調査対象選定!A:A,MATCH(A12,調査対象選定!B:B,0)))</f>
        <v>○</v>
      </c>
    </row>
    <row r="13" spans="1:16" s="18" customFormat="1" ht="25.2">
      <c r="A13" s="56"/>
      <c r="B13" s="68" t="s">
        <v>129</v>
      </c>
      <c r="C13" s="5" t="s">
        <v>122</v>
      </c>
      <c r="D13" s="69" t="s">
        <v>130</v>
      </c>
      <c r="E13" s="39"/>
      <c r="F13" s="40"/>
      <c r="G13" s="41"/>
      <c r="H13" s="18" t="str">
        <f>IF(A13=0,H12,INDEX(調査対象選定!A:A,MATCH(A13,調査対象選定!B:B,0)))</f>
        <v>○</v>
      </c>
    </row>
    <row r="14" spans="1:16" s="18" customFormat="1" ht="25.2">
      <c r="A14" s="56"/>
      <c r="B14" s="68" t="s">
        <v>131</v>
      </c>
      <c r="C14" s="5" t="s">
        <v>122</v>
      </c>
      <c r="D14" s="69" t="s">
        <v>128</v>
      </c>
      <c r="E14" s="39"/>
      <c r="F14" s="40"/>
      <c r="G14" s="41"/>
      <c r="H14" s="18" t="str">
        <f>IF(A14=0,H13,INDEX(調査対象選定!A:A,MATCH(A14,調査対象選定!B:B,0)))</f>
        <v>○</v>
      </c>
    </row>
    <row r="15" spans="1:16" s="18" customFormat="1" ht="25.2">
      <c r="A15" s="57"/>
      <c r="B15" s="70" t="s">
        <v>132</v>
      </c>
      <c r="C15" s="6" t="s">
        <v>122</v>
      </c>
      <c r="D15" s="71" t="s">
        <v>133</v>
      </c>
      <c r="E15" s="47"/>
      <c r="F15" s="48"/>
      <c r="G15" s="49"/>
      <c r="H15" s="18" t="str">
        <f>IF(A15=0,H14,INDEX(調査対象選定!A:A,MATCH(A15,調査対象選定!B:B,0)))</f>
        <v>○</v>
      </c>
    </row>
    <row r="16" spans="1:16" s="18" customFormat="1" ht="25.2">
      <c r="A16" s="50" t="s">
        <v>26</v>
      </c>
      <c r="B16" s="63" t="s">
        <v>134</v>
      </c>
      <c r="C16" s="9" t="s">
        <v>122</v>
      </c>
      <c r="D16" s="72" t="s">
        <v>135</v>
      </c>
      <c r="E16" s="73"/>
      <c r="F16" s="74"/>
      <c r="G16" s="75"/>
      <c r="H16" s="18" t="str">
        <f>IF(A16=0,H15,INDEX(調査対象選定!A:A,MATCH(A16,調査対象選定!B:B,0)))</f>
        <v>○</v>
      </c>
    </row>
    <row r="17" spans="1:8" s="18" customFormat="1" ht="63">
      <c r="A17" s="57"/>
      <c r="B17" s="70" t="s">
        <v>136</v>
      </c>
      <c r="C17" s="7" t="s">
        <v>122</v>
      </c>
      <c r="D17" s="76" t="s">
        <v>128</v>
      </c>
      <c r="E17" s="60"/>
      <c r="F17" s="61"/>
      <c r="G17" s="62"/>
      <c r="H17" s="18" t="str">
        <f>IF(A17=0,H16,INDEX(調査対象選定!A:A,MATCH(A17,調査対象選定!B:B,0)))</f>
        <v>○</v>
      </c>
    </row>
    <row r="18" spans="1:8" s="80" customFormat="1" ht="66.599999999999994" customHeight="1">
      <c r="A18" s="29" t="s">
        <v>22</v>
      </c>
      <c r="B18" s="77" t="s">
        <v>120</v>
      </c>
      <c r="C18" s="7" t="s">
        <v>3</v>
      </c>
      <c r="D18" s="78" t="s">
        <v>119</v>
      </c>
      <c r="E18" s="79"/>
      <c r="F18" s="61"/>
      <c r="G18" s="62"/>
      <c r="H18" s="18" t="str">
        <f>IF(A18=0,H17,INDEX(調査対象選定!A:A,MATCH(A18,調査対象選定!B:B,0)))</f>
        <v>○</v>
      </c>
    </row>
    <row r="19" spans="1:8" s="80" customFormat="1" ht="37.799999999999997">
      <c r="A19" s="81" t="s">
        <v>17</v>
      </c>
      <c r="B19" s="82" t="s">
        <v>43</v>
      </c>
      <c r="C19" s="4" t="s">
        <v>3</v>
      </c>
      <c r="D19" s="83" t="s">
        <v>4</v>
      </c>
      <c r="E19" s="84"/>
      <c r="F19" s="54"/>
      <c r="G19" s="55"/>
      <c r="H19" s="18" t="str">
        <f>IF(A19=0,H18,INDEX(調査対象選定!A:A,MATCH(A19,調査対象選定!B:B,0)))</f>
        <v>○</v>
      </c>
    </row>
    <row r="20" spans="1:8" s="80" customFormat="1" ht="37.799999999999997">
      <c r="A20" s="29" t="s">
        <v>21</v>
      </c>
      <c r="B20" s="77" t="s">
        <v>44</v>
      </c>
      <c r="C20" s="10" t="s">
        <v>3</v>
      </c>
      <c r="D20" s="85" t="s">
        <v>4</v>
      </c>
      <c r="E20" s="86"/>
      <c r="F20" s="87"/>
      <c r="G20" s="88"/>
      <c r="H20" s="18" t="str">
        <f>IF(A20=0,H19,INDEX(調査対象選定!A:A,MATCH(A20,調査対象選定!B:B,0)))</f>
        <v>○</v>
      </c>
    </row>
    <row r="21" spans="1:8" ht="50.4">
      <c r="A21" s="29" t="s">
        <v>7</v>
      </c>
      <c r="B21" s="89" t="s">
        <v>45</v>
      </c>
      <c r="C21" s="6" t="s">
        <v>3</v>
      </c>
      <c r="D21" s="46" t="s">
        <v>4</v>
      </c>
      <c r="E21" s="47"/>
      <c r="F21" s="48"/>
      <c r="G21" s="49"/>
      <c r="H21" s="18" t="str">
        <f>IF(A21=0,H20,INDEX(調査対象選定!A:A,MATCH(A21,調査対象選定!B:B,0)))</f>
        <v>○</v>
      </c>
    </row>
    <row r="22" spans="1:8" ht="106.2" customHeight="1">
      <c r="A22" s="50" t="s">
        <v>15</v>
      </c>
      <c r="B22" s="90" t="s">
        <v>46</v>
      </c>
      <c r="C22" s="8" t="s">
        <v>3</v>
      </c>
      <c r="D22" s="91" t="s">
        <v>14</v>
      </c>
      <c r="E22" s="92"/>
      <c r="F22" s="66"/>
      <c r="G22" s="67"/>
      <c r="H22" s="18" t="str">
        <f>IF(A22=0,H21,INDEX(調査対象選定!A:A,MATCH(A22,調査対象選定!B:B,0)))</f>
        <v>○</v>
      </c>
    </row>
    <row r="23" spans="1:8" ht="37.799999999999997">
      <c r="A23" s="56"/>
      <c r="B23" s="37" t="s">
        <v>47</v>
      </c>
      <c r="C23" s="5" t="s">
        <v>3</v>
      </c>
      <c r="D23" s="52"/>
      <c r="E23" s="93"/>
      <c r="F23" s="40"/>
      <c r="G23" s="41"/>
      <c r="H23" s="18" t="str">
        <f>IF(A23=0,H22,INDEX(調査対象選定!A:A,MATCH(A23,調査対象選定!B:B,0)))</f>
        <v>○</v>
      </c>
    </row>
    <row r="24" spans="1:8" ht="25.2">
      <c r="A24" s="57"/>
      <c r="B24" s="58" t="s">
        <v>48</v>
      </c>
      <c r="C24" s="6" t="s">
        <v>3</v>
      </c>
      <c r="D24" s="94" t="s">
        <v>14</v>
      </c>
      <c r="E24" s="47"/>
      <c r="F24" s="48"/>
      <c r="G24" s="49"/>
      <c r="H24" s="18" t="str">
        <f>IF(A24=0,H23,INDEX(調査対象選定!A:A,MATCH(A24,調査対象選定!B:B,0)))</f>
        <v>○</v>
      </c>
    </row>
    <row r="25" spans="1:8" ht="140.4" customHeight="1">
      <c r="A25" s="50" t="s">
        <v>13</v>
      </c>
      <c r="B25" s="95" t="s">
        <v>49</v>
      </c>
      <c r="C25" s="8" t="s">
        <v>3</v>
      </c>
      <c r="D25" s="52" t="s">
        <v>14</v>
      </c>
      <c r="E25" s="65"/>
      <c r="F25" s="66"/>
      <c r="G25" s="67"/>
      <c r="H25" s="18" t="str">
        <f>IF(A25=0,H24,INDEX(調査対象選定!A:A,MATCH(A25,調査対象選定!B:B,0)))</f>
        <v>○</v>
      </c>
    </row>
    <row r="26" spans="1:8" ht="25.2">
      <c r="A26" s="56"/>
      <c r="B26" s="43" t="s">
        <v>50</v>
      </c>
      <c r="C26" s="5" t="s">
        <v>3</v>
      </c>
      <c r="D26" s="96" t="s">
        <v>14</v>
      </c>
      <c r="E26" s="93"/>
      <c r="F26" s="40"/>
      <c r="G26" s="41"/>
      <c r="H26" s="18" t="str">
        <f>IF(A26=0,H25,INDEX(調査対象選定!A:A,MATCH(A26,調査対象選定!B:B,0)))</f>
        <v>○</v>
      </c>
    </row>
    <row r="27" spans="1:8" ht="37.799999999999997">
      <c r="A27" s="57"/>
      <c r="B27" s="58" t="s">
        <v>51</v>
      </c>
      <c r="C27" s="10" t="s">
        <v>122</v>
      </c>
      <c r="D27" s="97" t="s">
        <v>4</v>
      </c>
      <c r="E27" s="86"/>
      <c r="F27" s="87"/>
      <c r="G27" s="88"/>
      <c r="H27" s="18" t="str">
        <f>IF(A27=0,H26,INDEX(調査対象選定!A:A,MATCH(A27,調査対象選定!B:B,0)))</f>
        <v>○</v>
      </c>
    </row>
    <row r="28" spans="1:8" ht="50.4">
      <c r="A28" s="81" t="s">
        <v>2</v>
      </c>
      <c r="B28" s="98" t="s">
        <v>52</v>
      </c>
      <c r="C28" s="6" t="s">
        <v>3</v>
      </c>
      <c r="D28" s="94" t="s">
        <v>4</v>
      </c>
      <c r="E28" s="47"/>
      <c r="F28" s="48"/>
      <c r="G28" s="49"/>
      <c r="H28" s="18" t="str">
        <f>IF(A28=0,H27,INDEX(調査対象選定!A:A,MATCH(A28,調査対象選定!B:B,0)))</f>
        <v>○</v>
      </c>
    </row>
    <row r="29" spans="1:8" ht="160.80000000000001" customHeight="1">
      <c r="A29" s="50" t="s">
        <v>18</v>
      </c>
      <c r="B29" s="99" t="s">
        <v>53</v>
      </c>
      <c r="C29" s="8" t="s">
        <v>3</v>
      </c>
      <c r="D29" s="100" t="s">
        <v>4</v>
      </c>
      <c r="E29" s="65"/>
      <c r="F29" s="66"/>
      <c r="G29" s="67"/>
      <c r="H29" s="18" t="str">
        <f>IF(A29=0,H28,INDEX(調査対象選定!A:A,MATCH(A29,調査対象選定!B:B,0)))</f>
        <v>○</v>
      </c>
    </row>
    <row r="30" spans="1:8" ht="50.4">
      <c r="A30" s="56"/>
      <c r="B30" s="101" t="s">
        <v>54</v>
      </c>
      <c r="C30" s="5" t="s">
        <v>3</v>
      </c>
      <c r="D30" s="102" t="s">
        <v>4</v>
      </c>
      <c r="E30" s="65"/>
      <c r="F30" s="40"/>
      <c r="G30" s="41"/>
      <c r="H30" s="18" t="str">
        <f>IF(A30=0,H29,INDEX(調査対象選定!A:A,MATCH(A30,調査対象選定!B:B,0)))</f>
        <v>○</v>
      </c>
    </row>
    <row r="31" spans="1:8" ht="74.400000000000006" customHeight="1">
      <c r="A31" s="56"/>
      <c r="B31" s="103" t="s">
        <v>55</v>
      </c>
      <c r="C31" s="5" t="s">
        <v>3</v>
      </c>
      <c r="D31" s="104" t="s">
        <v>4</v>
      </c>
      <c r="E31" s="39"/>
      <c r="F31" s="40"/>
      <c r="G31" s="41"/>
      <c r="H31" s="18" t="str">
        <f>IF(A31=0,H30,INDEX(調査対象選定!A:A,MATCH(A31,調査対象選定!B:B,0)))</f>
        <v>○</v>
      </c>
    </row>
    <row r="32" spans="1:8" ht="50.4">
      <c r="A32" s="56"/>
      <c r="B32" s="103" t="s">
        <v>56</v>
      </c>
      <c r="C32" s="5" t="s">
        <v>3</v>
      </c>
      <c r="D32" s="83" t="s">
        <v>4</v>
      </c>
      <c r="E32" s="84"/>
      <c r="F32" s="40"/>
      <c r="G32" s="41"/>
      <c r="H32" s="18" t="str">
        <f>IF(A32=0,H31,INDEX(調査対象選定!A:A,MATCH(A32,調査対象選定!B:B,0)))</f>
        <v>○</v>
      </c>
    </row>
    <row r="33" spans="1:8" ht="25.2">
      <c r="A33" s="56"/>
      <c r="B33" s="105" t="s">
        <v>57</v>
      </c>
      <c r="C33" s="6" t="s">
        <v>3</v>
      </c>
      <c r="D33" s="106" t="s">
        <v>4</v>
      </c>
      <c r="E33" s="47"/>
      <c r="F33" s="48"/>
      <c r="G33" s="49"/>
      <c r="H33" s="18" t="str">
        <f>IF(A33=0,H32,INDEX(調査対象選定!A:A,MATCH(A33,調査対象選定!B:B,0)))</f>
        <v>○</v>
      </c>
    </row>
    <row r="34" spans="1:8" ht="25.2">
      <c r="A34" s="50" t="s">
        <v>10</v>
      </c>
      <c r="B34" s="99" t="s">
        <v>58</v>
      </c>
      <c r="C34" s="8" t="s">
        <v>3</v>
      </c>
      <c r="D34" s="102" t="s">
        <v>11</v>
      </c>
      <c r="E34" s="65"/>
      <c r="F34" s="66"/>
      <c r="G34" s="67"/>
      <c r="H34" s="18" t="str">
        <f>IF(A34=0,H33,INDEX(調査対象選定!A:A,MATCH(A34,調査対象選定!B:B,0)))</f>
        <v>○</v>
      </c>
    </row>
    <row r="35" spans="1:8" ht="37.799999999999997">
      <c r="A35" s="57"/>
      <c r="B35" s="107" t="s">
        <v>59</v>
      </c>
      <c r="C35" s="6" t="s">
        <v>3</v>
      </c>
      <c r="D35" s="106" t="s">
        <v>12</v>
      </c>
      <c r="E35" s="108"/>
      <c r="F35" s="48"/>
      <c r="G35" s="49"/>
      <c r="H35" s="18" t="str">
        <f>IF(A35=0,H34,INDEX(調査対象選定!A:A,MATCH(A35,調査対象選定!B:B,0)))</f>
        <v>○</v>
      </c>
    </row>
    <row r="36" spans="1:8" ht="50.4">
      <c r="A36" s="50" t="s">
        <v>27</v>
      </c>
      <c r="B36" s="99" t="s">
        <v>60</v>
      </c>
      <c r="C36" s="8" t="s">
        <v>3</v>
      </c>
      <c r="D36" s="109" t="s">
        <v>4</v>
      </c>
      <c r="E36" s="110"/>
      <c r="F36" s="66"/>
      <c r="G36" s="67"/>
      <c r="H36" s="18" t="str">
        <f>IF(A36=0,H35,INDEX(調査対象選定!A:A,MATCH(A36,調査対象選定!B:B,0)))</f>
        <v>○</v>
      </c>
    </row>
    <row r="37" spans="1:8" ht="37.799999999999997">
      <c r="A37" s="56"/>
      <c r="B37" s="111" t="s">
        <v>61</v>
      </c>
      <c r="C37" s="5" t="s">
        <v>3</v>
      </c>
      <c r="D37" s="104" t="s">
        <v>4</v>
      </c>
      <c r="E37" s="112"/>
      <c r="F37" s="40"/>
      <c r="G37" s="41"/>
      <c r="H37" s="18" t="str">
        <f>IF(A37=0,H36,INDEX(調査対象選定!A:A,MATCH(A37,調査対象選定!B:B,0)))</f>
        <v>○</v>
      </c>
    </row>
    <row r="38" spans="1:8" ht="37.799999999999997">
      <c r="A38" s="56"/>
      <c r="B38" s="111" t="s">
        <v>62</v>
      </c>
      <c r="C38" s="5" t="s">
        <v>3</v>
      </c>
      <c r="D38" s="104" t="s">
        <v>4</v>
      </c>
      <c r="E38" s="112"/>
      <c r="F38" s="40"/>
      <c r="G38" s="41"/>
      <c r="H38" s="18" t="str">
        <f>IF(A38=0,H37,INDEX(調査対象選定!A:A,MATCH(A38,調査対象選定!B:B,0)))</f>
        <v>○</v>
      </c>
    </row>
    <row r="39" spans="1:8" ht="93" customHeight="1">
      <c r="A39" s="56"/>
      <c r="B39" s="111" t="s">
        <v>63</v>
      </c>
      <c r="C39" s="5" t="s">
        <v>3</v>
      </c>
      <c r="D39" s="104" t="s">
        <v>4</v>
      </c>
      <c r="E39" s="112"/>
      <c r="F39" s="40"/>
      <c r="G39" s="41"/>
      <c r="H39" s="18" t="str">
        <f>IF(A39=0,H38,INDEX(調査対象選定!A:A,MATCH(A39,調査対象選定!B:B,0)))</f>
        <v>○</v>
      </c>
    </row>
    <row r="40" spans="1:8" ht="37.799999999999997">
      <c r="A40" s="56"/>
      <c r="B40" s="68" t="s">
        <v>89</v>
      </c>
      <c r="C40" s="5" t="s">
        <v>3</v>
      </c>
      <c r="D40" s="113" t="s">
        <v>32</v>
      </c>
      <c r="E40" s="112"/>
      <c r="F40" s="40"/>
      <c r="G40" s="41"/>
      <c r="H40" s="18" t="str">
        <f>IF(A40=0,H39,INDEX(調査対象選定!A:A,MATCH(A40,調査対象選定!B:B,0)))</f>
        <v>○</v>
      </c>
    </row>
    <row r="41" spans="1:8" ht="37.799999999999997">
      <c r="A41" s="56"/>
      <c r="B41" s="68" t="s">
        <v>90</v>
      </c>
      <c r="C41" s="5" t="s">
        <v>3</v>
      </c>
      <c r="D41" s="113"/>
      <c r="E41" s="112"/>
      <c r="F41" s="40"/>
      <c r="G41" s="41"/>
      <c r="H41" s="18" t="str">
        <f>IF(A41=0,H40,INDEX(調査対象選定!A:A,MATCH(A41,調査対象選定!B:B,0)))</f>
        <v>○</v>
      </c>
    </row>
    <row r="42" spans="1:8" ht="50.4">
      <c r="A42" s="56"/>
      <c r="B42" s="68" t="s">
        <v>64</v>
      </c>
      <c r="C42" s="5" t="s">
        <v>3</v>
      </c>
      <c r="D42" s="113"/>
      <c r="E42" s="112"/>
      <c r="F42" s="40"/>
      <c r="G42" s="41"/>
      <c r="H42" s="18" t="str">
        <f>IF(A42=0,H41,INDEX(調査対象選定!A:A,MATCH(A42,調査対象選定!B:B,0)))</f>
        <v>○</v>
      </c>
    </row>
    <row r="43" spans="1:8" ht="37.799999999999997">
      <c r="A43" s="57"/>
      <c r="B43" s="70" t="s">
        <v>65</v>
      </c>
      <c r="C43" s="6" t="s">
        <v>3</v>
      </c>
      <c r="D43" s="114"/>
      <c r="E43" s="108"/>
      <c r="F43" s="48"/>
      <c r="G43" s="49"/>
      <c r="H43" s="18" t="str">
        <f>IF(A43=0,H42,INDEX(調査対象選定!A:A,MATCH(A43,調査対象選定!B:B,0)))</f>
        <v>○</v>
      </c>
    </row>
    <row r="44" spans="1:8" ht="50.4">
      <c r="A44" s="56" t="s">
        <v>28</v>
      </c>
      <c r="B44" s="115" t="s">
        <v>60</v>
      </c>
      <c r="C44" s="4" t="s">
        <v>3</v>
      </c>
      <c r="D44" s="83" t="s">
        <v>4</v>
      </c>
      <c r="E44" s="116"/>
      <c r="F44" s="54"/>
      <c r="G44" s="55"/>
      <c r="H44" s="18" t="str">
        <f>IF(A44=0,H43,INDEX(調査対象選定!A:A,MATCH(A44,調査対象選定!B:B,0)))</f>
        <v>○</v>
      </c>
    </row>
    <row r="45" spans="1:8" ht="37.799999999999997">
      <c r="A45" s="57"/>
      <c r="B45" s="70" t="s">
        <v>61</v>
      </c>
      <c r="C45" s="5" t="s">
        <v>3</v>
      </c>
      <c r="D45" s="117" t="s">
        <v>4</v>
      </c>
      <c r="E45" s="84"/>
      <c r="F45" s="40"/>
      <c r="G45" s="118"/>
      <c r="H45" s="18" t="str">
        <f>IF(A45=0,H44,INDEX(調査対象選定!A:A,MATCH(A45,調査対象選定!B:B,0)))</f>
        <v>○</v>
      </c>
    </row>
    <row r="46" spans="1:8" ht="50.4">
      <c r="A46" s="50" t="s">
        <v>23</v>
      </c>
      <c r="B46" s="119" t="s">
        <v>66</v>
      </c>
      <c r="C46" s="10" t="s">
        <v>3</v>
      </c>
      <c r="D46" s="97" t="s">
        <v>16</v>
      </c>
      <c r="E46" s="86"/>
      <c r="F46" s="87"/>
      <c r="G46" s="88"/>
      <c r="H46" s="18" t="str">
        <f>IF(A46=0,H45,INDEX(調査対象選定!A:A,MATCH(A46,調査対象選定!B:B,0)))</f>
        <v>○</v>
      </c>
    </row>
    <row r="47" spans="1:8" ht="25.2">
      <c r="A47" s="57"/>
      <c r="B47" s="120" t="s">
        <v>67</v>
      </c>
      <c r="C47" s="4" t="s">
        <v>3</v>
      </c>
      <c r="D47" s="52" t="s">
        <v>4</v>
      </c>
      <c r="E47" s="84"/>
      <c r="F47" s="54"/>
      <c r="G47" s="55"/>
      <c r="H47" s="18" t="str">
        <f>IF(A47=0,H46,INDEX(調査対象選定!A:A,MATCH(A47,調査対象選定!B:B,0)))</f>
        <v>○</v>
      </c>
    </row>
    <row r="48" spans="1:8" ht="37.799999999999997">
      <c r="A48" s="50" t="s">
        <v>20</v>
      </c>
      <c r="B48" s="119" t="s">
        <v>68</v>
      </c>
      <c r="C48" s="10" t="s">
        <v>3</v>
      </c>
      <c r="D48" s="85" t="s">
        <v>4</v>
      </c>
      <c r="E48" s="86"/>
      <c r="F48" s="87"/>
      <c r="G48" s="88"/>
      <c r="H48" s="18" t="str">
        <f>IF(A48=0,H47,INDEX(調査対象選定!A:A,MATCH(A48,調査対象選定!B:B,0)))</f>
        <v>○</v>
      </c>
    </row>
    <row r="49" spans="1:8" ht="37.799999999999997">
      <c r="A49" s="57"/>
      <c r="B49" s="120" t="s">
        <v>69</v>
      </c>
      <c r="C49" s="7" t="s">
        <v>3</v>
      </c>
      <c r="D49" s="78" t="s">
        <v>4</v>
      </c>
      <c r="E49" s="79"/>
      <c r="F49" s="61"/>
      <c r="G49" s="62"/>
      <c r="H49" s="18" t="str">
        <f>IF(A49=0,H48,INDEX(調査対象選定!A:A,MATCH(A49,調査対象選定!B:B,0)))</f>
        <v>○</v>
      </c>
    </row>
    <row r="50" spans="1:8" ht="162" customHeight="1">
      <c r="A50" s="50" t="s">
        <v>29</v>
      </c>
      <c r="B50" s="119" t="s">
        <v>70</v>
      </c>
      <c r="C50" s="8" t="s">
        <v>3</v>
      </c>
      <c r="D50" s="109" t="s">
        <v>4</v>
      </c>
      <c r="E50" s="65"/>
      <c r="F50" s="66"/>
      <c r="G50" s="67"/>
      <c r="H50" s="18" t="str">
        <f>IF(A50=0,H49,INDEX(調査対象選定!A:A,MATCH(A50,調査対象選定!B:B,0)))</f>
        <v>○</v>
      </c>
    </row>
    <row r="51" spans="1:8" ht="69" customHeight="1">
      <c r="A51" s="56"/>
      <c r="B51" s="121" t="s">
        <v>71</v>
      </c>
      <c r="C51" s="5" t="s">
        <v>3</v>
      </c>
      <c r="D51" s="104" t="s">
        <v>4</v>
      </c>
      <c r="E51" s="39"/>
      <c r="F51" s="40"/>
      <c r="G51" s="41"/>
      <c r="H51" s="18" t="str">
        <f>IF(A51=0,H50,INDEX(調査対象選定!A:A,MATCH(A51,調査対象選定!B:B,0)))</f>
        <v>○</v>
      </c>
    </row>
    <row r="52" spans="1:8" ht="39.6" customHeight="1">
      <c r="A52" s="56"/>
      <c r="B52" s="121" t="s">
        <v>72</v>
      </c>
      <c r="C52" s="5" t="s">
        <v>3</v>
      </c>
      <c r="D52" s="104" t="s">
        <v>4</v>
      </c>
      <c r="E52" s="39"/>
      <c r="F52" s="40"/>
      <c r="G52" s="41"/>
      <c r="H52" s="18" t="str">
        <f>IF(A52=0,H51,INDEX(調査対象選定!A:A,MATCH(A52,調査対象選定!B:B,0)))</f>
        <v>○</v>
      </c>
    </row>
    <row r="53" spans="1:8" ht="82.8" customHeight="1">
      <c r="A53" s="56"/>
      <c r="B53" s="121" t="s">
        <v>73</v>
      </c>
      <c r="C53" s="5" t="s">
        <v>3</v>
      </c>
      <c r="D53" s="104" t="s">
        <v>4</v>
      </c>
      <c r="E53" s="39"/>
      <c r="F53" s="40"/>
      <c r="G53" s="41"/>
      <c r="H53" s="18" t="str">
        <f>IF(A53=0,H52,INDEX(調査対象選定!A:A,MATCH(A53,調査対象選定!B:B,0)))</f>
        <v>○</v>
      </c>
    </row>
    <row r="54" spans="1:8" ht="25.2">
      <c r="A54" s="57"/>
      <c r="B54" s="122" t="s">
        <v>74</v>
      </c>
      <c r="C54" s="6" t="s">
        <v>3</v>
      </c>
      <c r="D54" s="106" t="s">
        <v>4</v>
      </c>
      <c r="E54" s="47"/>
      <c r="F54" s="48"/>
      <c r="G54" s="49"/>
      <c r="H54" s="18" t="str">
        <f>IF(A54=0,H53,INDEX(調査対象選定!A:A,MATCH(A54,調査対象選定!B:B,0)))</f>
        <v>○</v>
      </c>
    </row>
    <row r="55" spans="1:8" ht="151.80000000000001" customHeight="1">
      <c r="A55" s="50" t="s">
        <v>30</v>
      </c>
      <c r="B55" s="119" t="s">
        <v>70</v>
      </c>
      <c r="C55" s="8" t="s">
        <v>3</v>
      </c>
      <c r="D55" s="109" t="s">
        <v>4</v>
      </c>
      <c r="E55" s="65"/>
      <c r="F55" s="66"/>
      <c r="G55" s="67"/>
      <c r="H55" s="18" t="str">
        <f>IF(A55=0,H54,INDEX(調査対象選定!A:A,MATCH(A55,調査対象選定!B:B,0)))</f>
        <v>○</v>
      </c>
    </row>
    <row r="56" spans="1:8" ht="25.2">
      <c r="A56" s="56"/>
      <c r="B56" s="121" t="s">
        <v>75</v>
      </c>
      <c r="C56" s="5" t="s">
        <v>3</v>
      </c>
      <c r="D56" s="104" t="s">
        <v>4</v>
      </c>
      <c r="E56" s="39"/>
      <c r="F56" s="40"/>
      <c r="G56" s="41"/>
      <c r="H56" s="18" t="str">
        <f>IF(A56=0,H55,INDEX(調査対象選定!A:A,MATCH(A56,調査対象選定!B:B,0)))</f>
        <v>○</v>
      </c>
    </row>
    <row r="57" spans="1:8" ht="53.4" customHeight="1">
      <c r="A57" s="57"/>
      <c r="B57" s="122" t="s">
        <v>76</v>
      </c>
      <c r="C57" s="6" t="s">
        <v>3</v>
      </c>
      <c r="D57" s="106" t="s">
        <v>4</v>
      </c>
      <c r="E57" s="47"/>
      <c r="F57" s="48"/>
      <c r="G57" s="49"/>
      <c r="H57" s="18" t="str">
        <f>IF(A57=0,H56,INDEX(調査対象選定!A:A,MATCH(A57,調査対象選定!B:B,0)))</f>
        <v>○</v>
      </c>
    </row>
    <row r="58" spans="1:8" ht="25.2">
      <c r="A58" s="50" t="s">
        <v>19</v>
      </c>
      <c r="B58" s="119" t="s">
        <v>77</v>
      </c>
      <c r="C58" s="8" t="s">
        <v>3</v>
      </c>
      <c r="D58" s="109" t="s">
        <v>4</v>
      </c>
      <c r="E58" s="65"/>
      <c r="F58" s="66"/>
      <c r="G58" s="67"/>
      <c r="H58" s="18" t="str">
        <f>IF(A58=0,H57,INDEX(調査対象選定!A:A,MATCH(A58,調査対象選定!B:B,0)))</f>
        <v>○</v>
      </c>
    </row>
    <row r="59" spans="1:8" ht="37.799999999999997">
      <c r="A59" s="56"/>
      <c r="B59" s="121" t="s">
        <v>78</v>
      </c>
      <c r="C59" s="5" t="s">
        <v>3</v>
      </c>
      <c r="D59" s="104" t="s">
        <v>4</v>
      </c>
      <c r="E59" s="39"/>
      <c r="F59" s="40"/>
      <c r="G59" s="41"/>
      <c r="H59" s="18" t="str">
        <f>IF(A59=0,H58,INDEX(調査対象選定!A:A,MATCH(A59,調査対象選定!B:B,0)))</f>
        <v>○</v>
      </c>
    </row>
    <row r="60" spans="1:8" ht="62.4" customHeight="1">
      <c r="A60" s="56"/>
      <c r="B60" s="121" t="s">
        <v>79</v>
      </c>
      <c r="C60" s="5" t="s">
        <v>3</v>
      </c>
      <c r="D60" s="113" t="s">
        <v>32</v>
      </c>
      <c r="E60" s="39"/>
      <c r="F60" s="40"/>
      <c r="G60" s="41"/>
      <c r="H60" s="18" t="str">
        <f>IF(A60=0,H59,INDEX(調査対象選定!A:A,MATCH(A60,調査対象選定!B:B,0)))</f>
        <v>○</v>
      </c>
    </row>
    <row r="61" spans="1:8" ht="55.8" customHeight="1">
      <c r="A61" s="56"/>
      <c r="B61" s="121" t="s">
        <v>80</v>
      </c>
      <c r="C61" s="5" t="s">
        <v>3</v>
      </c>
      <c r="D61" s="113"/>
      <c r="E61" s="39"/>
      <c r="F61" s="40"/>
      <c r="G61" s="41"/>
      <c r="H61" s="18" t="str">
        <f>IF(A61=0,H60,INDEX(調査対象選定!A:A,MATCH(A61,調査対象選定!B:B,0)))</f>
        <v>○</v>
      </c>
    </row>
    <row r="62" spans="1:8" ht="36" customHeight="1">
      <c r="A62" s="56"/>
      <c r="B62" s="121" t="s">
        <v>81</v>
      </c>
      <c r="C62" s="5" t="s">
        <v>3</v>
      </c>
      <c r="D62" s="104" t="s">
        <v>4</v>
      </c>
      <c r="E62" s="39"/>
      <c r="F62" s="40"/>
      <c r="G62" s="41"/>
      <c r="H62" s="18" t="str">
        <f>IF(A62=0,H61,INDEX(調査対象選定!A:A,MATCH(A62,調査対象選定!B:B,0)))</f>
        <v>○</v>
      </c>
    </row>
    <row r="63" spans="1:8" ht="25.2">
      <c r="A63" s="57"/>
      <c r="B63" s="122" t="s">
        <v>82</v>
      </c>
      <c r="C63" s="6" t="s">
        <v>3</v>
      </c>
      <c r="D63" s="106" t="s">
        <v>4</v>
      </c>
      <c r="E63" s="47"/>
      <c r="F63" s="48"/>
      <c r="G63" s="49"/>
      <c r="H63" s="18" t="str">
        <f>IF(A63=0,H62,INDEX(調査対象選定!A:A,MATCH(A63,調査対象選定!B:B,0)))</f>
        <v>○</v>
      </c>
    </row>
    <row r="64" spans="1:8" ht="25.2">
      <c r="A64" s="50" t="s">
        <v>8</v>
      </c>
      <c r="B64" s="119" t="s">
        <v>77</v>
      </c>
      <c r="C64" s="8" t="s">
        <v>3</v>
      </c>
      <c r="D64" s="109" t="s">
        <v>4</v>
      </c>
      <c r="E64" s="65"/>
      <c r="F64" s="66"/>
      <c r="G64" s="67"/>
      <c r="H64" s="18" t="str">
        <f>IF(A64=0,H63,INDEX(調査対象選定!A:A,MATCH(A64,調査対象選定!B:B,0)))</f>
        <v>○</v>
      </c>
    </row>
    <row r="65" spans="1:8" ht="37.799999999999997">
      <c r="A65" s="56"/>
      <c r="B65" s="121" t="s">
        <v>78</v>
      </c>
      <c r="C65" s="5" t="s">
        <v>3</v>
      </c>
      <c r="D65" s="104" t="s">
        <v>4</v>
      </c>
      <c r="E65" s="39"/>
      <c r="F65" s="40"/>
      <c r="G65" s="41"/>
      <c r="H65" s="18" t="str">
        <f>IF(A65=0,H64,INDEX(調査対象選定!A:A,MATCH(A65,調査対象選定!B:B,0)))</f>
        <v>○</v>
      </c>
    </row>
    <row r="66" spans="1:8" ht="58.2" customHeight="1">
      <c r="A66" s="56"/>
      <c r="B66" s="121" t="s">
        <v>83</v>
      </c>
      <c r="C66" s="5" t="s">
        <v>3</v>
      </c>
      <c r="D66" s="104" t="s">
        <v>4</v>
      </c>
      <c r="E66" s="39"/>
      <c r="F66" s="40"/>
      <c r="G66" s="41"/>
      <c r="H66" s="18" t="str">
        <f>IF(A66=0,H65,INDEX(調査対象選定!A:A,MATCH(A66,調査対象選定!B:B,0)))</f>
        <v>○</v>
      </c>
    </row>
    <row r="67" spans="1:8" ht="25.2">
      <c r="A67" s="56"/>
      <c r="B67" s="123" t="s">
        <v>81</v>
      </c>
      <c r="C67" s="5" t="s">
        <v>3</v>
      </c>
      <c r="D67" s="104" t="s">
        <v>4</v>
      </c>
      <c r="E67" s="86"/>
      <c r="F67" s="40"/>
      <c r="G67" s="41"/>
      <c r="H67" s="18" t="str">
        <f>IF(A67=0,H66,INDEX(調査対象選定!A:A,MATCH(A67,調査対象選定!B:B,0)))</f>
        <v>○</v>
      </c>
    </row>
    <row r="68" spans="1:8" ht="25.2">
      <c r="A68" s="57"/>
      <c r="B68" s="122" t="s">
        <v>84</v>
      </c>
      <c r="C68" s="6" t="s">
        <v>3</v>
      </c>
      <c r="D68" s="106" t="s">
        <v>4</v>
      </c>
      <c r="E68" s="47"/>
      <c r="F68" s="48"/>
      <c r="G68" s="49"/>
      <c r="H68" s="18" t="str">
        <f>IF(A68=0,H67,INDEX(調査対象選定!A:A,MATCH(A68,調査対象選定!B:B,0)))</f>
        <v>○</v>
      </c>
    </row>
    <row r="69" spans="1:8" ht="25.2">
      <c r="A69" s="50" t="s">
        <v>9</v>
      </c>
      <c r="B69" s="119" t="s">
        <v>77</v>
      </c>
      <c r="C69" s="8" t="s">
        <v>3</v>
      </c>
      <c r="D69" s="109" t="s">
        <v>4</v>
      </c>
      <c r="E69" s="65"/>
      <c r="F69" s="66"/>
      <c r="G69" s="67"/>
      <c r="H69" s="18" t="str">
        <f>IF(A69=0,H68,INDEX(調査対象選定!A:A,MATCH(A69,調査対象選定!B:B,0)))</f>
        <v>○</v>
      </c>
    </row>
    <row r="70" spans="1:8" ht="37.799999999999997">
      <c r="A70" s="56"/>
      <c r="B70" s="68" t="s">
        <v>78</v>
      </c>
      <c r="C70" s="5" t="s">
        <v>3</v>
      </c>
      <c r="D70" s="104" t="s">
        <v>4</v>
      </c>
      <c r="E70" s="124"/>
      <c r="F70" s="40"/>
      <c r="G70" s="41"/>
      <c r="H70" s="18" t="str">
        <f>IF(A70=0,H69,INDEX(調査対象選定!A:A,MATCH(A70,調査対象選定!B:B,0)))</f>
        <v>○</v>
      </c>
    </row>
    <row r="71" spans="1:8" ht="37.799999999999997">
      <c r="A71" s="56"/>
      <c r="B71" s="68" t="s">
        <v>85</v>
      </c>
      <c r="C71" s="5" t="s">
        <v>3</v>
      </c>
      <c r="D71" s="125" t="s">
        <v>31</v>
      </c>
      <c r="E71" s="124"/>
      <c r="F71" s="40"/>
      <c r="G71" s="41"/>
      <c r="H71" s="18" t="str">
        <f>IF(A71=0,H70,INDEX(調査対象選定!A:A,MATCH(A71,調査対象選定!B:B,0)))</f>
        <v>○</v>
      </c>
    </row>
    <row r="72" spans="1:8" ht="25.2">
      <c r="A72" s="56"/>
      <c r="B72" s="68" t="s">
        <v>86</v>
      </c>
      <c r="C72" s="5" t="s">
        <v>3</v>
      </c>
      <c r="D72" s="126"/>
      <c r="E72" s="124"/>
      <c r="F72" s="40"/>
      <c r="G72" s="41"/>
      <c r="H72" s="18" t="str">
        <f>IF(A72=0,H71,INDEX(調査対象選定!A:A,MATCH(A72,調査対象選定!B:B,0)))</f>
        <v>○</v>
      </c>
    </row>
    <row r="73" spans="1:8" ht="37.799999999999997">
      <c r="A73" s="56"/>
      <c r="B73" s="68" t="s">
        <v>87</v>
      </c>
      <c r="C73" s="5" t="s">
        <v>3</v>
      </c>
      <c r="D73" s="127"/>
      <c r="E73" s="124"/>
      <c r="F73" s="40"/>
      <c r="G73" s="41"/>
      <c r="H73" s="18" t="str">
        <f>IF(A73=0,H72,INDEX(調査対象選定!A:A,MATCH(A73,調査対象選定!B:B,0)))</f>
        <v>○</v>
      </c>
    </row>
    <row r="74" spans="1:8" ht="25.2">
      <c r="A74" s="56"/>
      <c r="B74" s="68" t="s">
        <v>81</v>
      </c>
      <c r="C74" s="5" t="s">
        <v>3</v>
      </c>
      <c r="D74" s="104" t="s">
        <v>4</v>
      </c>
      <c r="E74" s="124"/>
      <c r="F74" s="40"/>
      <c r="G74" s="41"/>
      <c r="H74" s="18" t="str">
        <f>IF(A74=0,H73,INDEX(調査対象選定!A:A,MATCH(A74,調査対象選定!B:B,0)))</f>
        <v>○</v>
      </c>
    </row>
    <row r="75" spans="1:8" ht="25.2">
      <c r="A75" s="56"/>
      <c r="B75" s="70" t="s">
        <v>88</v>
      </c>
      <c r="C75" s="6" t="s">
        <v>3</v>
      </c>
      <c r="D75" s="106" t="s">
        <v>4</v>
      </c>
      <c r="E75" s="128"/>
      <c r="F75" s="48"/>
      <c r="G75" s="49"/>
      <c r="H75" s="18" t="str">
        <f>IF(A75=0,H74,INDEX(調査対象選定!A:A,MATCH(A75,調査対象選定!B:B,0)))</f>
        <v>○</v>
      </c>
    </row>
    <row r="76" spans="1:8" ht="30" customHeight="1">
      <c r="A76" s="129" t="s">
        <v>106</v>
      </c>
    </row>
  </sheetData>
  <sheetProtection algorithmName="SHA-512" hashValue="CrciRpssF+sYSqOZrThKqA0Rd/e42ERd27PR5wNIA084EjY/KgvKQmJQwFpp2N04tlU5JtDBCvvHTcU041iRBQ==" saltValue="9EW+WOrJZnms0RVqkYvajw==" spinCount="100000" sheet="1" objects="1" scenarios="1" formatCells="0" formatColumns="0" formatRows="0"/>
  <autoFilter ref="A2:H75" xr:uid="{00000000-0009-0000-0000-000000000000}"/>
  <mergeCells count="22">
    <mergeCell ref="E8:E11"/>
    <mergeCell ref="A12:A15"/>
    <mergeCell ref="E16:E17"/>
    <mergeCell ref="A16:A17"/>
    <mergeCell ref="D40:D43"/>
    <mergeCell ref="A8:A11"/>
    <mergeCell ref="A34:A35"/>
    <mergeCell ref="A25:A27"/>
    <mergeCell ref="A22:A24"/>
    <mergeCell ref="D71:D73"/>
    <mergeCell ref="A69:A75"/>
    <mergeCell ref="D60:D61"/>
    <mergeCell ref="A4:A7"/>
    <mergeCell ref="A44:A45"/>
    <mergeCell ref="A29:A33"/>
    <mergeCell ref="A36:A43"/>
    <mergeCell ref="A64:A68"/>
    <mergeCell ref="A58:A63"/>
    <mergeCell ref="A55:A57"/>
    <mergeCell ref="A50:A54"/>
    <mergeCell ref="A46:A47"/>
    <mergeCell ref="A48:A49"/>
  </mergeCells>
  <phoneticPr fontId="2"/>
  <conditionalFormatting sqref="A3:E76">
    <cfRule type="expression" dxfId="4" priority="18">
      <formula>AND($H3&lt;&gt;$L$1,$C3=$I$1)</formula>
    </cfRule>
  </conditionalFormatting>
  <conditionalFormatting sqref="C3:C76">
    <cfRule type="expression" dxfId="3" priority="16">
      <formula>$C3=$K$1</formula>
    </cfRule>
  </conditionalFormatting>
  <conditionalFormatting sqref="C3:D76">
    <cfRule type="expression" dxfId="2" priority="17">
      <formula>$C3=$J$1</formula>
    </cfRule>
  </conditionalFormatting>
  <conditionalFormatting sqref="D3:D76">
    <cfRule type="expression" dxfId="1" priority="15">
      <formula>$C3=$K$1</formula>
    </cfRule>
  </conditionalFormatting>
  <conditionalFormatting sqref="F3:G76">
    <cfRule type="expression" dxfId="0" priority="14">
      <formula>OR($F3=$M$1,$F3=$N$1)</formula>
    </cfRule>
  </conditionalFormatting>
  <dataValidations count="4">
    <dataValidation type="list" allowBlank="1" showInputMessage="1" sqref="F1" xr:uid="{00000000-0002-0000-0000-000000000000}">
      <formula1>$I$3</formula1>
    </dataValidation>
    <dataValidation type="list" allowBlank="1" showInputMessage="1" sqref="C3:C75" xr:uid="{00000000-0002-0000-0000-000001000000}">
      <formula1>$I$1:$J$1</formula1>
    </dataValidation>
    <dataValidation allowBlank="1" showInputMessage="1" sqref="G1" xr:uid="{00000000-0002-0000-0000-000004000000}"/>
    <dataValidation type="list" allowBlank="1" showInputMessage="1" sqref="F3:F75" xr:uid="{00000000-0002-0000-0000-000002000000}">
      <formula1>$L$1:$P$1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horizontalDpi="300" verticalDpi="300"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workbookViewId="0">
      <pane ySplit="1" topLeftCell="A2" activePane="bottomLeft" state="frozen"/>
      <selection pane="bottomLeft" activeCell="A2" sqref="A2"/>
    </sheetView>
  </sheetViews>
  <sheetFormatPr defaultRowHeight="13.2"/>
  <cols>
    <col min="2" max="2" width="51.33203125" bestFit="1" customWidth="1"/>
  </cols>
  <sheetData>
    <row r="1" spans="1:6">
      <c r="A1" t="s">
        <v>107</v>
      </c>
      <c r="B1" t="s">
        <v>108</v>
      </c>
      <c r="C1" t="s">
        <v>109</v>
      </c>
      <c r="D1" t="s">
        <v>110</v>
      </c>
      <c r="E1" t="str">
        <f>'702介護予防小規模多機能型居宅介護費'!L1</f>
        <v>○</v>
      </c>
      <c r="F1" s="1" t="s">
        <v>111</v>
      </c>
    </row>
    <row r="2" spans="1:6">
      <c r="A2" s="2" t="s">
        <v>118</v>
      </c>
      <c r="B2" t="s">
        <v>6</v>
      </c>
      <c r="C2">
        <f>MATCH(B2,'702介護予防小規模多機能型居宅介護費'!A:A,0)</f>
        <v>3</v>
      </c>
      <c r="D2">
        <f t="shared" ref="D2:D29" si="0">C3-1</f>
        <v>3</v>
      </c>
      <c r="F2" s="1" t="s">
        <v>112</v>
      </c>
    </row>
    <row r="3" spans="1:6">
      <c r="A3" s="2" t="s">
        <v>118</v>
      </c>
      <c r="B3" t="s">
        <v>100</v>
      </c>
      <c r="C3">
        <f>MATCH(B3,'702介護予防小規模多機能型居宅介護費'!A:A,0)</f>
        <v>4</v>
      </c>
      <c r="D3">
        <f t="shared" si="0"/>
        <v>7</v>
      </c>
      <c r="F3" s="1" t="s">
        <v>113</v>
      </c>
    </row>
    <row r="4" spans="1:6">
      <c r="A4" s="2" t="s">
        <v>118</v>
      </c>
      <c r="B4" t="s">
        <v>101</v>
      </c>
      <c r="C4">
        <f>MATCH(B4,'702介護予防小規模多機能型居宅介護費'!A:A,0)</f>
        <v>8</v>
      </c>
      <c r="D4">
        <f t="shared" si="0"/>
        <v>11</v>
      </c>
      <c r="F4" s="1" t="s">
        <v>114</v>
      </c>
    </row>
    <row r="5" spans="1:6">
      <c r="A5" s="2" t="s">
        <v>118</v>
      </c>
      <c r="B5" t="s">
        <v>25</v>
      </c>
      <c r="C5">
        <f>MATCH(B5,'702介護予防小規模多機能型居宅介護費'!A:A,0)</f>
        <v>12</v>
      </c>
      <c r="D5">
        <f t="shared" si="0"/>
        <v>15</v>
      </c>
      <c r="F5" s="1" t="s">
        <v>115</v>
      </c>
    </row>
    <row r="6" spans="1:6">
      <c r="A6" s="2" t="s">
        <v>118</v>
      </c>
      <c r="B6" t="s">
        <v>102</v>
      </c>
      <c r="C6">
        <f>MATCH(B6,'702介護予防小規模多機能型居宅介護費'!A:A,0)</f>
        <v>16</v>
      </c>
      <c r="D6">
        <f t="shared" si="0"/>
        <v>17</v>
      </c>
      <c r="F6" s="1" t="s">
        <v>116</v>
      </c>
    </row>
    <row r="7" spans="1:6">
      <c r="A7" s="2" t="s">
        <v>118</v>
      </c>
      <c r="B7" t="s">
        <v>22</v>
      </c>
      <c r="C7">
        <f>MATCH(B7,'702介護予防小規模多機能型居宅介護費'!A:A,0)</f>
        <v>18</v>
      </c>
      <c r="D7">
        <f t="shared" si="0"/>
        <v>18</v>
      </c>
      <c r="F7" s="1" t="s">
        <v>117</v>
      </c>
    </row>
    <row r="8" spans="1:6">
      <c r="A8" s="2" t="s">
        <v>118</v>
      </c>
      <c r="B8" t="s">
        <v>103</v>
      </c>
      <c r="C8">
        <f>MATCH(B8,'702介護予防小規模多機能型居宅介護費'!A:A,0)</f>
        <v>19</v>
      </c>
      <c r="D8">
        <f t="shared" si="0"/>
        <v>19</v>
      </c>
    </row>
    <row r="9" spans="1:6">
      <c r="A9" s="2" t="s">
        <v>118</v>
      </c>
      <c r="B9" t="s">
        <v>21</v>
      </c>
      <c r="C9">
        <f>MATCH(B9,'702介護予防小規模多機能型居宅介護費'!A:A,0)</f>
        <v>20</v>
      </c>
      <c r="D9">
        <f t="shared" si="0"/>
        <v>20</v>
      </c>
    </row>
    <row r="10" spans="1:6">
      <c r="A10" s="2" t="s">
        <v>118</v>
      </c>
      <c r="B10" t="s">
        <v>7</v>
      </c>
      <c r="C10">
        <f>MATCH(B10,'702介護予防小規模多機能型居宅介護費'!A:A,0)</f>
        <v>21</v>
      </c>
      <c r="D10">
        <f t="shared" si="0"/>
        <v>21</v>
      </c>
    </row>
    <row r="11" spans="1:6">
      <c r="A11" s="2" t="s">
        <v>118</v>
      </c>
      <c r="B11" t="s">
        <v>15</v>
      </c>
      <c r="C11">
        <f>MATCH(B11,'702介護予防小規模多機能型居宅介護費'!A:A,0)</f>
        <v>22</v>
      </c>
      <c r="D11">
        <f t="shared" si="0"/>
        <v>24</v>
      </c>
    </row>
    <row r="12" spans="1:6">
      <c r="A12" s="2" t="s">
        <v>118</v>
      </c>
      <c r="B12" t="s">
        <v>13</v>
      </c>
      <c r="C12">
        <f>MATCH(B12,'702介護予防小規模多機能型居宅介護費'!A:A,0)</f>
        <v>25</v>
      </c>
      <c r="D12">
        <f t="shared" si="0"/>
        <v>27</v>
      </c>
    </row>
    <row r="13" spans="1:6">
      <c r="A13" s="2" t="s">
        <v>118</v>
      </c>
      <c r="B13" t="s">
        <v>2</v>
      </c>
      <c r="C13">
        <f>MATCH(B13,'702介護予防小規模多機能型居宅介護費'!A:A,0)</f>
        <v>28</v>
      </c>
      <c r="D13">
        <f t="shared" si="0"/>
        <v>28</v>
      </c>
    </row>
    <row r="14" spans="1:6">
      <c r="A14" s="2" t="s">
        <v>118</v>
      </c>
      <c r="B14" t="s">
        <v>18</v>
      </c>
      <c r="C14">
        <f>MATCH(B14,'702介護予防小規模多機能型居宅介護費'!A:A,0)</f>
        <v>29</v>
      </c>
      <c r="D14">
        <f t="shared" si="0"/>
        <v>33</v>
      </c>
    </row>
    <row r="15" spans="1:6">
      <c r="A15" s="2" t="s">
        <v>118</v>
      </c>
      <c r="B15" t="s">
        <v>10</v>
      </c>
      <c r="C15">
        <f>MATCH(B15,'702介護予防小規模多機能型居宅介護費'!A:A,0)</f>
        <v>34</v>
      </c>
      <c r="D15">
        <f t="shared" si="0"/>
        <v>35</v>
      </c>
    </row>
    <row r="16" spans="1:6">
      <c r="A16" s="2" t="s">
        <v>118</v>
      </c>
      <c r="B16" t="s">
        <v>27</v>
      </c>
      <c r="C16">
        <f>MATCH(B16,'702介護予防小規模多機能型居宅介護費'!A:A,0)</f>
        <v>36</v>
      </c>
      <c r="D16">
        <f t="shared" si="0"/>
        <v>43</v>
      </c>
    </row>
    <row r="17" spans="1:4">
      <c r="A17" s="2" t="s">
        <v>118</v>
      </c>
      <c r="B17" t="s">
        <v>104</v>
      </c>
      <c r="C17">
        <f>MATCH(B17,'702介護予防小規模多機能型居宅介護費'!A:A,0)</f>
        <v>44</v>
      </c>
      <c r="D17">
        <f t="shared" si="0"/>
        <v>45</v>
      </c>
    </row>
    <row r="18" spans="1:4">
      <c r="A18" s="2" t="s">
        <v>118</v>
      </c>
      <c r="B18" t="s">
        <v>23</v>
      </c>
      <c r="C18">
        <f>MATCH(B18,'702介護予防小規模多機能型居宅介護費'!A:A,0)</f>
        <v>46</v>
      </c>
      <c r="D18">
        <f t="shared" si="0"/>
        <v>47</v>
      </c>
    </row>
    <row r="19" spans="1:4">
      <c r="A19" s="2" t="s">
        <v>118</v>
      </c>
      <c r="B19" t="s">
        <v>20</v>
      </c>
      <c r="C19">
        <f>MATCH(B19,'702介護予防小規模多機能型居宅介護費'!A:A,0)</f>
        <v>48</v>
      </c>
      <c r="D19">
        <f t="shared" si="0"/>
        <v>49</v>
      </c>
    </row>
    <row r="20" spans="1:4">
      <c r="A20" s="2" t="s">
        <v>118</v>
      </c>
      <c r="B20" t="s">
        <v>29</v>
      </c>
      <c r="C20">
        <f>MATCH(B20,'702介護予防小規模多機能型居宅介護費'!A:A,0)</f>
        <v>50</v>
      </c>
      <c r="D20">
        <f t="shared" si="0"/>
        <v>54</v>
      </c>
    </row>
    <row r="21" spans="1:4">
      <c r="A21" s="2" t="s">
        <v>118</v>
      </c>
      <c r="B21" t="s">
        <v>30</v>
      </c>
      <c r="C21">
        <f>MATCH(B21,'702介護予防小規模多機能型居宅介護費'!A:A,0)</f>
        <v>55</v>
      </c>
      <c r="D21">
        <f t="shared" si="0"/>
        <v>57</v>
      </c>
    </row>
    <row r="22" spans="1:4">
      <c r="A22" s="2" t="s">
        <v>118</v>
      </c>
      <c r="B22" t="s">
        <v>19</v>
      </c>
      <c r="C22">
        <f>MATCH(B22,'702介護予防小規模多機能型居宅介護費'!A:A,0)</f>
        <v>58</v>
      </c>
      <c r="D22">
        <f t="shared" si="0"/>
        <v>63</v>
      </c>
    </row>
    <row r="23" spans="1:4">
      <c r="A23" s="2" t="s">
        <v>118</v>
      </c>
      <c r="B23" t="s">
        <v>8</v>
      </c>
      <c r="C23">
        <f>MATCH(B23,'702介護予防小規模多機能型居宅介護費'!A:A,0)</f>
        <v>64</v>
      </c>
      <c r="D23">
        <f t="shared" si="0"/>
        <v>68</v>
      </c>
    </row>
    <row r="24" spans="1:4">
      <c r="A24" s="2" t="s">
        <v>118</v>
      </c>
      <c r="B24" t="s">
        <v>9</v>
      </c>
      <c r="C24">
        <f>MATCH(B24,'702介護予防小規模多機能型居宅介護費'!A:A,0)</f>
        <v>69</v>
      </c>
      <c r="D24" t="e">
        <f t="shared" si="0"/>
        <v>#N/A</v>
      </c>
    </row>
    <row r="25" spans="1:4">
      <c r="A25" s="2" t="s">
        <v>118</v>
      </c>
      <c r="B25" t="s">
        <v>33</v>
      </c>
      <c r="C25" t="e">
        <f>MATCH(B25,'702介護予防小規模多機能型居宅介護費'!A:A,0)</f>
        <v>#N/A</v>
      </c>
      <c r="D25" t="e">
        <f t="shared" si="0"/>
        <v>#N/A</v>
      </c>
    </row>
    <row r="26" spans="1:4">
      <c r="A26" s="2" t="s">
        <v>118</v>
      </c>
      <c r="B26" t="s">
        <v>34</v>
      </c>
      <c r="C26" t="e">
        <f>MATCH(B26,'702介護予防小規模多機能型居宅介護費'!A:A,0)</f>
        <v>#N/A</v>
      </c>
      <c r="D26" t="e">
        <f t="shared" si="0"/>
        <v>#N/A</v>
      </c>
    </row>
    <row r="27" spans="1:4">
      <c r="A27" s="2" t="s">
        <v>118</v>
      </c>
      <c r="B27" t="s">
        <v>35</v>
      </c>
      <c r="C27" t="e">
        <f>MATCH(B27,'702介護予防小規模多機能型居宅介護費'!A:A,0)</f>
        <v>#N/A</v>
      </c>
      <c r="D27" t="e">
        <f t="shared" si="0"/>
        <v>#N/A</v>
      </c>
    </row>
    <row r="28" spans="1:4">
      <c r="A28" s="2" t="s">
        <v>118</v>
      </c>
      <c r="B28" t="s">
        <v>36</v>
      </c>
      <c r="C28" t="e">
        <f>MATCH(B28,'702介護予防小規模多機能型居宅介護費'!A:A,0)</f>
        <v>#N/A</v>
      </c>
      <c r="D28">
        <f t="shared" si="0"/>
        <v>75</v>
      </c>
    </row>
    <row r="29" spans="1:4">
      <c r="B29" t="s">
        <v>105</v>
      </c>
      <c r="C29">
        <f>MATCH(B29,'702介護予防小規模多機能型居宅介護費'!A:A,0)</f>
        <v>76</v>
      </c>
      <c r="D29">
        <f t="shared" si="0"/>
        <v>-1</v>
      </c>
    </row>
  </sheetData>
  <sortState xmlns:xlrd2="http://schemas.microsoft.com/office/spreadsheetml/2017/richdata2" ref="A1:B136">
    <sortCondition ref="A1:A136"/>
  </sortState>
  <phoneticPr fontId="2"/>
  <dataValidations count="1">
    <dataValidation type="list" allowBlank="1" showInputMessage="1" sqref="A2:A28"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702介護予防小規模多機能型居宅介護費</vt:lpstr>
      <vt:lpstr>調査対象選定</vt:lpstr>
      <vt:lpstr>'702介護予防小規模多機能型居宅介護費'!Print_Area</vt:lpstr>
      <vt:lpstr>'702介護予防小規模多機能型居宅介護費'!Print_Titles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片岡　朱実</cp:lastModifiedBy>
  <cp:revision>0</cp:revision>
  <cp:lastPrinted>2026-03-12T07:27:12Z</cp:lastPrinted>
  <dcterms:created xsi:type="dcterms:W3CDTF">1601-01-01T00:00:00Z</dcterms:created>
  <dcterms:modified xsi:type="dcterms:W3CDTF">2026-03-12T07:28:28Z</dcterms:modified>
  <cp:category/>
</cp:coreProperties>
</file>