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4_物品契約\●入札参加資格申請\Ｒ７年度資格申請関係\02）申請書類、起案\様式\"/>
    </mc:Choice>
  </mc:AlternateContent>
  <xr:revisionPtr revIDLastSave="0" documentId="13_ncr:1_{ED6C5997-B5E6-4C73-AF81-14B2429BF62E}" xr6:coauthVersionLast="36" xr6:coauthVersionMax="47" xr10:uidLastSave="{00000000-0000-0000-0000-000000000000}"/>
  <bookViews>
    <workbookView xWindow="-120" yWindow="-120" windowWidth="19440" windowHeight="15000" xr2:uid="{5D5E4B6D-2954-4F5D-A7DB-AB3D1668BAF3}"/>
  </bookViews>
  <sheets>
    <sheet name="業者カード" sheetId="2" r:id="rId1"/>
    <sheet name="営業種目一覧表" sheetId="5" r:id="rId2"/>
    <sheet name="業者カード (記載例)" sheetId="9" r:id="rId3"/>
    <sheet name="一覧元データ①" sheetId="6" state="hidden" r:id="rId4"/>
    <sheet name="一覧元データ②" sheetId="7" state="hidden" r:id="rId5"/>
  </sheets>
  <externalReferences>
    <externalReference r:id="rId6"/>
  </externalReferences>
  <definedNames>
    <definedName name="_xlnm.Print_Area" localSheetId="1">営業種目一覧表!$A$1:$H$131</definedName>
    <definedName name="_xlnm.Print_Area" localSheetId="0">業者カード!$A$1:$AH$99</definedName>
    <definedName name="_xlnm.Print_Area" localSheetId="2">'業者カード (記載例)'!$A$1:$AH$99</definedName>
    <definedName name="_xlnm.Print_Titles" localSheetId="1">営業種目一覧表!$1:$3</definedName>
    <definedName name="ガス機器" localSheetId="2">テーブル28[ガス機器]</definedName>
    <definedName name="ガス機器">テーブル28[ガス機器]</definedName>
    <definedName name="ギフト・時計・百貨店" localSheetId="2">テーブル14[ギフト・時計・百貨店]</definedName>
    <definedName name="ギフト・時計・百貨店">テーブル14[ギフト・時計・百貨店]</definedName>
    <definedName name="その他" localSheetId="2">テーブル29[その他]</definedName>
    <definedName name="その他">テーブル29[その他]</definedName>
    <definedName name="その他機器" localSheetId="2">テーブル19[その他機器]</definedName>
    <definedName name="その他機器">テーブル19[その他機器]</definedName>
    <definedName name="テーブル2" localSheetId="2">テーブル5[写真・青写真]</definedName>
    <definedName name="テーブル2">テーブル5[写真・青写真]</definedName>
    <definedName name="リース・レンタル" localSheetId="2">テーブル26[リース・レンタル]</definedName>
    <definedName name="リース・レンタル">テーブル26[リース・レンタル]</definedName>
    <definedName name="医薬品・工業薬品" localSheetId="2">テーブル20[医薬品・工業薬品]</definedName>
    <definedName name="医薬品・工業薬品">テーブル20[医薬品・工業薬品]</definedName>
    <definedName name="印刷" localSheetId="2">テーブル1[印刷]</definedName>
    <definedName name="印刷">テーブル1[印刷]</definedName>
    <definedName name="家具・畳・テント・室内装飾" localSheetId="2">テーブル10[家具・畳・テント・室内装飾]</definedName>
    <definedName name="家具・畳・テント・室内装飾">テーブル10[家具・畳・テント・室内装飾]</definedName>
    <definedName name="花・園芸・飼料" localSheetId="2">テーブル25[花・園芸・飼料]</definedName>
    <definedName name="花・園芸・飼料">テーブル25[花・園芸・飼料]</definedName>
    <definedName name="看板・標識・舞台" localSheetId="2">テーブル11[看板・標識・舞台]</definedName>
    <definedName name="看板・標識・舞台">テーブル11[看板・標識・舞台]</definedName>
    <definedName name="許可の区分">#REF!</definedName>
    <definedName name="教材・楽器・運動器具類" localSheetId="2">テーブル9[教材・楽器・運動器具類]</definedName>
    <definedName name="教材・楽器・運動器具類">テーブル9[教材・楽器・運動器具類]</definedName>
    <definedName name="金物・日用雑貨" localSheetId="2">テーブル13[金物・日用雑貨]</definedName>
    <definedName name="金物・日用雑貨">テーブル13[金物・日用雑貨]</definedName>
    <definedName name="工事用材料類" localSheetId="2">テーブル23[工事用材料類]</definedName>
    <definedName name="工事用材料類">テーブル23[工事用材料類]</definedName>
    <definedName name="紙業" localSheetId="2">テーブル7[紙業]</definedName>
    <definedName name="紙業">テーブル7[紙業]</definedName>
    <definedName name="写真・青写真" localSheetId="2">テーブル5[写真・青写真]</definedName>
    <definedName name="写真・青写真">テーブル5[写真・青写真]</definedName>
    <definedName name="車輛・タイヤ" localSheetId="2">テーブル21[車輛・タイヤ]</definedName>
    <definedName name="車輛・タイヤ">テーブル21[車輛・タイヤ]</definedName>
    <definedName name="小分類">一覧元データ②!$A$1:$Z$1</definedName>
    <definedName name="消防機器" localSheetId="2">テーブル17[消防機器]</definedName>
    <definedName name="消防機器">テーブル17[消防機器]</definedName>
    <definedName name="上下水道機器" localSheetId="2">テーブル27[上下水道機器]</definedName>
    <definedName name="上下水道機器">テーブル27[上下水道機器]</definedName>
    <definedName name="食料品・飲料" localSheetId="2">テーブル24[食料品・飲料]</definedName>
    <definedName name="食料品・飲料">テーブル24[食料品・飲料]</definedName>
    <definedName name="図書・地図・新聞" localSheetId="2">テーブル8[図書・地図・新聞]</definedName>
    <definedName name="図書・地図・新聞">テーブル8[図書・地図・新聞]</definedName>
    <definedName name="厨房・調理機器" localSheetId="2">テーブル16[厨房・調理機器]</definedName>
    <definedName name="厨房・調理機器">テーブル16[厨房・調理機器]</definedName>
    <definedName name="電気機器" localSheetId="2">テーブル15[電気機器]</definedName>
    <definedName name="電気機器">テーブル15[電気機器]</definedName>
    <definedName name="届出区分">#REF!</definedName>
    <definedName name="燃料" localSheetId="2">テーブル22[燃料]</definedName>
    <definedName name="燃料">テーブル22[燃料]</definedName>
    <definedName name="被服・履物・クリーニング" localSheetId="2">テーブル12[被服・履物・クリーニング]</definedName>
    <definedName name="被服・履物・クリーニング">テーブル12[被服・履物・クリーニング]</definedName>
    <definedName name="文具・印章・事務機器" localSheetId="2">テーブル6[文具・印章・事務機器]</definedName>
    <definedName name="文具・印章・事務機器">テーブル6[文具・印章・事務機器]</definedName>
    <definedName name="理化学機器" localSheetId="2">テーブル18[理化学機器]</definedName>
    <definedName name="理化学機器">テーブル18[理化学機器]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9" l="1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48" i="9"/>
  <c r="L61" i="2"/>
  <c r="L62" i="2"/>
  <c r="L63" i="2"/>
  <c r="L64" i="2"/>
  <c r="L65" i="2"/>
  <c r="L66" i="2"/>
  <c r="L67" i="2"/>
  <c r="L68" i="2"/>
  <c r="L55" i="2"/>
  <c r="L56" i="2"/>
  <c r="L57" i="2"/>
  <c r="L58" i="2"/>
  <c r="L59" i="2"/>
  <c r="L60" i="2"/>
  <c r="L49" i="2"/>
  <c r="L50" i="2"/>
  <c r="L51" i="2"/>
  <c r="L52" i="2"/>
  <c r="L53" i="2"/>
  <c r="L54" i="2"/>
  <c r="L48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D62" i="9" l="1"/>
  <c r="D55" i="9"/>
  <c r="D48" i="9"/>
  <c r="D62" i="2" l="1"/>
  <c r="D55" i="2"/>
  <c r="D48" i="2"/>
  <c r="F128" i="5" l="1"/>
  <c r="F122" i="5"/>
  <c r="F115" i="5"/>
  <c r="E112" i="5"/>
  <c r="F112" i="5" s="1"/>
  <c r="E109" i="5"/>
  <c r="F108" i="5" s="1"/>
  <c r="E107" i="5"/>
  <c r="F101" i="5"/>
  <c r="F97" i="5"/>
  <c r="F90" i="5"/>
  <c r="E89" i="5"/>
  <c r="F83" i="5"/>
  <c r="F78" i="5"/>
  <c r="F73" i="5"/>
  <c r="F70" i="5"/>
  <c r="F67" i="5"/>
  <c r="F63" i="5"/>
  <c r="F57" i="5"/>
  <c r="E57" i="5"/>
  <c r="F51" i="5"/>
  <c r="E50" i="5"/>
  <c r="F45" i="5" s="1"/>
  <c r="F41" i="5"/>
  <c r="F34" i="5"/>
  <c r="F27" i="5"/>
  <c r="F23" i="5"/>
  <c r="E20" i="5"/>
  <c r="F20" i="5" s="1"/>
  <c r="E16" i="5"/>
  <c r="E15" i="5"/>
  <c r="F13" i="5" s="1"/>
  <c r="F9" i="5"/>
  <c r="F4" i="5"/>
</calcChain>
</file>

<file path=xl/sharedStrings.xml><?xml version="1.0" encoding="utf-8"?>
<sst xmlns="http://schemas.openxmlformats.org/spreadsheetml/2006/main" count="1041" uniqueCount="718">
  <si>
    <t>記入日</t>
    <rPh sb="0" eb="2">
      <t>キニュウ</t>
    </rPh>
    <rPh sb="2" eb="3">
      <t>ビ</t>
    </rPh>
    <phoneticPr fontId="1"/>
  </si>
  <si>
    <t>届出区分</t>
    <rPh sb="0" eb="2">
      <t>トドケデ</t>
    </rPh>
    <rPh sb="2" eb="4">
      <t>クブン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</si>
  <si>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</si>
  <si>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〒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</si>
  <si>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</si>
  <si>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</si>
  <si>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</si>
  <si>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</si>
  <si>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</si>
  <si>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部署</t>
    <rPh sb="0" eb="2">
      <t>ブショ</t>
    </rPh>
    <phoneticPr fontId="1"/>
  </si>
  <si>
    <t>大分類</t>
    <rPh sb="0" eb="3">
      <t>ダイブンルイ</t>
    </rPh>
    <phoneticPr fontId="1"/>
  </si>
  <si>
    <t>工事用材料類</t>
    <rPh sb="0" eb="3">
      <t>コウジヨウ</t>
    </rPh>
    <rPh sb="3" eb="5">
      <t>ザイリョウ</t>
    </rPh>
    <rPh sb="5" eb="6">
      <t>ルイ</t>
    </rPh>
    <phoneticPr fontId="1"/>
  </si>
  <si>
    <t>その他</t>
    <rPh sb="2" eb="3">
      <t>タ</t>
    </rPh>
    <phoneticPr fontId="1"/>
  </si>
  <si>
    <t>業者カード（物品等）</t>
    <rPh sb="0" eb="2">
      <t>ギョウシャ</t>
    </rPh>
    <rPh sb="6" eb="8">
      <t>ブッピン</t>
    </rPh>
    <rPh sb="8" eb="9">
      <t>トウ</t>
    </rPh>
    <phoneticPr fontId="1"/>
  </si>
  <si>
    <t>申請者（本社）</t>
    <rPh sb="0" eb="3">
      <t>シンセイシャ</t>
    </rPh>
    <rPh sb="4" eb="6">
      <t>ホンシャ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</si>
  <si>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</si>
  <si>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</si>
  <si>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役職名</t>
    <rPh sb="0" eb="2">
      <t>ヤクショク</t>
    </rPh>
    <rPh sb="2" eb="3">
      <t>メイ</t>
    </rPh>
    <phoneticPr fontId="1"/>
  </si>
  <si>
    <t>営業所（委任先がある場合は記入）</t>
    <rPh sb="0" eb="3">
      <t>エイギョウショ</t>
    </rPh>
    <rPh sb="4" eb="6">
      <t>イニン</t>
    </rPh>
    <rPh sb="6" eb="7">
      <t>サキ</t>
    </rPh>
    <rPh sb="10" eb="12">
      <t>バアイ</t>
    </rPh>
    <rPh sb="13" eb="15">
      <t>キニュウ</t>
    </rPh>
    <phoneticPr fontId="1"/>
  </si>
  <si>
    <t>企業規模</t>
    <rPh sb="0" eb="2">
      <t>キギョウ</t>
    </rPh>
    <rPh sb="2" eb="4">
      <t>キボ</t>
    </rPh>
    <phoneticPr fontId="1"/>
  </si>
  <si>
    <t>参加希望種目</t>
    <rPh sb="0" eb="2">
      <t>サンカ</t>
    </rPh>
    <rPh sb="2" eb="4">
      <t>キボウ</t>
    </rPh>
    <rPh sb="4" eb="6">
      <t>シュモク</t>
    </rPh>
    <phoneticPr fontId="1"/>
  </si>
  <si>
    <t>第
一
希
望</t>
    <rPh sb="0" eb="1">
      <t>ダイ</t>
    </rPh>
    <rPh sb="2" eb="3">
      <t>イチ</t>
    </rPh>
    <rPh sb="4" eb="5">
      <t>ノゾミ</t>
    </rPh>
    <rPh sb="6" eb="7">
      <t>ノゾミ</t>
    </rPh>
    <phoneticPr fontId="1"/>
  </si>
  <si>
    <t>第
二
希
望</t>
    <rPh sb="0" eb="1">
      <t>ダイ</t>
    </rPh>
    <rPh sb="2" eb="3">
      <t>フタ</t>
    </rPh>
    <rPh sb="4" eb="5">
      <t>ノゾミ</t>
    </rPh>
    <rPh sb="6" eb="7">
      <t>ノゾミ</t>
    </rPh>
    <phoneticPr fontId="1"/>
  </si>
  <si>
    <t>第
三
希
望</t>
    <rPh sb="0" eb="1">
      <t>ダイ</t>
    </rPh>
    <rPh sb="2" eb="3">
      <t>ミ</t>
    </rPh>
    <rPh sb="4" eb="5">
      <t>ノゾミ</t>
    </rPh>
    <rPh sb="6" eb="7">
      <t>ノゾミ</t>
    </rPh>
    <phoneticPr fontId="1"/>
  </si>
  <si>
    <t>大分類</t>
    <rPh sb="0" eb="3">
      <t>ダイブンルイ</t>
    </rPh>
    <phoneticPr fontId="1"/>
  </si>
  <si>
    <t>小分類</t>
    <rPh sb="0" eb="1">
      <t>ショウ</t>
    </rPh>
    <rPh sb="1" eb="3">
      <t>ブンルイ</t>
    </rPh>
    <phoneticPr fontId="1"/>
  </si>
  <si>
    <t>番号</t>
    <rPh sb="0" eb="2">
      <t>バンゴウ</t>
    </rPh>
    <phoneticPr fontId="1"/>
  </si>
  <si>
    <t>品目</t>
    <rPh sb="0" eb="2">
      <t>ヒンモク</t>
    </rPh>
    <phoneticPr fontId="1"/>
  </si>
  <si>
    <t>注　</t>
    <rPh sb="0" eb="1">
      <t>チュウ</t>
    </rPh>
    <phoneticPr fontId="1"/>
  </si>
  <si>
    <t>営業種目一覧表【物品】から取引を希望する物品に該当するものを選び、「大分類」及び「小分類」欄に該当番号を記入すること。</t>
    <rPh sb="0" eb="2">
      <t>エイギョウ</t>
    </rPh>
    <rPh sb="2" eb="4">
      <t>シュモク</t>
    </rPh>
    <rPh sb="4" eb="7">
      <t>イチランヒョウ</t>
    </rPh>
    <rPh sb="8" eb="10">
      <t>ブッピン</t>
    </rPh>
    <rPh sb="13" eb="15">
      <t>トリヒキ</t>
    </rPh>
    <rPh sb="16" eb="18">
      <t>キボウ</t>
    </rPh>
    <rPh sb="20" eb="22">
      <t>ブッピン</t>
    </rPh>
    <rPh sb="23" eb="25">
      <t>ガイトウ</t>
    </rPh>
    <rPh sb="30" eb="31">
      <t>エラ</t>
    </rPh>
    <rPh sb="34" eb="37">
      <t>ダイブンルイ</t>
    </rPh>
    <rPh sb="38" eb="39">
      <t>オヨ</t>
    </rPh>
    <rPh sb="41" eb="44">
      <t>ショウブンルイ</t>
    </rPh>
    <rPh sb="45" eb="46">
      <t>ラン</t>
    </rPh>
    <rPh sb="47" eb="49">
      <t>ガイトウ</t>
    </rPh>
    <rPh sb="49" eb="51">
      <t>バンゴウ</t>
    </rPh>
    <rPh sb="52" eb="54">
      <t>キニュウ</t>
    </rPh>
    <phoneticPr fontId="1"/>
  </si>
  <si>
    <t>希望順位は、取引の優先順位を表すものであり、記入に当たっては十分留意すること。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0" eb="32">
      <t>ジュウブン</t>
    </rPh>
    <rPh sb="32" eb="34">
      <t>リュウイ</t>
    </rPh>
    <phoneticPr fontId="1"/>
  </si>
  <si>
    <t>希望する大分類が３種目（品目）を超える申請はできません。</t>
    <rPh sb="0" eb="2">
      <t>キボウ</t>
    </rPh>
    <rPh sb="4" eb="7">
      <t>ダイブンルイ</t>
    </rPh>
    <rPh sb="9" eb="11">
      <t>シュモク</t>
    </rPh>
    <rPh sb="12" eb="14">
      <t>ヒンモク</t>
    </rPh>
    <rPh sb="16" eb="17">
      <t>コ</t>
    </rPh>
    <rPh sb="19" eb="21">
      <t>シンセイ</t>
    </rPh>
    <phoneticPr fontId="1"/>
  </si>
  <si>
    <t>取扱メーカー</t>
    <rPh sb="0" eb="2">
      <t>トリアツカイ</t>
    </rPh>
    <phoneticPr fontId="1"/>
  </si>
  <si>
    <t>メーカー名</t>
    <rPh sb="4" eb="5">
      <t>メイ</t>
    </rPh>
    <phoneticPr fontId="1"/>
  </si>
  <si>
    <t>代理店等契約</t>
    <rPh sb="0" eb="3">
      <t>ダイリテン</t>
    </rPh>
    <rPh sb="3" eb="4">
      <t>トウ</t>
    </rPh>
    <rPh sb="4" eb="6">
      <t>ケイヤク</t>
    </rPh>
    <phoneticPr fontId="1"/>
  </si>
  <si>
    <t>品　　　　名</t>
    <rPh sb="0" eb="1">
      <t>ヒン</t>
    </rPh>
    <rPh sb="5" eb="6">
      <t>ナ</t>
    </rPh>
    <phoneticPr fontId="1"/>
  </si>
  <si>
    <t>営　業　種　目　一　覧　表　【　物　品　】</t>
    <rPh sb="0" eb="1">
      <t>エイ</t>
    </rPh>
    <rPh sb="2" eb="3">
      <t>ギョウ</t>
    </rPh>
    <rPh sb="4" eb="5">
      <t>タネ</t>
    </rPh>
    <rPh sb="6" eb="7">
      <t>メ</t>
    </rPh>
    <rPh sb="8" eb="9">
      <t>イチ</t>
    </rPh>
    <rPh sb="10" eb="11">
      <t>ラン</t>
    </rPh>
    <rPh sb="12" eb="13">
      <t>ヒョウ</t>
    </rPh>
    <rPh sb="16" eb="17">
      <t>ブツ</t>
    </rPh>
    <rPh sb="18" eb="19">
      <t>シナ</t>
    </rPh>
    <phoneticPr fontId="1"/>
  </si>
  <si>
    <t>小分類</t>
    <rPh sb="0" eb="3">
      <t>ショウブンルイ</t>
    </rPh>
    <phoneticPr fontId="1"/>
  </si>
  <si>
    <t>取扱品目（例示）</t>
    <rPh sb="0" eb="2">
      <t>トリアツカイ</t>
    </rPh>
    <rPh sb="2" eb="4">
      <t>ヒンモク</t>
    </rPh>
    <rPh sb="5" eb="7">
      <t>レイジ</t>
    </rPh>
    <phoneticPr fontId="1"/>
  </si>
  <si>
    <t xml:space="preserve"> 番号</t>
    <rPh sb="1" eb="3">
      <t>バンゴウ</t>
    </rPh>
    <phoneticPr fontId="1"/>
  </si>
  <si>
    <t>営業種目</t>
    <rPh sb="0" eb="2">
      <t>エイギョウ</t>
    </rPh>
    <rPh sb="2" eb="4">
      <t>シュモク</t>
    </rPh>
    <phoneticPr fontId="1"/>
  </si>
  <si>
    <t>取扱品目</t>
    <rPh sb="0" eb="2">
      <t>トリアツカイ</t>
    </rPh>
    <rPh sb="2" eb="4">
      <t>ヒンモク</t>
    </rPh>
    <phoneticPr fontId="1"/>
  </si>
  <si>
    <t>業者数</t>
    <rPh sb="0" eb="3">
      <t>ギョウシャスウ</t>
    </rPh>
    <phoneticPr fontId="1"/>
  </si>
  <si>
    <t>01</t>
    <phoneticPr fontId="1"/>
  </si>
  <si>
    <t>　印刷</t>
    <phoneticPr fontId="1"/>
  </si>
  <si>
    <t>011</t>
    <phoneticPr fontId="1"/>
  </si>
  <si>
    <t xml:space="preserve"> 一般印刷</t>
    <phoneticPr fontId="1"/>
  </si>
  <si>
    <t>　オフセット印刷、活版印刷など（多色もの）</t>
    <rPh sb="6" eb="8">
      <t>インサツ</t>
    </rPh>
    <rPh sb="9" eb="11">
      <t>カッパン</t>
    </rPh>
    <rPh sb="11" eb="13">
      <t>インサツ</t>
    </rPh>
    <rPh sb="16" eb="18">
      <t>タショク</t>
    </rPh>
    <phoneticPr fontId="1"/>
  </si>
  <si>
    <t>012</t>
    <phoneticPr fontId="1"/>
  </si>
  <si>
    <t xml:space="preserve"> 軽印刷</t>
    <phoneticPr fontId="1"/>
  </si>
  <si>
    <t>　軽オフセット印刷、謄写印刷など（単色もの）</t>
    <rPh sb="1" eb="2">
      <t>ケイ</t>
    </rPh>
    <rPh sb="7" eb="9">
      <t>インサツ</t>
    </rPh>
    <rPh sb="10" eb="12">
      <t>トウシャ</t>
    </rPh>
    <rPh sb="12" eb="14">
      <t>インサツ</t>
    </rPh>
    <rPh sb="17" eb="19">
      <t>タンショク</t>
    </rPh>
    <phoneticPr fontId="1"/>
  </si>
  <si>
    <t>013</t>
    <phoneticPr fontId="1"/>
  </si>
  <si>
    <t xml:space="preserve"> フォーム印刷</t>
    <phoneticPr fontId="1"/>
  </si>
  <si>
    <t>　電算帳票など</t>
    <rPh sb="1" eb="3">
      <t>デンサン</t>
    </rPh>
    <rPh sb="3" eb="5">
      <t>チョウヒョウ</t>
    </rPh>
    <phoneticPr fontId="1"/>
  </si>
  <si>
    <t>014</t>
    <phoneticPr fontId="1"/>
  </si>
  <si>
    <t xml:space="preserve"> 地図印刷</t>
    <phoneticPr fontId="1"/>
  </si>
  <si>
    <t>019</t>
    <phoneticPr fontId="1"/>
  </si>
  <si>
    <t xml:space="preserve"> その他</t>
    <phoneticPr fontId="1"/>
  </si>
  <si>
    <t>　シール印刷、磁気カードなど</t>
    <rPh sb="4" eb="6">
      <t>インサツ</t>
    </rPh>
    <rPh sb="7" eb="9">
      <t>ジキ</t>
    </rPh>
    <phoneticPr fontId="1"/>
  </si>
  <si>
    <t>02</t>
    <phoneticPr fontId="1"/>
  </si>
  <si>
    <t xml:space="preserve">  写真・青写真</t>
    <phoneticPr fontId="1"/>
  </si>
  <si>
    <t>021</t>
    <phoneticPr fontId="1"/>
  </si>
  <si>
    <t xml:space="preserve"> 写真現像焼付</t>
    <phoneticPr fontId="1"/>
  </si>
  <si>
    <t>022</t>
    <phoneticPr fontId="1"/>
  </si>
  <si>
    <t xml:space="preserve"> 写真機器材料</t>
    <phoneticPr fontId="1"/>
  </si>
  <si>
    <t>　カメラ、デジタルカメラ、フィルムなど</t>
    <phoneticPr fontId="1"/>
  </si>
  <si>
    <t>023</t>
    <phoneticPr fontId="1"/>
  </si>
  <si>
    <t xml:space="preserve"> 青写真焼付・コピー</t>
    <rPh sb="1" eb="2">
      <t>アオ</t>
    </rPh>
    <rPh sb="2" eb="4">
      <t>ジャシン</t>
    </rPh>
    <rPh sb="4" eb="6">
      <t>ヤキツ</t>
    </rPh>
    <phoneticPr fontId="1"/>
  </si>
  <si>
    <t>029</t>
    <phoneticPr fontId="1"/>
  </si>
  <si>
    <t>　マイクロフィルムなど</t>
    <phoneticPr fontId="1"/>
  </si>
  <si>
    <t>03</t>
    <phoneticPr fontId="1"/>
  </si>
  <si>
    <t>　文具・印章・
　事務機器</t>
    <rPh sb="4" eb="6">
      <t>インショウ</t>
    </rPh>
    <phoneticPr fontId="1"/>
  </si>
  <si>
    <t>031</t>
    <phoneticPr fontId="1"/>
  </si>
  <si>
    <t xml:space="preserve"> 文房具</t>
    <phoneticPr fontId="1"/>
  </si>
  <si>
    <t>032</t>
    <phoneticPr fontId="1"/>
  </si>
  <si>
    <t xml:space="preserve"> 事務機器</t>
    <rPh sb="3" eb="5">
      <t>キキ</t>
    </rPh>
    <phoneticPr fontId="1"/>
  </si>
  <si>
    <t>　シュレッダー、丁合機、裁断機など</t>
    <rPh sb="8" eb="9">
      <t>チョウ</t>
    </rPh>
    <rPh sb="9" eb="10">
      <t>ゴウ</t>
    </rPh>
    <rPh sb="10" eb="11">
      <t>キ</t>
    </rPh>
    <rPh sb="12" eb="15">
      <t>サイダンキ</t>
    </rPh>
    <phoneticPr fontId="1"/>
  </si>
  <si>
    <t>033</t>
    <phoneticPr fontId="1"/>
  </si>
  <si>
    <t xml:space="preserve"> 事務用調度品</t>
    <rPh sb="1" eb="4">
      <t>ジムヨウ</t>
    </rPh>
    <rPh sb="4" eb="7">
      <t>チョウドヒン</t>
    </rPh>
    <phoneticPr fontId="1"/>
  </si>
  <si>
    <t>　オフィス家具・スチール製品など</t>
    <rPh sb="5" eb="7">
      <t>カグ</t>
    </rPh>
    <rPh sb="12" eb="14">
      <t>セイヒン</t>
    </rPh>
    <phoneticPr fontId="1"/>
  </si>
  <si>
    <t>034</t>
    <phoneticPr fontId="1"/>
  </si>
  <si>
    <t xml:space="preserve"> ＯＡ機器・ＯＡ関連消耗品</t>
    <phoneticPr fontId="1"/>
  </si>
  <si>
    <r>
      <t>　複合機、ファクシミリ、パソコン、トナー</t>
    </r>
    <r>
      <rPr>
        <sz val="14"/>
        <color indexed="8"/>
        <rFont val="BIZ UDPゴシック"/>
        <family val="3"/>
        <charset val="128"/>
      </rPr>
      <t>など</t>
    </r>
    <rPh sb="1" eb="4">
      <t>フクゴウキ</t>
    </rPh>
    <phoneticPr fontId="1"/>
  </si>
  <si>
    <t>035</t>
    <phoneticPr fontId="1"/>
  </si>
  <si>
    <t xml:space="preserve"> 選挙関連用品</t>
    <rPh sb="5" eb="7">
      <t>ヨウヒン</t>
    </rPh>
    <phoneticPr fontId="1"/>
  </si>
  <si>
    <t>036</t>
    <phoneticPr fontId="1"/>
  </si>
  <si>
    <t xml:space="preserve"> 印判類</t>
    <phoneticPr fontId="1"/>
  </si>
  <si>
    <t>　印鑑、ゴム印、日付印など</t>
    <rPh sb="1" eb="3">
      <t>インカン</t>
    </rPh>
    <rPh sb="6" eb="7">
      <t>イン</t>
    </rPh>
    <rPh sb="8" eb="10">
      <t>ヒヅケ</t>
    </rPh>
    <rPh sb="10" eb="11">
      <t>イン</t>
    </rPh>
    <phoneticPr fontId="1"/>
  </si>
  <si>
    <t>039</t>
    <phoneticPr fontId="1"/>
  </si>
  <si>
    <t>04</t>
    <phoneticPr fontId="1"/>
  </si>
  <si>
    <t>　紙業</t>
  </si>
  <si>
    <t>041</t>
    <phoneticPr fontId="1"/>
  </si>
  <si>
    <t xml:space="preserve"> 洋和紙</t>
    <rPh sb="1" eb="2">
      <t>ヨウ</t>
    </rPh>
    <rPh sb="2" eb="4">
      <t>ワシ</t>
    </rPh>
    <phoneticPr fontId="1"/>
  </si>
  <si>
    <t>042</t>
    <phoneticPr fontId="1"/>
  </si>
  <si>
    <t xml:space="preserve"> 各種記録紙</t>
    <rPh sb="1" eb="3">
      <t>カクシュ</t>
    </rPh>
    <phoneticPr fontId="1"/>
  </si>
  <si>
    <t>049</t>
    <phoneticPr fontId="1"/>
  </si>
  <si>
    <t>　ダンボールなど</t>
    <phoneticPr fontId="1"/>
  </si>
  <si>
    <t>05</t>
    <phoneticPr fontId="1"/>
  </si>
  <si>
    <t xml:space="preserve">  図書・地図・新聞</t>
    <rPh sb="2" eb="4">
      <t>トショ</t>
    </rPh>
    <rPh sb="5" eb="7">
      <t>チズ</t>
    </rPh>
    <rPh sb="8" eb="10">
      <t>シンブン</t>
    </rPh>
    <phoneticPr fontId="1"/>
  </si>
  <si>
    <t>051</t>
    <phoneticPr fontId="1"/>
  </si>
  <si>
    <t xml:space="preserve"> 書籍・雑誌</t>
    <rPh sb="4" eb="6">
      <t>ザッシ</t>
    </rPh>
    <phoneticPr fontId="1"/>
  </si>
  <si>
    <t>　図書、雑誌、刊行物など</t>
    <rPh sb="1" eb="3">
      <t>トショ</t>
    </rPh>
    <rPh sb="4" eb="6">
      <t>ザッシ</t>
    </rPh>
    <rPh sb="7" eb="10">
      <t>カンコウブツ</t>
    </rPh>
    <phoneticPr fontId="1"/>
  </si>
  <si>
    <t>052</t>
    <phoneticPr fontId="1"/>
  </si>
  <si>
    <t xml:space="preserve"> 各種地図</t>
    <rPh sb="1" eb="3">
      <t>カクシュ</t>
    </rPh>
    <phoneticPr fontId="1"/>
  </si>
  <si>
    <t>053</t>
    <phoneticPr fontId="1"/>
  </si>
  <si>
    <t xml:space="preserve"> 新聞販売</t>
    <rPh sb="1" eb="3">
      <t>シンブン</t>
    </rPh>
    <rPh sb="3" eb="5">
      <t>ハンバイ</t>
    </rPh>
    <phoneticPr fontId="1"/>
  </si>
  <si>
    <t>059</t>
    <phoneticPr fontId="1"/>
  </si>
  <si>
    <t>06</t>
    <phoneticPr fontId="1"/>
  </si>
  <si>
    <t xml:space="preserve">  教材・楽器・
  運動器具類</t>
    <rPh sb="5" eb="7">
      <t>ガッキ</t>
    </rPh>
    <rPh sb="11" eb="13">
      <t>ウンドウ</t>
    </rPh>
    <rPh sb="13" eb="15">
      <t>キグ</t>
    </rPh>
    <rPh sb="15" eb="16">
      <t>ルイ</t>
    </rPh>
    <phoneticPr fontId="1"/>
  </si>
  <si>
    <t>061</t>
    <phoneticPr fontId="1"/>
  </si>
  <si>
    <t xml:space="preserve"> 学校教材</t>
    <phoneticPr fontId="1"/>
  </si>
  <si>
    <t>　小中学校教育教材など</t>
    <rPh sb="1" eb="5">
      <t>ショウチュウガッコウ</t>
    </rPh>
    <rPh sb="5" eb="7">
      <t>キョウイク</t>
    </rPh>
    <rPh sb="7" eb="9">
      <t>キョウザイ</t>
    </rPh>
    <phoneticPr fontId="1"/>
  </si>
  <si>
    <t>062</t>
    <phoneticPr fontId="1"/>
  </si>
  <si>
    <t xml:space="preserve"> 保育教材</t>
    <phoneticPr fontId="1"/>
  </si>
  <si>
    <t>063</t>
  </si>
  <si>
    <t xml:space="preserve"> 屋内外遊具</t>
    <phoneticPr fontId="1"/>
  </si>
  <si>
    <t>064</t>
  </si>
  <si>
    <t xml:space="preserve"> 手芸用品・ミシン</t>
    <phoneticPr fontId="1"/>
  </si>
  <si>
    <t>065</t>
  </si>
  <si>
    <t xml:space="preserve"> 楽器・ＣＤ類・調律</t>
    <rPh sb="8" eb="10">
      <t>チョウリツ</t>
    </rPh>
    <phoneticPr fontId="1"/>
  </si>
  <si>
    <t>066</t>
  </si>
  <si>
    <t xml:space="preserve"> スポーツ用品</t>
    <phoneticPr fontId="1"/>
  </si>
  <si>
    <t>　ウエア類、体育器具、アウトドア用品など</t>
    <rPh sb="4" eb="5">
      <t>ルイ</t>
    </rPh>
    <rPh sb="6" eb="8">
      <t>タイイク</t>
    </rPh>
    <rPh sb="8" eb="10">
      <t>キグ</t>
    </rPh>
    <rPh sb="16" eb="18">
      <t>ヨウヒン</t>
    </rPh>
    <phoneticPr fontId="1"/>
  </si>
  <si>
    <t>069</t>
    <phoneticPr fontId="1"/>
  </si>
  <si>
    <t>　フィルム教材、パソコン教材、美術・絵画材料など</t>
    <rPh sb="5" eb="7">
      <t>キョウザイ</t>
    </rPh>
    <rPh sb="12" eb="14">
      <t>キョウザイ</t>
    </rPh>
    <rPh sb="15" eb="17">
      <t>ビジュツ</t>
    </rPh>
    <rPh sb="18" eb="20">
      <t>カイガ</t>
    </rPh>
    <rPh sb="20" eb="22">
      <t>ザイリョウ</t>
    </rPh>
    <phoneticPr fontId="1"/>
  </si>
  <si>
    <t>07</t>
    <phoneticPr fontId="1"/>
  </si>
  <si>
    <t>　家具・畳・テント・
　室内装飾</t>
    <rPh sb="1" eb="3">
      <t>カグ</t>
    </rPh>
    <rPh sb="4" eb="5">
      <t>タタミ</t>
    </rPh>
    <phoneticPr fontId="1"/>
  </si>
  <si>
    <t>071</t>
    <phoneticPr fontId="1"/>
  </si>
  <si>
    <t xml:space="preserve"> 木製家具類</t>
    <phoneticPr fontId="1"/>
  </si>
  <si>
    <t>　タンス、ベットなど</t>
    <phoneticPr fontId="1"/>
  </si>
  <si>
    <t>072</t>
    <phoneticPr fontId="1"/>
  </si>
  <si>
    <t xml:space="preserve"> 建具・表具・調度品</t>
    <rPh sb="4" eb="6">
      <t>ヒョウグ</t>
    </rPh>
    <phoneticPr fontId="1"/>
  </si>
  <si>
    <t>　戸、障子、ふすまなど</t>
    <rPh sb="1" eb="2">
      <t>ト</t>
    </rPh>
    <rPh sb="3" eb="5">
      <t>ショウジ</t>
    </rPh>
    <phoneticPr fontId="1"/>
  </si>
  <si>
    <t>073</t>
    <phoneticPr fontId="1"/>
  </si>
  <si>
    <t xml:space="preserve"> 畳</t>
    <rPh sb="1" eb="2">
      <t>タタミ</t>
    </rPh>
    <phoneticPr fontId="1"/>
  </si>
  <si>
    <t>074</t>
    <phoneticPr fontId="1"/>
  </si>
  <si>
    <t xml:space="preserve"> じゅうたん類</t>
    <phoneticPr fontId="1"/>
  </si>
  <si>
    <t>075</t>
    <phoneticPr fontId="1"/>
  </si>
  <si>
    <t xml:space="preserve"> カーテン類</t>
    <phoneticPr fontId="1"/>
  </si>
  <si>
    <t>076</t>
    <phoneticPr fontId="1"/>
  </si>
  <si>
    <t xml:space="preserve"> テント・シート</t>
    <phoneticPr fontId="1"/>
  </si>
  <si>
    <t>079</t>
    <phoneticPr fontId="1"/>
  </si>
  <si>
    <t>08</t>
    <phoneticPr fontId="1"/>
  </si>
  <si>
    <t>　看板・標識・舞台</t>
  </si>
  <si>
    <t>081</t>
    <phoneticPr fontId="1"/>
  </si>
  <si>
    <t xml:space="preserve"> 看板・パネル</t>
    <phoneticPr fontId="1"/>
  </si>
  <si>
    <t>　看板、パネル、横断幕、のぼり、ネオン類など</t>
    <rPh sb="1" eb="3">
      <t>カンバン</t>
    </rPh>
    <rPh sb="8" eb="11">
      <t>オウダンマク</t>
    </rPh>
    <rPh sb="19" eb="20">
      <t>ルイ</t>
    </rPh>
    <phoneticPr fontId="1"/>
  </si>
  <si>
    <t>082</t>
    <phoneticPr fontId="1"/>
  </si>
  <si>
    <t xml:space="preserve"> 標識・安全器具</t>
    <phoneticPr fontId="1"/>
  </si>
  <si>
    <t>　道路標識など</t>
    <rPh sb="1" eb="3">
      <t>ドウロ</t>
    </rPh>
    <rPh sb="3" eb="5">
      <t>ヒョウシキ</t>
    </rPh>
    <phoneticPr fontId="1"/>
  </si>
  <si>
    <t>083</t>
    <phoneticPr fontId="1"/>
  </si>
  <si>
    <t xml:space="preserve"> 舞台展示用品</t>
    <rPh sb="5" eb="7">
      <t>ヨウヒン</t>
    </rPh>
    <phoneticPr fontId="1"/>
  </si>
  <si>
    <t>　展示ディスプレイ、舞台備品など</t>
    <rPh sb="1" eb="3">
      <t>テンジ</t>
    </rPh>
    <rPh sb="10" eb="12">
      <t>ブタイ</t>
    </rPh>
    <rPh sb="12" eb="14">
      <t>ビヒン</t>
    </rPh>
    <phoneticPr fontId="1"/>
  </si>
  <si>
    <t>089</t>
    <phoneticPr fontId="1"/>
  </si>
  <si>
    <t>09</t>
    <phoneticPr fontId="1"/>
  </si>
  <si>
    <t>　被服・履物・
　クリーニング</t>
    <phoneticPr fontId="1"/>
  </si>
  <si>
    <t>091</t>
    <phoneticPr fontId="1"/>
  </si>
  <si>
    <t xml:space="preserve"> 被服</t>
    <phoneticPr fontId="1"/>
  </si>
  <si>
    <t>　事務服、作業服、白衣、帽子など</t>
    <phoneticPr fontId="1"/>
  </si>
  <si>
    <t>092</t>
    <phoneticPr fontId="1"/>
  </si>
  <si>
    <t xml:space="preserve"> 雨衣・防寒着・傘</t>
    <phoneticPr fontId="1"/>
  </si>
  <si>
    <t>093</t>
    <phoneticPr fontId="1"/>
  </si>
  <si>
    <t xml:space="preserve"> 履物類</t>
    <phoneticPr fontId="1"/>
  </si>
  <si>
    <t>094</t>
    <phoneticPr fontId="1"/>
  </si>
  <si>
    <t xml:space="preserve"> 寝具・座布団</t>
    <phoneticPr fontId="1"/>
  </si>
  <si>
    <t>　布団、毛布、座布団など</t>
    <rPh sb="1" eb="3">
      <t>フトン</t>
    </rPh>
    <rPh sb="4" eb="6">
      <t>モウフ</t>
    </rPh>
    <rPh sb="7" eb="10">
      <t>ザブトン</t>
    </rPh>
    <phoneticPr fontId="1"/>
  </si>
  <si>
    <t>095</t>
    <phoneticPr fontId="1"/>
  </si>
  <si>
    <t xml:space="preserve"> クリーニング</t>
    <phoneticPr fontId="1"/>
  </si>
  <si>
    <t>099</t>
    <phoneticPr fontId="1"/>
  </si>
  <si>
    <t>10</t>
    <phoneticPr fontId="1"/>
  </si>
  <si>
    <t>　金物・日用雑貨</t>
  </si>
  <si>
    <t>101</t>
    <phoneticPr fontId="1"/>
  </si>
  <si>
    <t xml:space="preserve"> 金物・日用雑貨</t>
    <rPh sb="1" eb="3">
      <t>カナモノ</t>
    </rPh>
    <phoneticPr fontId="1"/>
  </si>
  <si>
    <t>　日用雑貨、トイレットペーパー、洗剤、荒物類など</t>
    <rPh sb="1" eb="3">
      <t>ニチヨウ</t>
    </rPh>
    <rPh sb="3" eb="5">
      <t>ザッカ</t>
    </rPh>
    <rPh sb="16" eb="18">
      <t>センザイ</t>
    </rPh>
    <rPh sb="19" eb="21">
      <t>アラモノ</t>
    </rPh>
    <rPh sb="21" eb="22">
      <t>ルイ</t>
    </rPh>
    <phoneticPr fontId="1"/>
  </si>
  <si>
    <t>102</t>
    <phoneticPr fontId="1"/>
  </si>
  <si>
    <t xml:space="preserve"> 清掃機器・資材</t>
    <phoneticPr fontId="1"/>
  </si>
  <si>
    <t>103</t>
    <phoneticPr fontId="1"/>
  </si>
  <si>
    <t xml:space="preserve"> ポリ・包装資材</t>
    <phoneticPr fontId="1"/>
  </si>
  <si>
    <t>　ゴミ袋など</t>
    <rPh sb="3" eb="4">
      <t>ブクロ</t>
    </rPh>
    <phoneticPr fontId="1"/>
  </si>
  <si>
    <t>104</t>
    <phoneticPr fontId="1"/>
  </si>
  <si>
    <t xml:space="preserve"> 錠前類</t>
    <phoneticPr fontId="1"/>
  </si>
  <si>
    <t>105</t>
    <phoneticPr fontId="1"/>
  </si>
  <si>
    <t xml:space="preserve"> かご・コンテナ類</t>
    <rPh sb="8" eb="9">
      <t>ルイ</t>
    </rPh>
    <phoneticPr fontId="1"/>
  </si>
  <si>
    <t>　プラスチックコンテナなど</t>
    <phoneticPr fontId="1"/>
  </si>
  <si>
    <t>109</t>
    <phoneticPr fontId="1"/>
  </si>
  <si>
    <t>　ロウソクなど</t>
    <phoneticPr fontId="1"/>
  </si>
  <si>
    <t>11</t>
    <phoneticPr fontId="1"/>
  </si>
  <si>
    <t>　ギフト・時計・
　百貨店</t>
    <rPh sb="5" eb="7">
      <t>トケイ</t>
    </rPh>
    <rPh sb="10" eb="12">
      <t>ヒャッカ</t>
    </rPh>
    <rPh sb="12" eb="13">
      <t>テン</t>
    </rPh>
    <phoneticPr fontId="1"/>
  </si>
  <si>
    <t>111</t>
    <phoneticPr fontId="1"/>
  </si>
  <si>
    <t xml:space="preserve"> ギフト商品</t>
    <rPh sb="4" eb="6">
      <t>ショウヒン</t>
    </rPh>
    <phoneticPr fontId="1"/>
  </si>
  <si>
    <t>　贈答品、記念品など</t>
    <rPh sb="1" eb="4">
      <t>ゾウトウヒン</t>
    </rPh>
    <rPh sb="5" eb="8">
      <t>キネンヒン</t>
    </rPh>
    <phoneticPr fontId="1"/>
  </si>
  <si>
    <t>112</t>
    <phoneticPr fontId="1"/>
  </si>
  <si>
    <t xml:space="preserve"> 記章・カップ</t>
    <phoneticPr fontId="1"/>
  </si>
  <si>
    <t>　トロフィー、バッジ、メダルなど</t>
    <phoneticPr fontId="1"/>
  </si>
  <si>
    <t>113</t>
    <phoneticPr fontId="1"/>
  </si>
  <si>
    <t xml:space="preserve"> 陶磁漆器・美術品</t>
    <phoneticPr fontId="1"/>
  </si>
  <si>
    <t>114</t>
    <phoneticPr fontId="1"/>
  </si>
  <si>
    <t xml:space="preserve"> 百貨店</t>
    <phoneticPr fontId="1"/>
  </si>
  <si>
    <t>115</t>
    <phoneticPr fontId="1"/>
  </si>
  <si>
    <t xml:space="preserve"> 時計・貴金属・眼鏡</t>
    <rPh sb="8" eb="10">
      <t>メガネ</t>
    </rPh>
    <phoneticPr fontId="1"/>
  </si>
  <si>
    <t>119</t>
    <phoneticPr fontId="1"/>
  </si>
  <si>
    <t>12</t>
    <phoneticPr fontId="1"/>
  </si>
  <si>
    <t>　電気機器</t>
  </si>
  <si>
    <t>121</t>
    <phoneticPr fontId="1"/>
  </si>
  <si>
    <t xml:space="preserve"> 家庭電気製品</t>
    <phoneticPr fontId="1"/>
  </si>
  <si>
    <t>　一般家庭電気製品、各種照明器具など</t>
    <rPh sb="1" eb="3">
      <t>イッパン</t>
    </rPh>
    <rPh sb="3" eb="5">
      <t>カテイ</t>
    </rPh>
    <rPh sb="5" eb="7">
      <t>デンキ</t>
    </rPh>
    <rPh sb="7" eb="9">
      <t>セイヒン</t>
    </rPh>
    <rPh sb="10" eb="12">
      <t>カクシュ</t>
    </rPh>
    <rPh sb="12" eb="14">
      <t>ショウメイ</t>
    </rPh>
    <rPh sb="14" eb="16">
      <t>キグ</t>
    </rPh>
    <phoneticPr fontId="1"/>
  </si>
  <si>
    <t>122</t>
    <phoneticPr fontId="1"/>
  </si>
  <si>
    <t xml:space="preserve"> 通信・音響・視聴覚機器</t>
    <rPh sb="7" eb="10">
      <t>シチョウカク</t>
    </rPh>
    <rPh sb="10" eb="12">
      <t>キキ</t>
    </rPh>
    <phoneticPr fontId="1"/>
  </si>
  <si>
    <t>　放送設備機器、無線機など</t>
    <rPh sb="1" eb="3">
      <t>ホウソウ</t>
    </rPh>
    <rPh sb="3" eb="5">
      <t>セツビ</t>
    </rPh>
    <rPh sb="5" eb="7">
      <t>キキ</t>
    </rPh>
    <rPh sb="8" eb="11">
      <t>ムセンキ</t>
    </rPh>
    <phoneticPr fontId="1"/>
  </si>
  <si>
    <t>123</t>
    <phoneticPr fontId="1"/>
  </si>
  <si>
    <t xml:space="preserve"> 重電機</t>
    <phoneticPr fontId="1"/>
  </si>
  <si>
    <t>　発電機・電動機・変圧器など</t>
    <phoneticPr fontId="1"/>
  </si>
  <si>
    <t>129</t>
    <phoneticPr fontId="1"/>
  </si>
  <si>
    <t>13</t>
    <phoneticPr fontId="1"/>
  </si>
  <si>
    <t>　厨房・調理機器</t>
    <phoneticPr fontId="1"/>
  </si>
  <si>
    <t>131</t>
    <phoneticPr fontId="1"/>
  </si>
  <si>
    <t xml:space="preserve"> 厨房・調理機器</t>
    <rPh sb="4" eb="6">
      <t>チョウリ</t>
    </rPh>
    <rPh sb="6" eb="8">
      <t>キキ</t>
    </rPh>
    <phoneticPr fontId="1"/>
  </si>
  <si>
    <t>　調理台、流し台、業務用冷蔵庫など</t>
    <rPh sb="1" eb="3">
      <t>チョウリ</t>
    </rPh>
    <rPh sb="3" eb="4">
      <t>ダイ</t>
    </rPh>
    <rPh sb="5" eb="6">
      <t>ナガ</t>
    </rPh>
    <rPh sb="7" eb="8">
      <t>ダイ</t>
    </rPh>
    <rPh sb="9" eb="12">
      <t>ギョウムヨウ</t>
    </rPh>
    <rPh sb="12" eb="15">
      <t>レイゾウコ</t>
    </rPh>
    <phoneticPr fontId="1"/>
  </si>
  <si>
    <t>132</t>
    <phoneticPr fontId="1"/>
  </si>
  <si>
    <t xml:space="preserve"> 食器類</t>
    <rPh sb="1" eb="3">
      <t>ショッキ</t>
    </rPh>
    <rPh sb="3" eb="4">
      <t>ルイ</t>
    </rPh>
    <phoneticPr fontId="1"/>
  </si>
  <si>
    <t>　給食用食器など</t>
    <phoneticPr fontId="1"/>
  </si>
  <si>
    <t>139</t>
    <phoneticPr fontId="1"/>
  </si>
  <si>
    <t>14</t>
    <phoneticPr fontId="1"/>
  </si>
  <si>
    <t>　消防機器</t>
  </si>
  <si>
    <t>141</t>
    <phoneticPr fontId="1"/>
  </si>
  <si>
    <t xml:space="preserve"> 消防防災機器</t>
    <phoneticPr fontId="1"/>
  </si>
  <si>
    <t>　消防ホース、消防ポンプ、消火器など</t>
    <rPh sb="1" eb="3">
      <t>ショウボウ</t>
    </rPh>
    <rPh sb="7" eb="9">
      <t>ショウボウ</t>
    </rPh>
    <rPh sb="13" eb="16">
      <t>ショウカキ</t>
    </rPh>
    <phoneticPr fontId="1"/>
  </si>
  <si>
    <t>142</t>
    <phoneticPr fontId="1"/>
  </si>
  <si>
    <t xml:space="preserve"> 保安用品・資材</t>
    <phoneticPr fontId="1"/>
  </si>
  <si>
    <t>　災害用品、災害用トイレ、非常食、土のう袋など</t>
    <rPh sb="1" eb="3">
      <t>サイガイ</t>
    </rPh>
    <rPh sb="3" eb="5">
      <t>ヨウヒン</t>
    </rPh>
    <rPh sb="6" eb="9">
      <t>サイガイヨウ</t>
    </rPh>
    <rPh sb="13" eb="16">
      <t>ヒジョウショク</t>
    </rPh>
    <rPh sb="17" eb="18">
      <t>ド</t>
    </rPh>
    <rPh sb="20" eb="21">
      <t>ブクロ</t>
    </rPh>
    <phoneticPr fontId="1"/>
  </si>
  <si>
    <t>149</t>
    <phoneticPr fontId="1"/>
  </si>
  <si>
    <t>15</t>
    <phoneticPr fontId="1"/>
  </si>
  <si>
    <t>　理化学機器</t>
  </si>
  <si>
    <t>151</t>
    <phoneticPr fontId="1"/>
  </si>
  <si>
    <t xml:space="preserve"> 理化学機器</t>
    <phoneticPr fontId="1"/>
  </si>
  <si>
    <t>　各種実験、分析機器など</t>
    <rPh sb="1" eb="3">
      <t>カクシュ</t>
    </rPh>
    <rPh sb="3" eb="5">
      <t>ジッケン</t>
    </rPh>
    <rPh sb="6" eb="8">
      <t>ブンセキ</t>
    </rPh>
    <rPh sb="8" eb="10">
      <t>キキ</t>
    </rPh>
    <phoneticPr fontId="1"/>
  </si>
  <si>
    <t>152</t>
    <phoneticPr fontId="1"/>
  </si>
  <si>
    <t xml:space="preserve"> 計測量機器</t>
    <phoneticPr fontId="1"/>
  </si>
  <si>
    <t>　環境測定機器、音響測定機器など</t>
    <rPh sb="1" eb="3">
      <t>カンキョウ</t>
    </rPh>
    <rPh sb="3" eb="5">
      <t>ソクテイ</t>
    </rPh>
    <rPh sb="5" eb="7">
      <t>キキ</t>
    </rPh>
    <rPh sb="8" eb="10">
      <t>オンキョウ</t>
    </rPh>
    <rPh sb="10" eb="12">
      <t>ソクテイ</t>
    </rPh>
    <rPh sb="12" eb="14">
      <t>キキ</t>
    </rPh>
    <phoneticPr fontId="1"/>
  </si>
  <si>
    <t>153</t>
    <phoneticPr fontId="1"/>
  </si>
  <si>
    <t xml:space="preserve"> 光学機器</t>
    <phoneticPr fontId="1"/>
  </si>
  <si>
    <t>　電子顕微鏡など</t>
    <rPh sb="1" eb="3">
      <t>デンシ</t>
    </rPh>
    <rPh sb="3" eb="6">
      <t>ケンビキョウ</t>
    </rPh>
    <phoneticPr fontId="1"/>
  </si>
  <si>
    <t>154</t>
    <phoneticPr fontId="1"/>
  </si>
  <si>
    <t xml:space="preserve"> 環境衛生機器</t>
    <phoneticPr fontId="1"/>
  </si>
  <si>
    <t>159</t>
    <phoneticPr fontId="1"/>
  </si>
  <si>
    <t>16</t>
    <phoneticPr fontId="1"/>
  </si>
  <si>
    <t>　その他機器</t>
  </si>
  <si>
    <t>161</t>
    <phoneticPr fontId="1"/>
  </si>
  <si>
    <t xml:space="preserve"> 建設機器</t>
    <phoneticPr fontId="1"/>
  </si>
  <si>
    <t>162</t>
    <phoneticPr fontId="1"/>
  </si>
  <si>
    <t xml:space="preserve"> 産業・工具・作業機器</t>
    <rPh sb="4" eb="6">
      <t>コウグ</t>
    </rPh>
    <rPh sb="7" eb="9">
      <t>サギョウ</t>
    </rPh>
    <phoneticPr fontId="1"/>
  </si>
  <si>
    <t>　小型除雪機、電動工具など</t>
    <rPh sb="1" eb="3">
      <t>コガタ</t>
    </rPh>
    <rPh sb="3" eb="6">
      <t>ジョセツキ</t>
    </rPh>
    <rPh sb="7" eb="9">
      <t>デンドウ</t>
    </rPh>
    <rPh sb="9" eb="11">
      <t>コウグ</t>
    </rPh>
    <phoneticPr fontId="1"/>
  </si>
  <si>
    <t>163</t>
    <phoneticPr fontId="1"/>
  </si>
  <si>
    <t xml:space="preserve"> 農業機器</t>
    <phoneticPr fontId="1"/>
  </si>
  <si>
    <t>　芝刈機、トラクター、コンバインなど</t>
    <rPh sb="1" eb="3">
      <t>シバカリ</t>
    </rPh>
    <rPh sb="3" eb="4">
      <t>キ</t>
    </rPh>
    <phoneticPr fontId="1"/>
  </si>
  <si>
    <t>164</t>
    <phoneticPr fontId="1"/>
  </si>
  <si>
    <t xml:space="preserve"> 空調機器</t>
    <phoneticPr fontId="1"/>
  </si>
  <si>
    <t>　業務用冷暖房機、ボイラーなど</t>
    <rPh sb="1" eb="8">
      <t>ギョウムヨウレイダンボウキ</t>
    </rPh>
    <phoneticPr fontId="1"/>
  </si>
  <si>
    <t>169</t>
    <phoneticPr fontId="1"/>
  </si>
  <si>
    <t>　各種制御機器、有害獣捕獲器など</t>
    <rPh sb="1" eb="3">
      <t>カクシュ</t>
    </rPh>
    <rPh sb="3" eb="5">
      <t>セイギョ</t>
    </rPh>
    <rPh sb="5" eb="7">
      <t>キキ</t>
    </rPh>
    <rPh sb="8" eb="10">
      <t>ユウガイ</t>
    </rPh>
    <rPh sb="10" eb="11">
      <t>ジュウ</t>
    </rPh>
    <rPh sb="11" eb="13">
      <t>ホカク</t>
    </rPh>
    <rPh sb="13" eb="14">
      <t>キ</t>
    </rPh>
    <phoneticPr fontId="1"/>
  </si>
  <si>
    <t>17</t>
    <phoneticPr fontId="1"/>
  </si>
  <si>
    <t>　医薬品・工業薬品</t>
    <phoneticPr fontId="1"/>
  </si>
  <si>
    <t>171</t>
    <phoneticPr fontId="1"/>
  </si>
  <si>
    <t xml:space="preserve"> 医療器具・材料</t>
    <phoneticPr fontId="1"/>
  </si>
  <si>
    <t>　医療用ベット、医療機器、介護用品など</t>
    <rPh sb="1" eb="4">
      <t>イリョウヨウ</t>
    </rPh>
    <rPh sb="8" eb="10">
      <t>イリョウ</t>
    </rPh>
    <rPh sb="10" eb="12">
      <t>キキ</t>
    </rPh>
    <rPh sb="13" eb="15">
      <t>カイゴ</t>
    </rPh>
    <rPh sb="15" eb="17">
      <t>ヨウヒン</t>
    </rPh>
    <phoneticPr fontId="1"/>
  </si>
  <si>
    <t>172</t>
    <phoneticPr fontId="1"/>
  </si>
  <si>
    <t xml:space="preserve"> 医薬品・試薬</t>
    <phoneticPr fontId="1"/>
  </si>
  <si>
    <t>173</t>
    <phoneticPr fontId="1"/>
  </si>
  <si>
    <t xml:space="preserve"> おむつ・衛生用品</t>
    <phoneticPr fontId="1"/>
  </si>
  <si>
    <t>　紙おむつ、包帯、ガーゼ、マスクなど</t>
    <rPh sb="1" eb="2">
      <t>カミ</t>
    </rPh>
    <rPh sb="6" eb="8">
      <t>ホウタイ</t>
    </rPh>
    <phoneticPr fontId="1"/>
  </si>
  <si>
    <t>174</t>
    <phoneticPr fontId="1"/>
  </si>
  <si>
    <t xml:space="preserve"> 工業薬品</t>
    <phoneticPr fontId="1"/>
  </si>
  <si>
    <t>　活性炭、凍結防止剤など</t>
    <rPh sb="1" eb="4">
      <t>カッセイタン</t>
    </rPh>
    <rPh sb="5" eb="7">
      <t>トウケツ</t>
    </rPh>
    <rPh sb="7" eb="9">
      <t>ボウシ</t>
    </rPh>
    <rPh sb="9" eb="10">
      <t>ザイ</t>
    </rPh>
    <phoneticPr fontId="1"/>
  </si>
  <si>
    <t>175</t>
    <phoneticPr fontId="1"/>
  </si>
  <si>
    <t xml:space="preserve"> 防疫薬品</t>
    <phoneticPr fontId="1"/>
  </si>
  <si>
    <t>176</t>
    <phoneticPr fontId="1"/>
  </si>
  <si>
    <t xml:space="preserve"> 農業薬品</t>
    <phoneticPr fontId="1"/>
  </si>
  <si>
    <t>　除草剤など</t>
    <rPh sb="1" eb="4">
      <t>ジョソウザイ</t>
    </rPh>
    <phoneticPr fontId="1"/>
  </si>
  <si>
    <t>179</t>
    <phoneticPr fontId="1"/>
  </si>
  <si>
    <t>18</t>
    <phoneticPr fontId="1"/>
  </si>
  <si>
    <t>　車輛・タイヤ</t>
    <phoneticPr fontId="1"/>
  </si>
  <si>
    <t>181</t>
    <phoneticPr fontId="1"/>
  </si>
  <si>
    <t xml:space="preserve"> 軽・普通自動車</t>
    <phoneticPr fontId="1"/>
  </si>
  <si>
    <t>182</t>
    <phoneticPr fontId="1"/>
  </si>
  <si>
    <t xml:space="preserve"> バス・トラック</t>
    <phoneticPr fontId="1"/>
  </si>
  <si>
    <t>183</t>
    <phoneticPr fontId="1"/>
  </si>
  <si>
    <t xml:space="preserve"> 特殊車輌</t>
    <phoneticPr fontId="1"/>
  </si>
  <si>
    <t>　消防車、救急車、清掃機械車、除雪ドーザなど</t>
    <rPh sb="1" eb="4">
      <t>ショウボウシャ</t>
    </rPh>
    <rPh sb="5" eb="8">
      <t>キュウキュウシャ</t>
    </rPh>
    <rPh sb="9" eb="11">
      <t>セイソウ</t>
    </rPh>
    <rPh sb="11" eb="13">
      <t>キカイ</t>
    </rPh>
    <rPh sb="13" eb="14">
      <t>シャ</t>
    </rPh>
    <rPh sb="15" eb="17">
      <t>ジョセツ</t>
    </rPh>
    <phoneticPr fontId="1"/>
  </si>
  <si>
    <t>184</t>
    <phoneticPr fontId="1"/>
  </si>
  <si>
    <t xml:space="preserve"> 車検・整備・車両関連機器</t>
    <rPh sb="7" eb="9">
      <t>シャリョウ</t>
    </rPh>
    <rPh sb="9" eb="11">
      <t>カンレン</t>
    </rPh>
    <rPh sb="11" eb="13">
      <t>キキ</t>
    </rPh>
    <phoneticPr fontId="1"/>
  </si>
  <si>
    <t>　バッテリー、エンジンオイルなど</t>
    <phoneticPr fontId="1"/>
  </si>
  <si>
    <t>185</t>
    <phoneticPr fontId="1"/>
  </si>
  <si>
    <t xml:space="preserve"> 車輌リース・レンタル</t>
    <phoneticPr fontId="1"/>
  </si>
  <si>
    <t>186</t>
    <phoneticPr fontId="1"/>
  </si>
  <si>
    <t xml:space="preserve"> 車輌用タイヤ</t>
    <phoneticPr fontId="1"/>
  </si>
  <si>
    <t>189</t>
    <phoneticPr fontId="1"/>
  </si>
  <si>
    <t>　バイク・自転車など</t>
    <rPh sb="5" eb="8">
      <t>ジテンシャ</t>
    </rPh>
    <phoneticPr fontId="1"/>
  </si>
  <si>
    <t>19</t>
    <phoneticPr fontId="1"/>
  </si>
  <si>
    <t>　燃料</t>
  </si>
  <si>
    <t>191</t>
    <phoneticPr fontId="1"/>
  </si>
  <si>
    <t xml:space="preserve"> 石油燃料類</t>
    <phoneticPr fontId="1"/>
  </si>
  <si>
    <t>　ガソリン、軽油、重油、灯油など</t>
    <rPh sb="6" eb="8">
      <t>ケイユ</t>
    </rPh>
    <rPh sb="9" eb="11">
      <t>ジュウユ</t>
    </rPh>
    <rPh sb="12" eb="14">
      <t>トウユ</t>
    </rPh>
    <phoneticPr fontId="1"/>
  </si>
  <si>
    <t>192</t>
    <phoneticPr fontId="1"/>
  </si>
  <si>
    <t xml:space="preserve"> ガス類</t>
    <phoneticPr fontId="1"/>
  </si>
  <si>
    <t>　LPガスなど</t>
    <phoneticPr fontId="1"/>
  </si>
  <si>
    <t>193</t>
    <phoneticPr fontId="1"/>
  </si>
  <si>
    <t xml:space="preserve"> 木炭・薪類</t>
    <rPh sb="1" eb="3">
      <t>モクタン</t>
    </rPh>
    <rPh sb="4" eb="5">
      <t>マキ</t>
    </rPh>
    <rPh sb="5" eb="6">
      <t>ルイ</t>
    </rPh>
    <phoneticPr fontId="1"/>
  </si>
  <si>
    <t>199</t>
    <phoneticPr fontId="1"/>
  </si>
  <si>
    <t>　潤滑油など</t>
    <rPh sb="1" eb="4">
      <t>ジュンカツユ</t>
    </rPh>
    <phoneticPr fontId="1"/>
  </si>
  <si>
    <t>20</t>
    <phoneticPr fontId="1"/>
  </si>
  <si>
    <t xml:space="preserve">  工事用材料類</t>
    <rPh sb="2" eb="5">
      <t>コウジヨウ</t>
    </rPh>
    <rPh sb="5" eb="7">
      <t>ザイリョウ</t>
    </rPh>
    <rPh sb="7" eb="8">
      <t>ルイ</t>
    </rPh>
    <phoneticPr fontId="1"/>
  </si>
  <si>
    <t>201</t>
    <phoneticPr fontId="1"/>
  </si>
  <si>
    <t xml:space="preserve"> 鋼材</t>
    <phoneticPr fontId="1"/>
  </si>
  <si>
    <t>202</t>
    <phoneticPr fontId="1"/>
  </si>
  <si>
    <t xml:space="preserve"> （鋳）鉄管・鉄蓋</t>
    <phoneticPr fontId="1"/>
  </si>
  <si>
    <t>203</t>
    <phoneticPr fontId="1"/>
  </si>
  <si>
    <t xml:space="preserve"> 土砂・砂利・砕石</t>
    <phoneticPr fontId="1"/>
  </si>
  <si>
    <t>204</t>
    <phoneticPr fontId="1"/>
  </si>
  <si>
    <t xml:space="preserve"> アスファルト</t>
    <phoneticPr fontId="1"/>
  </si>
  <si>
    <t>205</t>
    <phoneticPr fontId="1"/>
  </si>
  <si>
    <t xml:space="preserve"> 建材類</t>
    <rPh sb="1" eb="3">
      <t>ケンザイ</t>
    </rPh>
    <rPh sb="3" eb="4">
      <t>ルイ</t>
    </rPh>
    <phoneticPr fontId="1"/>
  </si>
  <si>
    <t>　硝子、木材、竹材、セメント、生コン、塗料、建築金物など</t>
    <rPh sb="1" eb="3">
      <t>ガラス</t>
    </rPh>
    <rPh sb="4" eb="6">
      <t>モクザイ</t>
    </rPh>
    <rPh sb="7" eb="8">
      <t>チク</t>
    </rPh>
    <rPh sb="8" eb="9">
      <t>ザイ</t>
    </rPh>
    <rPh sb="15" eb="16">
      <t>ナマ</t>
    </rPh>
    <rPh sb="19" eb="21">
      <t>トリョウ</t>
    </rPh>
    <rPh sb="22" eb="24">
      <t>ケンチク</t>
    </rPh>
    <rPh sb="24" eb="26">
      <t>カナモノ</t>
    </rPh>
    <phoneticPr fontId="1"/>
  </si>
  <si>
    <t>206</t>
    <phoneticPr fontId="1"/>
  </si>
  <si>
    <t xml:space="preserve"> コンクリート二次製品</t>
    <phoneticPr fontId="1"/>
  </si>
  <si>
    <t>209</t>
    <phoneticPr fontId="1"/>
  </si>
  <si>
    <t>21</t>
    <phoneticPr fontId="1"/>
  </si>
  <si>
    <t>　食料品・飲料</t>
    <rPh sb="2" eb="3">
      <t>リョウ</t>
    </rPh>
    <rPh sb="5" eb="7">
      <t>インリョウ</t>
    </rPh>
    <phoneticPr fontId="1"/>
  </si>
  <si>
    <t>211</t>
    <phoneticPr fontId="1"/>
  </si>
  <si>
    <t xml:space="preserve"> 食料品</t>
    <phoneticPr fontId="1"/>
  </si>
  <si>
    <t>　各種食料品（食塩、砂糖など）</t>
    <rPh sb="1" eb="3">
      <t>カクシュ</t>
    </rPh>
    <rPh sb="3" eb="6">
      <t>ショクリョウヒン</t>
    </rPh>
    <rPh sb="7" eb="9">
      <t>ショクエン</t>
    </rPh>
    <rPh sb="10" eb="12">
      <t>サトウ</t>
    </rPh>
    <phoneticPr fontId="1"/>
  </si>
  <si>
    <t>212</t>
    <phoneticPr fontId="1"/>
  </si>
  <si>
    <t xml:space="preserve"> 飲料</t>
    <phoneticPr fontId="1"/>
  </si>
  <si>
    <t>　アルコール飲料、ジュース類、茶など</t>
    <rPh sb="6" eb="8">
      <t>インリョウ</t>
    </rPh>
    <rPh sb="13" eb="14">
      <t>ルイ</t>
    </rPh>
    <rPh sb="15" eb="16">
      <t>チャ</t>
    </rPh>
    <phoneticPr fontId="1"/>
  </si>
  <si>
    <t>213</t>
    <phoneticPr fontId="1"/>
  </si>
  <si>
    <t xml:space="preserve"> 給食材料</t>
    <rPh sb="3" eb="5">
      <t>ザイリョウ</t>
    </rPh>
    <phoneticPr fontId="1"/>
  </si>
  <si>
    <t>219</t>
    <phoneticPr fontId="1"/>
  </si>
  <si>
    <t xml:space="preserve"> その他</t>
    <rPh sb="3" eb="4">
      <t>タ</t>
    </rPh>
    <phoneticPr fontId="1"/>
  </si>
  <si>
    <t>　氷業など</t>
    <rPh sb="1" eb="2">
      <t>コオリ</t>
    </rPh>
    <rPh sb="2" eb="3">
      <t>ギョウ</t>
    </rPh>
    <phoneticPr fontId="1"/>
  </si>
  <si>
    <t>22</t>
    <phoneticPr fontId="1"/>
  </si>
  <si>
    <t>　花・園芸・飼料</t>
  </si>
  <si>
    <t>221</t>
    <phoneticPr fontId="1"/>
  </si>
  <si>
    <t xml:space="preserve"> 生花・種苗・植木</t>
    <rPh sb="4" eb="5">
      <t>タネ</t>
    </rPh>
    <rPh sb="5" eb="6">
      <t>ナエ</t>
    </rPh>
    <rPh sb="7" eb="9">
      <t>ウエキ</t>
    </rPh>
    <phoneticPr fontId="1"/>
  </si>
  <si>
    <t>222</t>
    <phoneticPr fontId="1"/>
  </si>
  <si>
    <t xml:space="preserve"> 飼料・肥料</t>
    <phoneticPr fontId="1"/>
  </si>
  <si>
    <t>229</t>
    <phoneticPr fontId="1"/>
  </si>
  <si>
    <t>　観賞用ペットなど</t>
    <rPh sb="1" eb="4">
      <t>カンショウヨウ</t>
    </rPh>
    <phoneticPr fontId="1"/>
  </si>
  <si>
    <t>23</t>
    <phoneticPr fontId="1"/>
  </si>
  <si>
    <t>　リース・レンタル</t>
    <phoneticPr fontId="1"/>
  </si>
  <si>
    <t>231</t>
    <phoneticPr fontId="1"/>
  </si>
  <si>
    <t xml:space="preserve"> 総合物品</t>
    <phoneticPr fontId="1"/>
  </si>
  <si>
    <t>　パソコン、机、椅子など</t>
    <rPh sb="6" eb="7">
      <t>ツクエ</t>
    </rPh>
    <rPh sb="8" eb="10">
      <t>イス</t>
    </rPh>
    <phoneticPr fontId="1"/>
  </si>
  <si>
    <t>232</t>
    <phoneticPr fontId="1"/>
  </si>
  <si>
    <t xml:space="preserve"> 建設機械</t>
    <phoneticPr fontId="1"/>
  </si>
  <si>
    <t>233</t>
    <phoneticPr fontId="1"/>
  </si>
  <si>
    <t xml:space="preserve"> 電気機器</t>
    <phoneticPr fontId="1"/>
  </si>
  <si>
    <t>　エアコン、発電機など</t>
    <rPh sb="6" eb="9">
      <t>ハツデンキ</t>
    </rPh>
    <phoneticPr fontId="1"/>
  </si>
  <si>
    <t>234</t>
    <phoneticPr fontId="1"/>
  </si>
  <si>
    <t xml:space="preserve"> 医療機器</t>
    <phoneticPr fontId="1"/>
  </si>
  <si>
    <t>　ＡＥＤなど</t>
    <phoneticPr fontId="1"/>
  </si>
  <si>
    <t>235</t>
    <phoneticPr fontId="1"/>
  </si>
  <si>
    <t xml:space="preserve"> 施設等</t>
    <phoneticPr fontId="1"/>
  </si>
  <si>
    <t>　仮設プレハブ校舎、仮設ユニットハウス、仮設トイレなど</t>
    <rPh sb="1" eb="3">
      <t>カセツ</t>
    </rPh>
    <rPh sb="7" eb="9">
      <t>コウシャ</t>
    </rPh>
    <rPh sb="10" eb="12">
      <t>カセツ</t>
    </rPh>
    <rPh sb="20" eb="22">
      <t>カセツ</t>
    </rPh>
    <phoneticPr fontId="1"/>
  </si>
  <si>
    <t>236</t>
    <phoneticPr fontId="1"/>
  </si>
  <si>
    <t xml:space="preserve"> 寝具・リネン類</t>
    <rPh sb="1" eb="3">
      <t>シング</t>
    </rPh>
    <rPh sb="7" eb="8">
      <t>ルイ</t>
    </rPh>
    <phoneticPr fontId="1"/>
  </si>
  <si>
    <t>239</t>
    <phoneticPr fontId="1"/>
  </si>
  <si>
    <t>　イベント用品など</t>
    <rPh sb="5" eb="7">
      <t>ヨウヒン</t>
    </rPh>
    <phoneticPr fontId="1"/>
  </si>
  <si>
    <t>24</t>
    <phoneticPr fontId="1"/>
  </si>
  <si>
    <t>　上下水道機器</t>
  </si>
  <si>
    <t>241</t>
    <phoneticPr fontId="1"/>
  </si>
  <si>
    <t xml:space="preserve"> 水道関連機器</t>
    <phoneticPr fontId="1"/>
  </si>
  <si>
    <t>　水道メーターなど</t>
    <rPh sb="1" eb="3">
      <t>スイドウ</t>
    </rPh>
    <phoneticPr fontId="1"/>
  </si>
  <si>
    <t>242</t>
    <phoneticPr fontId="1"/>
  </si>
  <si>
    <t xml:space="preserve"> 水道ポンプ</t>
    <phoneticPr fontId="1"/>
  </si>
  <si>
    <t>243</t>
    <phoneticPr fontId="1"/>
  </si>
  <si>
    <t xml:space="preserve"> 各種弁栓類</t>
    <phoneticPr fontId="1"/>
  </si>
  <si>
    <t>244</t>
    <phoneticPr fontId="1"/>
  </si>
  <si>
    <t xml:space="preserve"> 陶管・塩ビ管</t>
    <phoneticPr fontId="1"/>
  </si>
  <si>
    <t>245</t>
    <phoneticPr fontId="1"/>
  </si>
  <si>
    <t xml:space="preserve"> ろ過布・ろ過砂</t>
    <phoneticPr fontId="1"/>
  </si>
  <si>
    <t>249</t>
    <phoneticPr fontId="1"/>
  </si>
  <si>
    <t>25</t>
    <phoneticPr fontId="1"/>
  </si>
  <si>
    <t>　ガス機器</t>
  </si>
  <si>
    <t>251</t>
    <phoneticPr fontId="1"/>
  </si>
  <si>
    <t xml:space="preserve"> ガス関連機器</t>
    <phoneticPr fontId="1"/>
  </si>
  <si>
    <t>　ガスメーターなど</t>
    <phoneticPr fontId="1"/>
  </si>
  <si>
    <t>252</t>
    <phoneticPr fontId="1"/>
  </si>
  <si>
    <t xml:space="preserve"> ガス用資材</t>
    <phoneticPr fontId="1"/>
  </si>
  <si>
    <t>259</t>
    <phoneticPr fontId="1"/>
  </si>
  <si>
    <t>99</t>
    <phoneticPr fontId="1"/>
  </si>
  <si>
    <t>　その他</t>
    <rPh sb="3" eb="4">
      <t>タ</t>
    </rPh>
    <phoneticPr fontId="1"/>
  </si>
  <si>
    <t xml:space="preserve"> その他（該当しないもの）</t>
    <phoneticPr fontId="1"/>
  </si>
  <si>
    <t>011</t>
  </si>
  <si>
    <t xml:space="preserve"> 一般印刷</t>
  </si>
  <si>
    <t>012</t>
  </si>
  <si>
    <t xml:space="preserve"> 軽印刷</t>
  </si>
  <si>
    <t>013</t>
  </si>
  <si>
    <t xml:space="preserve"> フォーム印刷</t>
  </si>
  <si>
    <t>014</t>
  </si>
  <si>
    <t xml:space="preserve"> 地図印刷</t>
  </si>
  <si>
    <t>019</t>
  </si>
  <si>
    <t xml:space="preserve"> その他</t>
  </si>
  <si>
    <t>021</t>
  </si>
  <si>
    <t xml:space="preserve"> 写真現像焼付</t>
  </si>
  <si>
    <t>022</t>
  </si>
  <si>
    <t xml:space="preserve"> 写真機器材料</t>
  </si>
  <si>
    <t>023</t>
  </si>
  <si>
    <t>029</t>
  </si>
  <si>
    <t>031</t>
  </si>
  <si>
    <t xml:space="preserve"> 文房具</t>
  </si>
  <si>
    <t>032</t>
  </si>
  <si>
    <t>033</t>
  </si>
  <si>
    <t>034</t>
  </si>
  <si>
    <t xml:space="preserve"> ＯＡ機器・ＯＡ関連消耗品</t>
  </si>
  <si>
    <t>035</t>
  </si>
  <si>
    <t>036</t>
  </si>
  <si>
    <t xml:space="preserve"> 印判類</t>
  </si>
  <si>
    <t>039</t>
  </si>
  <si>
    <t>041</t>
  </si>
  <si>
    <t>042</t>
  </si>
  <si>
    <t>049</t>
  </si>
  <si>
    <t>051</t>
  </si>
  <si>
    <t>052</t>
  </si>
  <si>
    <t>053</t>
  </si>
  <si>
    <t>059</t>
  </si>
  <si>
    <t>061</t>
  </si>
  <si>
    <t xml:space="preserve"> 学校教材</t>
  </si>
  <si>
    <t>062</t>
  </si>
  <si>
    <t xml:space="preserve"> 保育教材</t>
  </si>
  <si>
    <t xml:space="preserve"> 屋内外遊具</t>
  </si>
  <si>
    <t xml:space="preserve"> 手芸用品・ミシン</t>
  </si>
  <si>
    <t xml:space="preserve"> スポーツ用品</t>
  </si>
  <si>
    <t>069</t>
  </si>
  <si>
    <t>071</t>
  </si>
  <si>
    <t xml:space="preserve"> 木製家具類</t>
  </si>
  <si>
    <t>072</t>
  </si>
  <si>
    <t>073</t>
  </si>
  <si>
    <t>074</t>
  </si>
  <si>
    <t xml:space="preserve"> じゅうたん類</t>
  </si>
  <si>
    <t>075</t>
  </si>
  <si>
    <t xml:space="preserve"> カーテン類</t>
  </si>
  <si>
    <t>076</t>
  </si>
  <si>
    <t xml:space="preserve"> テント・シート</t>
  </si>
  <si>
    <t>079</t>
  </si>
  <si>
    <t>081</t>
  </si>
  <si>
    <t xml:space="preserve"> 看板・パネル</t>
  </si>
  <si>
    <t>082</t>
  </si>
  <si>
    <t xml:space="preserve"> 標識・安全器具</t>
  </si>
  <si>
    <t>083</t>
  </si>
  <si>
    <t>089</t>
  </si>
  <si>
    <t>091</t>
  </si>
  <si>
    <t xml:space="preserve"> 被服</t>
  </si>
  <si>
    <t>092</t>
  </si>
  <si>
    <t xml:space="preserve"> 雨衣・防寒着・傘</t>
  </si>
  <si>
    <t>093</t>
  </si>
  <si>
    <t xml:space="preserve"> 履物類</t>
  </si>
  <si>
    <t>094</t>
  </si>
  <si>
    <t xml:space="preserve"> 寝具・座布団</t>
  </si>
  <si>
    <t>095</t>
  </si>
  <si>
    <t xml:space="preserve"> クリーニング</t>
  </si>
  <si>
    <t>099</t>
  </si>
  <si>
    <t>101</t>
  </si>
  <si>
    <t>102</t>
  </si>
  <si>
    <t xml:space="preserve"> 清掃機器・資材</t>
  </si>
  <si>
    <t>103</t>
  </si>
  <si>
    <t xml:space="preserve"> ポリ・包装資材</t>
  </si>
  <si>
    <t>104</t>
  </si>
  <si>
    <t xml:space="preserve"> 錠前類</t>
  </si>
  <si>
    <t>105</t>
  </si>
  <si>
    <t>109</t>
  </si>
  <si>
    <t>111</t>
  </si>
  <si>
    <t>112</t>
  </si>
  <si>
    <t xml:space="preserve"> 記章・カップ</t>
  </si>
  <si>
    <t>113</t>
  </si>
  <si>
    <t xml:space="preserve"> 陶磁漆器・美術品</t>
  </si>
  <si>
    <t>114</t>
  </si>
  <si>
    <t xml:space="preserve"> 百貨店</t>
  </si>
  <si>
    <t>115</t>
  </si>
  <si>
    <t>119</t>
  </si>
  <si>
    <t>121</t>
  </si>
  <si>
    <t xml:space="preserve"> 家庭電気製品</t>
  </si>
  <si>
    <t>122</t>
  </si>
  <si>
    <t>123</t>
  </si>
  <si>
    <t xml:space="preserve"> 重電機</t>
  </si>
  <si>
    <t>129</t>
  </si>
  <si>
    <t>131</t>
  </si>
  <si>
    <t>132</t>
  </si>
  <si>
    <t>139</t>
  </si>
  <si>
    <t>141</t>
  </si>
  <si>
    <t xml:space="preserve"> 消防防災機器</t>
  </si>
  <si>
    <t>142</t>
  </si>
  <si>
    <t xml:space="preserve"> 保安用品・資材</t>
  </si>
  <si>
    <t>149</t>
  </si>
  <si>
    <t>151</t>
  </si>
  <si>
    <t xml:space="preserve"> 理化学機器</t>
  </si>
  <si>
    <t>152</t>
  </si>
  <si>
    <t xml:space="preserve"> 計測量機器</t>
  </si>
  <si>
    <t>153</t>
  </si>
  <si>
    <t xml:space="preserve"> 光学機器</t>
  </si>
  <si>
    <t>154</t>
  </si>
  <si>
    <t xml:space="preserve"> 環境衛生機器</t>
  </si>
  <si>
    <t>159</t>
  </si>
  <si>
    <t>161</t>
  </si>
  <si>
    <t xml:space="preserve"> 建設機器</t>
  </si>
  <si>
    <t>162</t>
  </si>
  <si>
    <t>163</t>
  </si>
  <si>
    <t xml:space="preserve"> 農業機器</t>
  </si>
  <si>
    <t>164</t>
  </si>
  <si>
    <t xml:space="preserve"> 空調機器</t>
  </si>
  <si>
    <t>169</t>
  </si>
  <si>
    <t>171</t>
  </si>
  <si>
    <t xml:space="preserve"> 医療器具・材料</t>
  </si>
  <si>
    <t>172</t>
  </si>
  <si>
    <t xml:space="preserve"> 医薬品・試薬</t>
  </si>
  <si>
    <t>173</t>
  </si>
  <si>
    <t xml:space="preserve"> おむつ・衛生用品</t>
  </si>
  <si>
    <t>174</t>
  </si>
  <si>
    <t xml:space="preserve"> 工業薬品</t>
  </si>
  <si>
    <t>175</t>
  </si>
  <si>
    <t xml:space="preserve"> 防疫薬品</t>
  </si>
  <si>
    <t>176</t>
  </si>
  <si>
    <t xml:space="preserve"> 農業薬品</t>
  </si>
  <si>
    <t>179</t>
  </si>
  <si>
    <t>181</t>
  </si>
  <si>
    <t xml:space="preserve"> 軽・普通自動車</t>
  </si>
  <si>
    <t>182</t>
  </si>
  <si>
    <t xml:space="preserve"> バス・トラック</t>
  </si>
  <si>
    <t>183</t>
  </si>
  <si>
    <t xml:space="preserve"> 特殊車輌</t>
  </si>
  <si>
    <t>184</t>
  </si>
  <si>
    <t>185</t>
  </si>
  <si>
    <t xml:space="preserve"> 車輌リース・レンタル</t>
  </si>
  <si>
    <t>186</t>
  </si>
  <si>
    <t xml:space="preserve"> 車輌用タイヤ</t>
  </si>
  <si>
    <t>189</t>
  </si>
  <si>
    <t>191</t>
  </si>
  <si>
    <t xml:space="preserve"> 石油燃料類</t>
  </si>
  <si>
    <t>192</t>
  </si>
  <si>
    <t xml:space="preserve"> ガス類</t>
  </si>
  <si>
    <t>193</t>
  </si>
  <si>
    <t>199</t>
  </si>
  <si>
    <t>201</t>
  </si>
  <si>
    <t xml:space="preserve"> 鋼材</t>
  </si>
  <si>
    <t>202</t>
  </si>
  <si>
    <t xml:space="preserve"> （鋳）鉄管・鉄蓋</t>
  </si>
  <si>
    <t>203</t>
  </si>
  <si>
    <t xml:space="preserve"> 土砂・砂利・砕石</t>
  </si>
  <si>
    <t>204</t>
  </si>
  <si>
    <t xml:space="preserve"> アスファルト</t>
  </si>
  <si>
    <t>205</t>
  </si>
  <si>
    <t>206</t>
  </si>
  <si>
    <t xml:space="preserve"> コンクリート二次製品</t>
  </si>
  <si>
    <t>209</t>
  </si>
  <si>
    <t>211</t>
  </si>
  <si>
    <t xml:space="preserve"> 食料品</t>
  </si>
  <si>
    <t>212</t>
  </si>
  <si>
    <t xml:space="preserve"> 飲料</t>
  </si>
  <si>
    <t>213</t>
  </si>
  <si>
    <t>219</t>
  </si>
  <si>
    <t>221</t>
  </si>
  <si>
    <t>222</t>
  </si>
  <si>
    <t xml:space="preserve"> 飼料・肥料</t>
  </si>
  <si>
    <t>229</t>
  </si>
  <si>
    <t>231</t>
  </si>
  <si>
    <t xml:space="preserve"> 総合物品</t>
  </si>
  <si>
    <t>232</t>
  </si>
  <si>
    <t xml:space="preserve"> 建設機械</t>
  </si>
  <si>
    <t>233</t>
  </si>
  <si>
    <t xml:space="preserve"> 電気機器</t>
  </si>
  <si>
    <t>234</t>
  </si>
  <si>
    <t xml:space="preserve"> 医療機器</t>
  </si>
  <si>
    <t>235</t>
  </si>
  <si>
    <t xml:space="preserve"> 施設等</t>
  </si>
  <si>
    <t>236</t>
  </si>
  <si>
    <t>239</t>
  </si>
  <si>
    <t>241</t>
  </si>
  <si>
    <t xml:space="preserve"> 水道関連機器</t>
  </si>
  <si>
    <t>242</t>
  </si>
  <si>
    <t xml:space="preserve"> 水道ポンプ</t>
  </si>
  <si>
    <t>243</t>
  </si>
  <si>
    <t xml:space="preserve"> 各種弁栓類</t>
  </si>
  <si>
    <t>244</t>
  </si>
  <si>
    <t xml:space="preserve"> 陶管・塩ビ管</t>
  </si>
  <si>
    <t>245</t>
  </si>
  <si>
    <t xml:space="preserve"> ろ過布・ろ過砂</t>
  </si>
  <si>
    <t>249</t>
  </si>
  <si>
    <t>251</t>
  </si>
  <si>
    <t xml:space="preserve"> ガス関連機器</t>
  </si>
  <si>
    <t>252</t>
  </si>
  <si>
    <t xml:space="preserve"> ガス用資材</t>
  </si>
  <si>
    <t>259</t>
  </si>
  <si>
    <t>印刷</t>
    <phoneticPr fontId="1"/>
  </si>
  <si>
    <t>写真・青写真</t>
    <phoneticPr fontId="1"/>
  </si>
  <si>
    <t>文具・印章・事務機器</t>
    <rPh sb="3" eb="5">
      <t>インショウ</t>
    </rPh>
    <phoneticPr fontId="1"/>
  </si>
  <si>
    <t>紙業</t>
    <phoneticPr fontId="1"/>
  </si>
  <si>
    <t>図書・地図・新聞</t>
    <rPh sb="0" eb="2">
      <t>トショ</t>
    </rPh>
    <rPh sb="3" eb="5">
      <t>チズ</t>
    </rPh>
    <rPh sb="6" eb="8">
      <t>シンブン</t>
    </rPh>
    <phoneticPr fontId="1"/>
  </si>
  <si>
    <t>教材・楽器・運動器具類</t>
    <rPh sb="3" eb="5">
      <t>ガッキ</t>
    </rPh>
    <rPh sb="6" eb="8">
      <t>ウンドウ</t>
    </rPh>
    <rPh sb="8" eb="10">
      <t>キグ</t>
    </rPh>
    <rPh sb="10" eb="11">
      <t>ルイ</t>
    </rPh>
    <phoneticPr fontId="1"/>
  </si>
  <si>
    <t>看板・標識・舞台</t>
  </si>
  <si>
    <t>看板・標識・舞台</t>
    <phoneticPr fontId="1"/>
  </si>
  <si>
    <t>家具・畳・テント・室内装飾</t>
    <rPh sb="0" eb="2">
      <t>カグ</t>
    </rPh>
    <rPh sb="3" eb="4">
      <t>タタミ</t>
    </rPh>
    <phoneticPr fontId="1"/>
  </si>
  <si>
    <t>被服・履物・クリーニング</t>
    <phoneticPr fontId="1"/>
  </si>
  <si>
    <t>金物・日用雑貨</t>
    <phoneticPr fontId="1"/>
  </si>
  <si>
    <t>ギフト・時計・百貨店</t>
    <rPh sb="4" eb="6">
      <t>トケイ</t>
    </rPh>
    <rPh sb="7" eb="9">
      <t>ヒャッカ</t>
    </rPh>
    <rPh sb="9" eb="10">
      <t>テン</t>
    </rPh>
    <phoneticPr fontId="1"/>
  </si>
  <si>
    <t>電気機器</t>
    <phoneticPr fontId="1"/>
  </si>
  <si>
    <t>厨房・調理機器</t>
    <phoneticPr fontId="1"/>
  </si>
  <si>
    <t>消防機器</t>
    <phoneticPr fontId="1"/>
  </si>
  <si>
    <t>理化学機器</t>
    <phoneticPr fontId="1"/>
  </si>
  <si>
    <t>その他機器</t>
    <phoneticPr fontId="1"/>
  </si>
  <si>
    <t>医薬品・工業薬品</t>
    <phoneticPr fontId="1"/>
  </si>
  <si>
    <t>車輛・タイヤ</t>
    <phoneticPr fontId="1"/>
  </si>
  <si>
    <t>燃料</t>
    <phoneticPr fontId="1"/>
  </si>
  <si>
    <t>食料品・飲料</t>
    <rPh sb="1" eb="2">
      <t>リョウ</t>
    </rPh>
    <rPh sb="4" eb="6">
      <t>インリョウ</t>
    </rPh>
    <phoneticPr fontId="1"/>
  </si>
  <si>
    <t>花・園芸・飼料</t>
    <phoneticPr fontId="1"/>
  </si>
  <si>
    <t>リース・レンタル</t>
    <phoneticPr fontId="1"/>
  </si>
  <si>
    <t>上下水道機器</t>
    <phoneticPr fontId="1"/>
  </si>
  <si>
    <t>ガス機器</t>
    <phoneticPr fontId="1"/>
  </si>
  <si>
    <t>0001</t>
    <phoneticPr fontId="1"/>
  </si>
  <si>
    <t>0002</t>
    <phoneticPr fontId="1"/>
  </si>
  <si>
    <t>0003</t>
    <phoneticPr fontId="1"/>
  </si>
  <si>
    <t>0004</t>
    <phoneticPr fontId="1"/>
  </si>
  <si>
    <t>0005</t>
    <phoneticPr fontId="1"/>
  </si>
  <si>
    <t>0006</t>
    <phoneticPr fontId="1"/>
  </si>
  <si>
    <t>0007</t>
    <phoneticPr fontId="1"/>
  </si>
  <si>
    <t>0008</t>
    <phoneticPr fontId="1"/>
  </si>
  <si>
    <t>0009</t>
    <phoneticPr fontId="1"/>
  </si>
  <si>
    <t>0010</t>
    <phoneticPr fontId="1"/>
  </si>
  <si>
    <t>0011</t>
    <phoneticPr fontId="1"/>
  </si>
  <si>
    <t>0012</t>
    <phoneticPr fontId="1"/>
  </si>
  <si>
    <t>0013</t>
    <phoneticPr fontId="1"/>
  </si>
  <si>
    <t>0014</t>
    <phoneticPr fontId="1"/>
  </si>
  <si>
    <t>0015</t>
    <phoneticPr fontId="1"/>
  </si>
  <si>
    <t>0016</t>
    <phoneticPr fontId="1"/>
  </si>
  <si>
    <t>0017</t>
    <phoneticPr fontId="1"/>
  </si>
  <si>
    <t>0018</t>
    <phoneticPr fontId="1"/>
  </si>
  <si>
    <t>0019</t>
    <phoneticPr fontId="1"/>
  </si>
  <si>
    <t>0020</t>
    <phoneticPr fontId="1"/>
  </si>
  <si>
    <t>0021</t>
    <phoneticPr fontId="1"/>
  </si>
  <si>
    <t>0022</t>
    <phoneticPr fontId="1"/>
  </si>
  <si>
    <t>0023</t>
    <phoneticPr fontId="1"/>
  </si>
  <si>
    <t>0024</t>
    <phoneticPr fontId="1"/>
  </si>
  <si>
    <t>0025</t>
    <phoneticPr fontId="1"/>
  </si>
  <si>
    <t>0099</t>
    <phoneticPr fontId="1"/>
  </si>
  <si>
    <t>223</t>
  </si>
  <si>
    <t>999</t>
    <phoneticPr fontId="1"/>
  </si>
  <si>
    <t>印刷</t>
    <rPh sb="0" eb="2">
      <t>インサツ</t>
    </rPh>
    <phoneticPr fontId="1"/>
  </si>
  <si>
    <t>写真・青写真</t>
    <rPh sb="0" eb="2">
      <t>シャシン</t>
    </rPh>
    <rPh sb="3" eb="6">
      <t>アオシャシン</t>
    </rPh>
    <phoneticPr fontId="1"/>
  </si>
  <si>
    <t>文具・印章・事務機器</t>
    <rPh sb="0" eb="2">
      <t>ブング</t>
    </rPh>
    <rPh sb="3" eb="5">
      <t>インショウ</t>
    </rPh>
    <rPh sb="6" eb="8">
      <t>ジム</t>
    </rPh>
    <rPh sb="8" eb="10">
      <t>キキ</t>
    </rPh>
    <phoneticPr fontId="1"/>
  </si>
  <si>
    <t>紙業</t>
    <rPh sb="0" eb="2">
      <t>シギョウ</t>
    </rPh>
    <phoneticPr fontId="1"/>
  </si>
  <si>
    <t>教材・楽器・運動器具類</t>
    <rPh sb="0" eb="2">
      <t>キョウザイ</t>
    </rPh>
    <rPh sb="3" eb="5">
      <t>ガッキ</t>
    </rPh>
    <rPh sb="6" eb="10">
      <t>ウンドウキグ</t>
    </rPh>
    <rPh sb="10" eb="11">
      <t>ルイ</t>
    </rPh>
    <phoneticPr fontId="1"/>
  </si>
  <si>
    <t>工事用材料類</t>
    <phoneticPr fontId="1"/>
  </si>
  <si>
    <t>営業拠点</t>
    <rPh sb="0" eb="2">
      <t>エイギョウ</t>
    </rPh>
    <rPh sb="2" eb="4">
      <t>キョテン</t>
    </rPh>
    <phoneticPr fontId="1"/>
  </si>
  <si>
    <t>担当者</t>
    <rPh sb="0" eb="3">
      <t>タントウシャ</t>
    </rPh>
    <phoneticPr fontId="1"/>
  </si>
  <si>
    <t>主要な取扱商品
特記したい事項</t>
    <rPh sb="0" eb="2">
      <t>シュヨウ</t>
    </rPh>
    <rPh sb="3" eb="5">
      <t>トリアツカイ</t>
    </rPh>
    <rPh sb="5" eb="7">
      <t>ショウヒン</t>
    </rPh>
    <rPh sb="8" eb="10">
      <t>トッキ</t>
    </rPh>
    <rPh sb="13" eb="15">
      <t>ジコウ</t>
    </rPh>
    <phoneticPr fontId="1"/>
  </si>
  <si>
    <t>設立年月</t>
    <rPh sb="0" eb="2">
      <t>セツリツ</t>
    </rPh>
    <rPh sb="2" eb="4">
      <t>ネンゲツ</t>
    </rPh>
    <phoneticPr fontId="1"/>
  </si>
  <si>
    <t>準市内</t>
  </si>
  <si>
    <t>注</t>
    <rPh sb="0" eb="1">
      <t>チュウ</t>
    </rPh>
    <phoneticPr fontId="1"/>
  </si>
  <si>
    <t>代理店等契約「有」で証明書等の写しが提出されていない場合や、代理店等契約欄が空欄の場合は、代理店等契約無しとみなします。</t>
  </si>
  <si>
    <t>不死鳥商事（株）</t>
    <rPh sb="0" eb="3">
      <t>フシチョウ</t>
    </rPh>
    <rPh sb="3" eb="5">
      <t>ショウジ</t>
    </rPh>
    <rPh sb="6" eb="7">
      <t>カブ</t>
    </rPh>
    <phoneticPr fontId="1"/>
  </si>
  <si>
    <t>123-4567</t>
    <phoneticPr fontId="1"/>
  </si>
  <si>
    <t>代表取締役</t>
    <rPh sb="0" eb="5">
      <t>ダイヒョウトリシマリヤク</t>
    </rPh>
    <phoneticPr fontId="1"/>
  </si>
  <si>
    <t>01-2345-6789</t>
    <phoneticPr fontId="1"/>
  </si>
  <si>
    <t>01-2345-6790</t>
    <phoneticPr fontId="1"/>
  </si>
  <si>
    <t>910-8511</t>
    <phoneticPr fontId="1"/>
  </si>
  <si>
    <t>支店長</t>
    <rPh sb="0" eb="3">
      <t>シテンチョウ</t>
    </rPh>
    <phoneticPr fontId="1"/>
  </si>
  <si>
    <t>福井　太郎</t>
    <rPh sb="0" eb="2">
      <t>フクイ</t>
    </rPh>
    <rPh sb="3" eb="5">
      <t>タロウ</t>
    </rPh>
    <phoneticPr fontId="1"/>
  </si>
  <si>
    <t>契約　花子</t>
    <rPh sb="0" eb="2">
      <t>ケイヤク</t>
    </rPh>
    <rPh sb="3" eb="5">
      <t>ハナコ</t>
    </rPh>
    <phoneticPr fontId="1"/>
  </si>
  <si>
    <t>子育てファミリー応援企業登録</t>
    <rPh sb="0" eb="2">
      <t>コソダ</t>
    </rPh>
    <rPh sb="8" eb="10">
      <t>オウエン</t>
    </rPh>
    <rPh sb="10" eb="12">
      <t>キギョウ</t>
    </rPh>
    <rPh sb="12" eb="14">
      <t>トウロク</t>
    </rPh>
    <phoneticPr fontId="1"/>
  </si>
  <si>
    <t>有</t>
  </si>
  <si>
    <t>無</t>
  </si>
  <si>
    <t>年</t>
    <rPh sb="0" eb="1">
      <t>ネン</t>
    </rPh>
    <phoneticPr fontId="1"/>
  </si>
  <si>
    <t>月</t>
    <rPh sb="0" eb="1">
      <t>ガツ</t>
    </rPh>
    <phoneticPr fontId="1"/>
  </si>
  <si>
    <t>千円</t>
    <rPh sb="0" eb="2">
      <t>センエン</t>
    </rPh>
    <phoneticPr fontId="1"/>
  </si>
  <si>
    <t>資本金</t>
    <rPh sb="0" eb="3">
      <t>シホンキン</t>
    </rPh>
    <phoneticPr fontId="1"/>
  </si>
  <si>
    <t>人</t>
    <rPh sb="0" eb="1">
      <t>ヒト</t>
    </rPh>
    <phoneticPr fontId="1"/>
  </si>
  <si>
    <t>総務部</t>
    <rPh sb="0" eb="2">
      <t>ソウム</t>
    </rPh>
    <rPh sb="2" eb="3">
      <t>ブ</t>
    </rPh>
    <phoneticPr fontId="1"/>
  </si>
  <si>
    <t>ＦＡＸ番号</t>
    <phoneticPr fontId="1"/>
  </si>
  <si>
    <t>越前　花子</t>
    <rPh sb="0" eb="2">
      <t>エチゼン</t>
    </rPh>
    <rPh sb="3" eb="5">
      <t>ハナコ</t>
    </rPh>
    <phoneticPr fontId="1"/>
  </si>
  <si>
    <t>0776-20-5277</t>
    <phoneticPr fontId="1"/>
  </si>
  <si>
    <t>0003</t>
  </si>
  <si>
    <t>0017</t>
  </si>
  <si>
    <t>各種文房具</t>
    <rPh sb="0" eb="2">
      <t>カクシュ</t>
    </rPh>
    <rPh sb="2" eb="5">
      <t>ブンボウグ</t>
    </rPh>
    <phoneticPr fontId="1"/>
  </si>
  <si>
    <t>シュレッダー</t>
    <phoneticPr fontId="1"/>
  </si>
  <si>
    <t>オフィス家具、スチール家具</t>
    <rPh sb="4" eb="6">
      <t>カグ</t>
    </rPh>
    <rPh sb="11" eb="13">
      <t>カグ</t>
    </rPh>
    <phoneticPr fontId="1"/>
  </si>
  <si>
    <t>複合機、ファクシミリ、パソコン、トナー</t>
    <rPh sb="0" eb="3">
      <t>フクゴウキ</t>
    </rPh>
    <phoneticPr fontId="1"/>
  </si>
  <si>
    <t>体温計</t>
    <rPh sb="0" eb="3">
      <t>タイオンケイ</t>
    </rPh>
    <phoneticPr fontId="1"/>
  </si>
  <si>
    <t>医薬部外品</t>
    <rPh sb="0" eb="5">
      <t>イヤクブガイヒン</t>
    </rPh>
    <phoneticPr fontId="1"/>
  </si>
  <si>
    <t>マスク・フェイスシールド</t>
    <phoneticPr fontId="1"/>
  </si>
  <si>
    <t>アルコール消毒液、非接触式温度計</t>
    <rPh sb="5" eb="7">
      <t>ショウドク</t>
    </rPh>
    <rPh sb="7" eb="8">
      <t>エキ</t>
    </rPh>
    <rPh sb="9" eb="10">
      <t>ヒ</t>
    </rPh>
    <rPh sb="10" eb="13">
      <t>セッショクシキ</t>
    </rPh>
    <rPh sb="13" eb="16">
      <t>オンドケイ</t>
    </rPh>
    <phoneticPr fontId="1"/>
  </si>
  <si>
    <t>(株)○○事務機</t>
    <rPh sb="0" eb="3">
      <t>カブシキガイシャ</t>
    </rPh>
    <rPh sb="5" eb="8">
      <t>ジムキ</t>
    </rPh>
    <phoneticPr fontId="1"/>
  </si>
  <si>
    <t>△△商会</t>
    <rPh sb="2" eb="4">
      <t>ショウカイ</t>
    </rPh>
    <phoneticPr fontId="1"/>
  </si>
  <si>
    <t>□□書籍（株）</t>
    <rPh sb="2" eb="4">
      <t>ショセキ</t>
    </rPh>
    <rPh sb="5" eb="6">
      <t>カブ</t>
    </rPh>
    <phoneticPr fontId="1"/>
  </si>
  <si>
    <t>各種文具</t>
    <rPh sb="0" eb="2">
      <t>カクシュ</t>
    </rPh>
    <rPh sb="2" eb="4">
      <t>ブング</t>
    </rPh>
    <phoneticPr fontId="1"/>
  </si>
  <si>
    <t>パソコン教材</t>
    <rPh sb="4" eb="6">
      <t>キョウザイ</t>
    </rPh>
    <phoneticPr fontId="1"/>
  </si>
  <si>
    <t>ﾌﾘｶﾞﾅ</t>
    <phoneticPr fontId="1"/>
  </si>
  <si>
    <t>ﾌﾘｶﾞﾅ</t>
    <phoneticPr fontId="1"/>
  </si>
  <si>
    <t>ｴﾁｾﾞﾝ　ﾊﾅｺ</t>
    <phoneticPr fontId="1"/>
  </si>
  <si>
    <t>ｹｲﾔｸ　ﾊﾅｺ</t>
    <phoneticPr fontId="1"/>
  </si>
  <si>
    <t>ﾌｸｲ　ﾀﾛｳ</t>
    <phoneticPr fontId="1"/>
  </si>
  <si>
    <t>福井県</t>
    <rPh sb="0" eb="3">
      <t>フクイケン</t>
    </rPh>
    <phoneticPr fontId="1"/>
  </si>
  <si>
    <t>東京都</t>
    <rPh sb="0" eb="3">
      <t>トウキョウト</t>
    </rPh>
    <phoneticPr fontId="1"/>
  </si>
  <si>
    <t>○○区</t>
    <rPh sb="2" eb="3">
      <t>ク</t>
    </rPh>
    <phoneticPr fontId="1"/>
  </si>
  <si>
    <t>△△３丁目</t>
    <rPh sb="3" eb="5">
      <t>チョウメ</t>
    </rPh>
    <phoneticPr fontId="1"/>
  </si>
  <si>
    <t>１０－１</t>
    <phoneticPr fontId="1"/>
  </si>
  <si>
    <t>福井市</t>
    <rPh sb="0" eb="3">
      <t>フクイシ</t>
    </rPh>
    <phoneticPr fontId="1"/>
  </si>
  <si>
    <t>大手３丁目</t>
    <rPh sb="0" eb="2">
      <t>オオテ</t>
    </rPh>
    <rPh sb="3" eb="5">
      <t>チョウメ</t>
    </rPh>
    <phoneticPr fontId="1"/>
  </si>
  <si>
    <t>１０番１号</t>
    <rPh sb="2" eb="3">
      <t>バン</t>
    </rPh>
    <rPh sb="4" eb="5">
      <t>ゴウ</t>
    </rPh>
    <phoneticPr fontId="1"/>
  </si>
  <si>
    <t>大手第三ビル２F</t>
    <rPh sb="0" eb="2">
      <t>オオテ</t>
    </rPh>
    <rPh sb="2" eb="3">
      <t>ダイ</t>
    </rPh>
    <rPh sb="3" eb="4">
      <t>サン</t>
    </rPh>
    <phoneticPr fontId="1"/>
  </si>
  <si>
    <t>様式第２－１号</t>
    <rPh sb="0" eb="2">
      <t>ヨウシキ</t>
    </rPh>
    <rPh sb="2" eb="3">
      <t>ダイ</t>
    </rPh>
    <rPh sb="6" eb="7">
      <t>ゴウ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</si>
  <si>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</si>
  <si>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不死鳥商事（株）福井支店</t>
    <rPh sb="8" eb="10">
      <t>フクイ</t>
    </rPh>
    <rPh sb="10" eb="12">
      <t>シテン</t>
    </rPh>
    <phoneticPr fontId="1"/>
  </si>
  <si>
    <t>ﾌｼﾁｮｳﾁｮｳｼﾞ</t>
    <phoneticPr fontId="1"/>
  </si>
  <si>
    <t>ﾌｼﾁｮｳﾁｮｳｼﾞﾌｸｲｼﾃﾝ</t>
    <phoneticPr fontId="1"/>
  </si>
  <si>
    <t>従業員数</t>
    <rPh sb="0" eb="3">
      <t>ジュウギョウイン</t>
    </rPh>
    <phoneticPr fontId="1"/>
  </si>
  <si>
    <t>人</t>
    <rPh sb="0" eb="1">
      <t>ヒト</t>
    </rPh>
    <phoneticPr fontId="1"/>
  </si>
  <si>
    <t>20-5277</t>
  </si>
  <si>
    <t>20-5277</t>
    <phoneticPr fontId="1"/>
  </si>
  <si>
    <t>新規</t>
    <phoneticPr fontId="1"/>
  </si>
  <si>
    <t>福井市（令和７・８年度）</t>
    <rPh sb="0" eb="3">
      <t>フクイシ</t>
    </rPh>
    <rPh sb="4" eb="6">
      <t>レイワ</t>
    </rPh>
    <rPh sb="9" eb="11">
      <t>ネンド</t>
    </rPh>
    <phoneticPr fontId="1"/>
  </si>
  <si>
    <t>福井市（令和７・８年度）</t>
    <rPh sb="0" eb="3">
      <t>フクイシ</t>
    </rPh>
    <rPh sb="4" eb="5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</si>
</sst>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業&quot;&quot;者&quot;&quot;番&quot;&quot;号&quot;\(&quot;契&quot;&quot;約&quot;&quot;課&quot;&quot;入&quot;&quot;力&quot;\)"/>
    <numFmt numFmtId="178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color theme="5" tint="-0.249977111117893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B9F9C5"/>
        <bgColor indexed="64"/>
      </patternFill>
    </fill>
    <fill>
      <patternFill patternType="solid">
        <fgColor rgb="FFA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0" fillId="0" borderId="0" xfId="0" applyFill="1" applyBorder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49" fontId="8" fillId="0" borderId="25" xfId="1" applyNumberFormat="1" applyFont="1" applyBorder="1" applyAlignment="1">
      <alignment vertical="center"/>
    </xf>
    <xf numFmtId="0" fontId="8" fillId="0" borderId="26" xfId="1" applyFont="1" applyBorder="1" applyAlignment="1">
      <alignment horizontal="center" vertical="center"/>
    </xf>
    <xf numFmtId="49" fontId="8" fillId="0" borderId="30" xfId="1" applyNumberFormat="1" applyFont="1" applyBorder="1" applyAlignment="1">
      <alignment horizontal="center" vertical="center" wrapText="1"/>
    </xf>
    <xf numFmtId="0" fontId="8" fillId="0" borderId="32" xfId="1" applyFont="1" applyBorder="1" applyAlignment="1">
      <alignment vertical="center"/>
    </xf>
    <xf numFmtId="0" fontId="8" fillId="0" borderId="33" xfId="1" applyFont="1" applyBorder="1" applyAlignment="1">
      <alignment vertical="center"/>
    </xf>
    <xf numFmtId="0" fontId="8" fillId="0" borderId="35" xfId="1" applyFont="1" applyBorder="1" applyAlignment="1">
      <alignment vertical="center"/>
    </xf>
    <xf numFmtId="49" fontId="8" fillId="0" borderId="38" xfId="1" applyNumberFormat="1" applyFont="1" applyBorder="1" applyAlignment="1">
      <alignment horizontal="center" vertical="center" wrapText="1"/>
    </xf>
    <xf numFmtId="0" fontId="8" fillId="0" borderId="39" xfId="1" applyFont="1" applyBorder="1" applyAlignment="1">
      <alignment vertical="center"/>
    </xf>
    <xf numFmtId="0" fontId="8" fillId="0" borderId="40" xfId="1" applyFont="1" applyBorder="1" applyAlignment="1">
      <alignment vertical="center"/>
    </xf>
    <xf numFmtId="0" fontId="8" fillId="0" borderId="41" xfId="1" applyFont="1" applyBorder="1" applyAlignment="1">
      <alignment vertical="center"/>
    </xf>
    <xf numFmtId="0" fontId="8" fillId="0" borderId="43" xfId="1" applyFont="1" applyBorder="1" applyAlignment="1">
      <alignment vertical="center"/>
    </xf>
    <xf numFmtId="0" fontId="8" fillId="0" borderId="44" xfId="1" applyFont="1" applyBorder="1" applyAlignment="1">
      <alignment vertical="center"/>
    </xf>
    <xf numFmtId="0" fontId="8" fillId="0" borderId="46" xfId="1" applyFont="1" applyBorder="1" applyAlignment="1">
      <alignment vertical="center"/>
    </xf>
    <xf numFmtId="49" fontId="8" fillId="0" borderId="47" xfId="1" applyNumberFormat="1" applyFont="1" applyBorder="1" applyAlignment="1">
      <alignment horizontal="center" vertical="center" wrapText="1"/>
    </xf>
    <xf numFmtId="0" fontId="8" fillId="0" borderId="48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49" fontId="8" fillId="0" borderId="49" xfId="1" applyNumberFormat="1" applyFont="1" applyBorder="1" applyAlignment="1">
      <alignment horizontal="center" vertical="center" wrapText="1"/>
    </xf>
    <xf numFmtId="0" fontId="8" fillId="0" borderId="50" xfId="1" applyFont="1" applyBorder="1" applyAlignment="1">
      <alignment vertical="center"/>
    </xf>
    <xf numFmtId="49" fontId="8" fillId="0" borderId="52" xfId="1" applyNumberFormat="1" applyFont="1" applyBorder="1" applyAlignment="1">
      <alignment horizontal="center" vertical="center" wrapText="1"/>
    </xf>
    <xf numFmtId="0" fontId="8" fillId="0" borderId="53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8" fillId="0" borderId="54" xfId="1" applyFont="1" applyBorder="1" applyAlignment="1">
      <alignment vertical="center"/>
    </xf>
    <xf numFmtId="49" fontId="8" fillId="0" borderId="55" xfId="1" applyNumberFormat="1" applyFont="1" applyBorder="1" applyAlignment="1">
      <alignment horizontal="center" vertical="center" wrapText="1"/>
    </xf>
    <xf numFmtId="0" fontId="10" fillId="0" borderId="40" xfId="1" applyFont="1" applyBorder="1" applyAlignment="1">
      <alignment vertical="center"/>
    </xf>
    <xf numFmtId="0" fontId="8" fillId="0" borderId="56" xfId="1" applyFont="1" applyBorder="1" applyAlignment="1">
      <alignment vertical="center"/>
    </xf>
    <xf numFmtId="0" fontId="8" fillId="0" borderId="57" xfId="1" applyFont="1" applyBorder="1" applyAlignment="1">
      <alignment vertical="center"/>
    </xf>
    <xf numFmtId="0" fontId="8" fillId="0" borderId="51" xfId="1" applyFont="1" applyBorder="1" applyAlignment="1">
      <alignment vertical="center"/>
    </xf>
    <xf numFmtId="49" fontId="8" fillId="0" borderId="59" xfId="1" applyNumberFormat="1" applyFont="1" applyBorder="1" applyAlignment="1">
      <alignment horizontal="center" vertical="center" wrapText="1"/>
    </xf>
    <xf numFmtId="49" fontId="8" fillId="0" borderId="60" xfId="1" applyNumberFormat="1" applyFont="1" applyBorder="1" applyAlignment="1">
      <alignment horizontal="center" vertical="center" wrapText="1"/>
    </xf>
    <xf numFmtId="49" fontId="8" fillId="0" borderId="61" xfId="1" applyNumberFormat="1" applyFont="1" applyBorder="1" applyAlignment="1">
      <alignment horizontal="center" vertical="center" wrapText="1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0" fontId="8" fillId="0" borderId="64" xfId="1" applyFont="1" applyBorder="1" applyAlignment="1">
      <alignment vertical="center"/>
    </xf>
    <xf numFmtId="49" fontId="8" fillId="0" borderId="65" xfId="1" applyNumberFormat="1" applyFont="1" applyBorder="1" applyAlignment="1">
      <alignment horizontal="center" vertical="center" wrapText="1"/>
    </xf>
    <xf numFmtId="0" fontId="8" fillId="0" borderId="66" xfId="1" applyFont="1" applyBorder="1" applyAlignment="1">
      <alignment vertical="center"/>
    </xf>
    <xf numFmtId="49" fontId="8" fillId="0" borderId="67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68" xfId="1" applyFont="1" applyBorder="1" applyAlignment="1">
      <alignment vertical="center"/>
    </xf>
    <xf numFmtId="0" fontId="8" fillId="0" borderId="69" xfId="1" applyFont="1" applyBorder="1" applyAlignment="1">
      <alignment vertical="center"/>
    </xf>
    <xf numFmtId="0" fontId="10" fillId="0" borderId="24" xfId="1" applyFont="1" applyBorder="1" applyAlignment="1">
      <alignment vertical="center"/>
    </xf>
    <xf numFmtId="0" fontId="8" fillId="0" borderId="70" xfId="1" applyFont="1" applyBorder="1" applyAlignment="1">
      <alignment vertical="center"/>
    </xf>
    <xf numFmtId="0" fontId="10" fillId="0" borderId="29" xfId="1" applyFont="1" applyBorder="1" applyAlignment="1">
      <alignment vertical="center"/>
    </xf>
    <xf numFmtId="0" fontId="10" fillId="0" borderId="51" xfId="1" applyFont="1" applyBorder="1" applyAlignment="1">
      <alignment vertical="center"/>
    </xf>
    <xf numFmtId="49" fontId="8" fillId="0" borderId="71" xfId="1" applyNumberFormat="1" applyFont="1" applyBorder="1" applyAlignment="1">
      <alignment horizontal="center" vertical="center" wrapText="1"/>
    </xf>
    <xf numFmtId="49" fontId="9" fillId="0" borderId="58" xfId="1" applyNumberFormat="1" applyFont="1" applyBorder="1" applyAlignment="1">
      <alignment horizontal="center" vertical="center"/>
    </xf>
    <xf numFmtId="0" fontId="9" fillId="0" borderId="42" xfId="1" applyFont="1" applyBorder="1" applyAlignment="1">
      <alignment horizontal="left" vertical="center"/>
    </xf>
    <xf numFmtId="49" fontId="8" fillId="0" borderId="72" xfId="1" applyNumberFormat="1" applyFont="1" applyBorder="1" applyAlignment="1">
      <alignment horizontal="center" vertical="center"/>
    </xf>
    <xf numFmtId="0" fontId="8" fillId="0" borderId="26" xfId="1" applyFont="1" applyBorder="1" applyAlignment="1">
      <alignment vertical="center"/>
    </xf>
    <xf numFmtId="0" fontId="8" fillId="0" borderId="73" xfId="1" applyFont="1" applyBorder="1" applyAlignment="1">
      <alignment vertical="center"/>
    </xf>
    <xf numFmtId="0" fontId="8" fillId="0" borderId="73" xfId="1" applyFont="1" applyBorder="1" applyAlignment="1">
      <alignment horizontal="right" vertical="center"/>
    </xf>
    <xf numFmtId="49" fontId="8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Protection="1">
      <alignment vertical="center"/>
      <protection locked="0"/>
    </xf>
    <xf numFmtId="49" fontId="0" fillId="0" borderId="0" xfId="0" applyNumberFormat="1" applyFill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7" borderId="0" xfId="0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4" fillId="7" borderId="0" xfId="0" applyFont="1" applyFill="1" applyAlignment="1">
      <alignment horizontal="left" vertical="center"/>
    </xf>
    <xf numFmtId="0" fontId="3" fillId="7" borderId="0" xfId="0" applyFont="1" applyFill="1">
      <alignment vertical="center"/>
    </xf>
    <xf numFmtId="0" fontId="4" fillId="7" borderId="0" xfId="0" applyFont="1" applyFill="1">
      <alignment vertical="center"/>
    </xf>
    <xf numFmtId="0" fontId="3" fillId="7" borderId="0" xfId="0" applyFont="1" applyFill="1" applyAlignment="1">
      <alignment vertical="center"/>
    </xf>
    <xf numFmtId="0" fontId="3" fillId="7" borderId="0" xfId="0" applyFont="1" applyFill="1" applyBorder="1" applyAlignment="1">
      <alignment vertical="center"/>
    </xf>
    <xf numFmtId="0" fontId="3" fillId="7" borderId="0" xfId="0" applyFont="1" applyFill="1" applyBorder="1">
      <alignment vertical="center"/>
    </xf>
    <xf numFmtId="0" fontId="0" fillId="7" borderId="0" xfId="0" applyFill="1" applyBorder="1">
      <alignment vertical="center"/>
    </xf>
    <xf numFmtId="0" fontId="5" fillId="7" borderId="0" xfId="0" applyFont="1" applyFill="1">
      <alignment vertical="center"/>
    </xf>
    <xf numFmtId="0" fontId="5" fillId="7" borderId="0" xfId="0" applyFont="1" applyFill="1" applyAlignment="1">
      <alignment horizontal="center" vertical="center"/>
    </xf>
    <xf numFmtId="0" fontId="3" fillId="7" borderId="0" xfId="0" applyFont="1" applyFill="1" applyProtection="1">
      <alignment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vertical="center"/>
    </xf>
    <xf numFmtId="0" fontId="0" fillId="8" borderId="0" xfId="0" applyFill="1">
      <alignment vertical="center"/>
    </xf>
    <xf numFmtId="0" fontId="3" fillId="7" borderId="2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/>
    </xf>
    <xf numFmtId="0" fontId="3" fillId="7" borderId="0" xfId="0" applyFont="1" applyFill="1" applyBorder="1" applyAlignment="1" applyProtection="1">
      <alignment vertical="center"/>
      <protection locked="0"/>
    </xf>
    <xf numFmtId="0" fontId="3" fillId="7" borderId="0" xfId="0" applyFont="1" applyFill="1" applyBorder="1" applyAlignment="1" applyProtection="1">
      <alignment vertical="center"/>
    </xf>
    <xf numFmtId="176" fontId="11" fillId="5" borderId="0" xfId="0" applyNumberFormat="1" applyFont="1" applyFill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49" fontId="3" fillId="3" borderId="13" xfId="0" applyNumberFormat="1" applyFont="1" applyFill="1" applyBorder="1" applyAlignment="1" applyProtection="1">
      <alignment horizontal="center" vertical="center"/>
      <protection locked="0"/>
    </xf>
    <xf numFmtId="49" fontId="3" fillId="2" borderId="78" xfId="0" applyNumberFormat="1" applyFont="1" applyFill="1" applyBorder="1" applyAlignment="1" applyProtection="1">
      <alignment horizontal="center" vertical="center"/>
      <protection locked="0"/>
    </xf>
    <xf numFmtId="49" fontId="3" fillId="2" borderId="79" xfId="0" applyNumberFormat="1" applyFont="1" applyFill="1" applyBorder="1" applyAlignment="1" applyProtection="1">
      <alignment horizontal="center" vertical="center"/>
      <protection locked="0"/>
    </xf>
    <xf numFmtId="49" fontId="3" fillId="2" borderId="80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/>
    </xf>
    <xf numFmtId="0" fontId="3" fillId="7" borderId="0" xfId="0" applyFont="1" applyFill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distributed" vertical="center"/>
    </xf>
    <xf numFmtId="0" fontId="4" fillId="4" borderId="5" xfId="0" applyFont="1" applyFill="1" applyBorder="1" applyAlignment="1">
      <alignment horizontal="distributed" vertical="center"/>
    </xf>
    <xf numFmtId="0" fontId="4" fillId="4" borderId="6" xfId="0" applyFont="1" applyFill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>
      <alignment horizontal="distributed" vertical="center"/>
    </xf>
    <xf numFmtId="0" fontId="3" fillId="4" borderId="2" xfId="0" applyFont="1" applyFill="1" applyBorder="1" applyAlignment="1">
      <alignment horizontal="distributed" vertical="center"/>
    </xf>
    <xf numFmtId="0" fontId="3" fillId="4" borderId="3" xfId="0" applyFont="1" applyFill="1" applyBorder="1" applyAlignment="1">
      <alignment horizontal="distributed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7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7" borderId="0" xfId="0" applyFont="1" applyFill="1" applyAlignment="1">
      <alignment horizontal="center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>
      <alignment horizontal="distributed" vertical="center"/>
    </xf>
    <xf numFmtId="0" fontId="3" fillId="4" borderId="10" xfId="0" applyFont="1" applyFill="1" applyBorder="1" applyAlignment="1">
      <alignment horizontal="distributed" vertical="center"/>
    </xf>
    <xf numFmtId="0" fontId="3" fillId="4" borderId="11" xfId="0" applyFont="1" applyFill="1" applyBorder="1" applyAlignment="1">
      <alignment horizontal="distributed" vertical="center"/>
    </xf>
    <xf numFmtId="0" fontId="3" fillId="2" borderId="7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Alignment="1">
      <alignment horizontal="distributed" vertical="center"/>
    </xf>
    <xf numFmtId="0" fontId="3" fillId="6" borderId="2" xfId="0" applyFont="1" applyFill="1" applyBorder="1" applyAlignment="1">
      <alignment horizontal="distributed" vertical="center"/>
    </xf>
    <xf numFmtId="0" fontId="3" fillId="6" borderId="3" xfId="0" applyFont="1" applyFill="1" applyBorder="1" applyAlignment="1">
      <alignment horizontal="distributed" vertical="center"/>
    </xf>
    <xf numFmtId="0" fontId="3" fillId="2" borderId="17" xfId="0" applyNumberFormat="1" applyFont="1" applyFill="1" applyBorder="1" applyAlignment="1" applyProtection="1">
      <alignment horizontal="left" vertical="center"/>
      <protection locked="0"/>
    </xf>
    <xf numFmtId="0" fontId="3" fillId="2" borderId="18" xfId="0" applyNumberFormat="1" applyFont="1" applyFill="1" applyBorder="1" applyAlignment="1" applyProtection="1">
      <alignment horizontal="left" vertical="center"/>
      <protection locked="0"/>
    </xf>
    <xf numFmtId="0" fontId="3" fillId="2" borderId="19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75" xfId="0" applyFont="1" applyFill="1" applyBorder="1" applyAlignment="1" applyProtection="1">
      <alignment horizontal="left" vertical="center"/>
      <protection locked="0"/>
    </xf>
    <xf numFmtId="0" fontId="3" fillId="2" borderId="76" xfId="0" applyFont="1" applyFill="1" applyBorder="1" applyAlignment="1" applyProtection="1">
      <alignment horizontal="left" vertical="center"/>
      <protection locked="0"/>
    </xf>
    <xf numFmtId="0" fontId="3" fillId="4" borderId="1" xfId="0" applyNumberFormat="1" applyFont="1" applyFill="1" applyBorder="1" applyAlignment="1">
      <alignment horizontal="distributed" vertical="center"/>
    </xf>
    <xf numFmtId="0" fontId="3" fillId="4" borderId="2" xfId="0" applyNumberFormat="1" applyFont="1" applyFill="1" applyBorder="1" applyAlignment="1">
      <alignment horizontal="distributed" vertical="center"/>
    </xf>
    <xf numFmtId="0" fontId="3" fillId="4" borderId="3" xfId="0" applyNumberFormat="1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 vertical="center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0" fontId="3" fillId="6" borderId="13" xfId="0" applyFont="1" applyFill="1" applyBorder="1" applyAlignment="1" applyProtection="1">
      <alignment horizontal="distributed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4" borderId="1" xfId="0" applyNumberFormat="1" applyFont="1" applyFill="1" applyBorder="1" applyAlignment="1">
      <alignment horizontal="distributed" vertical="distributed"/>
    </xf>
    <xf numFmtId="0" fontId="3" fillId="4" borderId="2" xfId="0" applyNumberFormat="1" applyFont="1" applyFill="1" applyBorder="1" applyAlignment="1">
      <alignment horizontal="distributed" vertical="distributed"/>
    </xf>
    <xf numFmtId="0" fontId="3" fillId="4" borderId="3" xfId="0" applyNumberFormat="1" applyFont="1" applyFill="1" applyBorder="1" applyAlignment="1">
      <alignment horizontal="distributed" vertical="distributed"/>
    </xf>
    <xf numFmtId="0" fontId="12" fillId="7" borderId="0" xfId="0" applyFont="1" applyFill="1" applyAlignment="1">
      <alignment horizontal="left" vertical="center"/>
    </xf>
    <xf numFmtId="0" fontId="3" fillId="7" borderId="10" xfId="0" applyFont="1" applyFill="1" applyBorder="1" applyAlignment="1">
      <alignment horizontal="left" vertical="center"/>
    </xf>
    <xf numFmtId="49" fontId="9" fillId="0" borderId="30" xfId="1" applyNumberFormat="1" applyFont="1" applyBorder="1" applyAlignment="1">
      <alignment horizontal="center" vertical="center" wrapText="1"/>
    </xf>
    <xf numFmtId="49" fontId="9" fillId="0" borderId="36" xfId="1" applyNumberFormat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left" vertical="center" wrapText="1"/>
    </xf>
    <xf numFmtId="0" fontId="9" fillId="0" borderId="37" xfId="1" applyFont="1" applyBorder="1" applyAlignment="1">
      <alignment horizontal="left" vertical="center" wrapText="1"/>
    </xf>
    <xf numFmtId="0" fontId="9" fillId="0" borderId="42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right" vertical="center"/>
    </xf>
    <xf numFmtId="0" fontId="8" fillId="0" borderId="40" xfId="1" applyFont="1" applyBorder="1" applyAlignment="1">
      <alignment horizontal="right" vertical="center"/>
    </xf>
    <xf numFmtId="0" fontId="8" fillId="0" borderId="45" xfId="1" applyFont="1" applyBorder="1" applyAlignment="1">
      <alignment horizontal="right" vertical="center"/>
    </xf>
    <xf numFmtId="49" fontId="7" fillId="0" borderId="0" xfId="1" applyNumberFormat="1" applyFont="1" applyAlignment="1">
      <alignment horizontal="center" vertical="center"/>
    </xf>
    <xf numFmtId="49" fontId="8" fillId="0" borderId="23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49" fontId="9" fillId="0" borderId="25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left" vertical="center"/>
    </xf>
    <xf numFmtId="0" fontId="8" fillId="0" borderId="24" xfId="1" applyFont="1" applyBorder="1" applyAlignment="1">
      <alignment horizontal="right" vertical="center"/>
    </xf>
    <xf numFmtId="0" fontId="8" fillId="0" borderId="51" xfId="1" applyFont="1" applyBorder="1" applyAlignment="1">
      <alignment horizontal="right" vertical="center"/>
    </xf>
    <xf numFmtId="0" fontId="8" fillId="0" borderId="29" xfId="1" applyFont="1" applyBorder="1" applyAlignment="1">
      <alignment horizontal="right" vertical="center"/>
    </xf>
    <xf numFmtId="49" fontId="9" fillId="0" borderId="25" xfId="1" applyNumberFormat="1" applyFont="1" applyBorder="1" applyAlignment="1">
      <alignment horizontal="center" vertical="center"/>
    </xf>
    <xf numFmtId="0" fontId="9" fillId="0" borderId="26" xfId="1" applyFont="1" applyBorder="1" applyAlignment="1">
      <alignment horizontal="left" vertical="center" wrapText="1"/>
    </xf>
    <xf numFmtId="49" fontId="9" fillId="0" borderId="30" xfId="1" applyNumberFormat="1" applyFont="1" applyBorder="1" applyAlignment="1">
      <alignment horizontal="center" vertical="center"/>
    </xf>
    <xf numFmtId="49" fontId="9" fillId="0" borderId="36" xfId="1" applyNumberFormat="1" applyFont="1" applyBorder="1" applyAlignment="1">
      <alignment horizontal="center" vertical="center"/>
    </xf>
    <xf numFmtId="49" fontId="9" fillId="0" borderId="58" xfId="1" applyNumberFormat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4" fontId="3" fillId="2" borderId="0" xfId="0" applyNumberFormat="1" applyFont="1" applyFill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9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49" fontId="3" fillId="2" borderId="82" xfId="0" applyNumberFormat="1" applyFont="1" applyFill="1" applyBorder="1" applyAlignment="1" applyProtection="1">
      <alignment horizontal="center" vertical="center"/>
      <protection locked="0"/>
    </xf>
    <xf numFmtId="49" fontId="3" fillId="2" borderId="81" xfId="0" applyNumberFormat="1" applyFont="1" applyFill="1" applyBorder="1" applyAlignment="1" applyProtection="1">
      <alignment horizontal="center" vertical="center"/>
      <protection locked="0"/>
    </xf>
    <xf numFmtId="49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8" fontId="3" fillId="2" borderId="0" xfId="0" applyNumberFormat="1" applyFont="1" applyFill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F2725241-355C-4F16-A33A-D92DC05A5086}"/>
  </cellStyles>
  <dxfs count="53"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border outline="0">
        <bottom style="thin">
          <color indexed="64"/>
        </bottom>
      </border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border outline="0"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B9F9C5"/>
      <color rgb="FFD9D9D9"/>
      <color rgb="FFAFFFFF"/>
      <color rgb="FFBCFAFC"/>
      <color rgb="FFB3FFFF"/>
      <color rgb="FF67FFF1"/>
      <color rgb="FF92F8F8"/>
      <color rgb="FFA1F7B1"/>
      <color rgb="FFFFFFFF"/>
      <color rgb="FFA2F6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8659</xdr:colOff>
      <xdr:row>5</xdr:row>
      <xdr:rowOff>25977</xdr:rowOff>
    </xdr:from>
    <xdr:to>
      <xdr:col>21</xdr:col>
      <xdr:colOff>181842</xdr:colOff>
      <xdr:row>10</xdr:row>
      <xdr:rowOff>95250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6789FDD-9640-463C-89D5-48CA9B6DB259}"/>
            </a:ext>
          </a:extLst>
        </xdr:cNvPr>
        <xdr:cNvSpPr/>
      </xdr:nvSpPr>
      <xdr:spPr>
        <a:xfrm>
          <a:off x="2199409" y="1151659"/>
          <a:ext cx="2164774" cy="1212273"/>
        </a:xfrm>
        <a:prstGeom prst="wedgeRoundRectCallout">
          <a:avLst>
            <a:gd name="adj1" fmla="val -59219"/>
            <a:gd name="adj2" fmla="val 3216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以下の通り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略して記載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ください。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㈱などの環境依存文字は使用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しないでください。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全角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で入力してください。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en-US" altLang="ja-JP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例</a:t>
          </a:r>
          <a:r>
            <a:rPr kumimoji="1" lang="en-US" altLang="ja-JP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株式会社→（株）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　有限会社→（有）</a:t>
          </a:r>
        </a:p>
      </xdr:txBody>
    </xdr:sp>
    <xdr:clientData/>
  </xdr:twoCellAnchor>
  <xdr:twoCellAnchor>
    <xdr:from>
      <xdr:col>14</xdr:col>
      <xdr:colOff>77932</xdr:colOff>
      <xdr:row>16</xdr:row>
      <xdr:rowOff>121227</xdr:rowOff>
    </xdr:from>
    <xdr:to>
      <xdr:col>22</xdr:col>
      <xdr:colOff>0</xdr:colOff>
      <xdr:row>19</xdr:row>
      <xdr:rowOff>121227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B0F0F3F-8719-4E67-B2A1-DA4D3D53D4B3}"/>
            </a:ext>
          </a:extLst>
        </xdr:cNvPr>
        <xdr:cNvSpPr/>
      </xdr:nvSpPr>
      <xdr:spPr>
        <a:xfrm>
          <a:off x="2866159" y="3913909"/>
          <a:ext cx="1515341" cy="571500"/>
        </a:xfrm>
        <a:prstGeom prst="wedgeRoundRectCallout">
          <a:avLst>
            <a:gd name="adj1" fmla="val -67633"/>
            <a:gd name="adj2" fmla="val 72808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支店名（営業所名）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を</a:t>
          </a:r>
          <a:endParaRPr kumimoji="1" lang="en-US" altLang="ja-JP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全角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入力</a:t>
          </a:r>
        </a:p>
      </xdr:txBody>
    </xdr:sp>
    <xdr:clientData/>
  </xdr:twoCellAnchor>
  <xdr:twoCellAnchor>
    <xdr:from>
      <xdr:col>19</xdr:col>
      <xdr:colOff>51955</xdr:colOff>
      <xdr:row>51</xdr:row>
      <xdr:rowOff>86591</xdr:rowOff>
    </xdr:from>
    <xdr:to>
      <xdr:col>31</xdr:col>
      <xdr:colOff>112568</xdr:colOff>
      <xdr:row>52</xdr:row>
      <xdr:rowOff>164522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12CF75A-0947-4872-88D1-04AAE1D9BC07}"/>
            </a:ext>
          </a:extLst>
        </xdr:cNvPr>
        <xdr:cNvSpPr/>
      </xdr:nvSpPr>
      <xdr:spPr>
        <a:xfrm>
          <a:off x="3835978" y="11932227"/>
          <a:ext cx="2450522" cy="268431"/>
        </a:xfrm>
        <a:prstGeom prst="wedgeRoundRectCallout">
          <a:avLst>
            <a:gd name="adj1" fmla="val -57791"/>
            <a:gd name="adj2" fmla="val -5272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個別品目を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具体的に</a:t>
          </a:r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記入してください</a:t>
          </a:r>
        </a:p>
      </xdr:txBody>
    </xdr:sp>
    <xdr:clientData/>
  </xdr:twoCellAnchor>
  <xdr:twoCellAnchor>
    <xdr:from>
      <xdr:col>8</xdr:col>
      <xdr:colOff>0</xdr:colOff>
      <xdr:row>62</xdr:row>
      <xdr:rowOff>60615</xdr:rowOff>
    </xdr:from>
    <xdr:to>
      <xdr:col>31</xdr:col>
      <xdr:colOff>0</xdr:colOff>
      <xdr:row>65</xdr:row>
      <xdr:rowOff>181843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6E8F71E7-C63B-4EE2-B412-10AA323AEC04}"/>
            </a:ext>
          </a:extLst>
        </xdr:cNvPr>
        <xdr:cNvSpPr/>
      </xdr:nvSpPr>
      <xdr:spPr>
        <a:xfrm>
          <a:off x="1593273" y="14001751"/>
          <a:ext cx="4580659" cy="692728"/>
        </a:xfrm>
        <a:prstGeom prst="wedgeRoundRectCallout">
          <a:avLst>
            <a:gd name="adj1" fmla="val -59775"/>
            <a:gd name="adj2" fmla="val -7445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大分類</a:t>
          </a:r>
          <a:r>
            <a:rPr kumimoji="1" lang="en-US" altLang="ja-JP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  <a:r>
            <a:rPr kumimoji="1" lang="ja-JP" altLang="en-US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の希望順位及び</a:t>
          </a:r>
          <a:r>
            <a:rPr kumimoji="1" lang="en-US" altLang="ja-JP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主要な取扱商品</a:t>
          </a:r>
          <a:r>
            <a:rPr kumimoji="1" lang="en-US" altLang="ja-JP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  <a:r>
            <a:rPr kumimoji="1" lang="ja-JP" altLang="en-US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は、発注の優先度に反映されます。</a:t>
          </a:r>
          <a:endParaRPr kumimoji="1" lang="en-US" altLang="ja-JP" sz="1000" b="1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小分類に希望順位はありません。</a:t>
          </a:r>
          <a:endParaRPr kumimoji="1" lang="en-US" altLang="ja-JP" sz="1000" b="1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en-US" altLang="ja-JP" sz="10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1000" b="1" u="sng">
              <a:latin typeface="BIZ UDP明朝 Medium" panose="02020500000000000000" pitchFamily="18" charset="-128"/>
              <a:ea typeface="BIZ UDP明朝 Medium" panose="02020500000000000000" pitchFamily="18" charset="-128"/>
            </a:rPr>
            <a:t>希望業種以外での発注は原則として行いません。</a:t>
          </a:r>
        </a:p>
      </xdr:txBody>
    </xdr:sp>
    <xdr:clientData/>
  </xdr:twoCellAnchor>
  <xdr:twoCellAnchor>
    <xdr:from>
      <xdr:col>19</xdr:col>
      <xdr:colOff>51955</xdr:colOff>
      <xdr:row>1</xdr:row>
      <xdr:rowOff>95251</xdr:rowOff>
    </xdr:from>
    <xdr:to>
      <xdr:col>33</xdr:col>
      <xdr:colOff>181841</xdr:colOff>
      <xdr:row>4</xdr:row>
      <xdr:rowOff>60615</xdr:rowOff>
    </xdr:to>
    <xdr:sp macro="" textlink="">
      <xdr:nvSpPr>
        <xdr:cNvPr id="8" name="フローチャート: 処理 7">
          <a:extLst>
            <a:ext uri="{FF2B5EF4-FFF2-40B4-BE49-F238E27FC236}">
              <a16:creationId xmlns:a16="http://schemas.microsoft.com/office/drawing/2014/main" id="{11E007EB-79F0-4AB0-9755-2D0FA1F21DBA}"/>
            </a:ext>
          </a:extLst>
        </xdr:cNvPr>
        <xdr:cNvSpPr/>
      </xdr:nvSpPr>
      <xdr:spPr>
        <a:xfrm>
          <a:off x="3835978" y="268433"/>
          <a:ext cx="2918113" cy="536864"/>
        </a:xfrm>
        <a:prstGeom prst="flowChartProcess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i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＜注意＞</a:t>
          </a:r>
          <a:endParaRPr kumimoji="1" lang="en-US" altLang="ja-JP" sz="1050" b="1" i="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50" b="1" i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セルやシートを削除・追加等しないでください。</a:t>
          </a:r>
          <a:endParaRPr kumimoji="1" lang="en-US" altLang="ja-JP" sz="1050" b="1" i="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endParaRPr kumimoji="1" lang="ja-JP" altLang="en-US" sz="105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23</xdr:col>
      <xdr:colOff>164522</xdr:colOff>
      <xdr:row>4</xdr:row>
      <xdr:rowOff>95250</xdr:rowOff>
    </xdr:from>
    <xdr:to>
      <xdr:col>32</xdr:col>
      <xdr:colOff>0</xdr:colOff>
      <xdr:row>7</xdr:row>
      <xdr:rowOff>17318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B89D07BA-E51C-476C-88E2-BBA2B59E5E1E}"/>
            </a:ext>
          </a:extLst>
        </xdr:cNvPr>
        <xdr:cNvSpPr/>
      </xdr:nvSpPr>
      <xdr:spPr>
        <a:xfrm>
          <a:off x="4745181" y="839932"/>
          <a:ext cx="1627910" cy="684068"/>
        </a:xfrm>
        <a:prstGeom prst="wedgeRoundRectCallout">
          <a:avLst>
            <a:gd name="adj1" fmla="val -68410"/>
            <a:gd name="adj2" fmla="val -32645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色付きのセル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に入力</a:t>
          </a:r>
          <a:endParaRPr kumimoji="1" lang="en-US" altLang="ja-JP" sz="9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00B0F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水色セル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：リストから選択</a:t>
          </a:r>
          <a:endParaRPr kumimoji="1" lang="en-US" altLang="ja-JP" sz="9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00B05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緑色セル</a:t>
          </a:r>
          <a:r>
            <a:rPr kumimoji="1" lang="ja-JP" altLang="en-US" sz="900">
              <a:latin typeface="BIZ UDP明朝 Medium" panose="02020500000000000000" pitchFamily="18" charset="-128"/>
              <a:ea typeface="BIZ UDP明朝 Medium" panose="02020500000000000000" pitchFamily="18" charset="-128"/>
            </a:rPr>
            <a:t>：直接入力</a:t>
          </a:r>
        </a:p>
      </xdr:txBody>
    </xdr:sp>
    <xdr:clientData/>
  </xdr:twoCellAnchor>
  <xdr:twoCellAnchor>
    <xdr:from>
      <xdr:col>24</xdr:col>
      <xdr:colOff>181840</xdr:colOff>
      <xdr:row>9</xdr:row>
      <xdr:rowOff>25977</xdr:rowOff>
    </xdr:from>
    <xdr:to>
      <xdr:col>33</xdr:col>
      <xdr:colOff>138545</xdr:colOff>
      <xdr:row>12</xdr:row>
      <xdr:rowOff>8658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90A7C70-A695-40DF-A274-EE06585D538F}"/>
            </a:ext>
          </a:extLst>
        </xdr:cNvPr>
        <xdr:cNvSpPr/>
      </xdr:nvSpPr>
      <xdr:spPr>
        <a:xfrm>
          <a:off x="4961658" y="1913659"/>
          <a:ext cx="1749137" cy="935181"/>
        </a:xfrm>
        <a:prstGeom prst="wedgeRoundRectCallout">
          <a:avLst>
            <a:gd name="adj1" fmla="val -55480"/>
            <a:gd name="adj2" fmla="val 37006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BIZ UDP明朝 Medium" panose="02020500000000000000" pitchFamily="18" charset="-128"/>
              <a:ea typeface="BIZ UDP明朝 Medium" panose="02020500000000000000" pitchFamily="18" charset="-128"/>
            </a:rPr>
            <a:t>所在地は「都道府県」「市区町村」「字名（丁目）」「番地」「方書」ごとに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別セルに入力</a:t>
          </a:r>
          <a:endParaRPr kumimoji="1" lang="ja-JP" altLang="en-US" sz="10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23</xdr:col>
      <xdr:colOff>69273</xdr:colOff>
      <xdr:row>22</xdr:row>
      <xdr:rowOff>8658</xdr:rowOff>
    </xdr:from>
    <xdr:to>
      <xdr:col>32</xdr:col>
      <xdr:colOff>112568</xdr:colOff>
      <xdr:row>24</xdr:row>
      <xdr:rowOff>8658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CF6702DE-1BB4-4F77-B81D-8A11E45B2B9B}"/>
            </a:ext>
          </a:extLst>
        </xdr:cNvPr>
        <xdr:cNvSpPr/>
      </xdr:nvSpPr>
      <xdr:spPr>
        <a:xfrm>
          <a:off x="4649932" y="5325340"/>
          <a:ext cx="1835727" cy="571500"/>
        </a:xfrm>
        <a:prstGeom prst="wedgeRoundRectCallout">
          <a:avLst>
            <a:gd name="adj1" fmla="val -82727"/>
            <a:gd name="adj2" fmla="val 12202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姓と名の間は</a:t>
          </a:r>
          <a:endParaRPr kumimoji="1" lang="en-US" altLang="ja-JP" sz="100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全角１字分空けてください</a:t>
          </a:r>
        </a:p>
      </xdr:txBody>
    </xdr:sp>
    <xdr:clientData/>
  </xdr:twoCellAnchor>
  <xdr:twoCellAnchor>
    <xdr:from>
      <xdr:col>23</xdr:col>
      <xdr:colOff>103909</xdr:colOff>
      <xdr:row>13</xdr:row>
      <xdr:rowOff>225136</xdr:rowOff>
    </xdr:from>
    <xdr:to>
      <xdr:col>32</xdr:col>
      <xdr:colOff>147204</xdr:colOff>
      <xdr:row>16</xdr:row>
      <xdr:rowOff>34636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1CD872D4-3B67-4EE3-91D9-5CD3F76DA2ED}"/>
            </a:ext>
          </a:extLst>
        </xdr:cNvPr>
        <xdr:cNvSpPr/>
      </xdr:nvSpPr>
      <xdr:spPr>
        <a:xfrm>
          <a:off x="4684568" y="3255818"/>
          <a:ext cx="1835727" cy="571500"/>
        </a:xfrm>
        <a:prstGeom prst="wedgeRoundRectCallout">
          <a:avLst>
            <a:gd name="adj1" fmla="val -91690"/>
            <a:gd name="adj2" fmla="val -5143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姓と名の間は</a:t>
          </a:r>
          <a:endParaRPr kumimoji="1" lang="en-US" altLang="ja-JP" sz="100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全角１字分空けてください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&#20849;&#36890;&#12487;&#12540;&#12479;/&#9733;&#38651;&#23376;&#30003;&#35531;/04_&#38651;&#23376;&#30003;&#35531;&#12501;&#12457;&#12540;&#12512;&#20316;&#25104;/&#12405;&#12367;e&#12397;&#12387;&#12392;&#29992;&#12288;&#27096;&#24335;&#26908;&#35342;/&#29289;&#21697;/&#12304;RPA&#29992;&#35201;&#26395;&#12305;&#31478;&#20105;&#20837;&#26413;&#21442;&#21152;&#36039;&#26684;&#30003;&#35531;&#26989;&#32773;&#12459;&#12540;&#12489;&#65288;&#29289;&#216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カード"/>
      <sheetName val="営業種目一覧表"/>
      <sheetName val="業者カード (記載例)"/>
      <sheetName val="一覧元データ①"/>
      <sheetName val="一覧元データ②"/>
    </sheetNames>
    <sheetDataSet>
      <sheetData sheetId="0"/>
      <sheetData sheetId="1"/>
      <sheetData sheetId="2"/>
      <sheetData sheetId="3"/>
      <sheetData sheetId="4">
        <row r="2">
          <cell r="A2" t="str">
            <v>011</v>
          </cell>
          <cell r="B2" t="str">
            <v>021</v>
          </cell>
          <cell r="C2" t="str">
            <v>031</v>
          </cell>
          <cell r="D2" t="str">
            <v>041</v>
          </cell>
          <cell r="E2" t="str">
            <v>051</v>
          </cell>
          <cell r="F2" t="str">
            <v>061</v>
          </cell>
          <cell r="G2" t="str">
            <v>071</v>
          </cell>
          <cell r="H2" t="str">
            <v>081</v>
          </cell>
          <cell r="I2" t="str">
            <v>091</v>
          </cell>
          <cell r="J2" t="str">
            <v>101</v>
          </cell>
          <cell r="K2" t="str">
            <v>111</v>
          </cell>
          <cell r="L2" t="str">
            <v>121</v>
          </cell>
          <cell r="M2" t="str">
            <v>131</v>
          </cell>
          <cell r="N2" t="str">
            <v>141</v>
          </cell>
          <cell r="O2" t="str">
            <v>151</v>
          </cell>
          <cell r="P2" t="str">
            <v>161</v>
          </cell>
          <cell r="Q2" t="str">
            <v>171</v>
          </cell>
          <cell r="R2" t="str">
            <v>181</v>
          </cell>
          <cell r="S2" t="str">
            <v>191</v>
          </cell>
          <cell r="T2" t="str">
            <v>201</v>
          </cell>
          <cell r="U2" t="str">
            <v>211</v>
          </cell>
          <cell r="V2" t="str">
            <v>221</v>
          </cell>
          <cell r="W2" t="str">
            <v>231</v>
          </cell>
          <cell r="X2" t="str">
            <v>241</v>
          </cell>
          <cell r="Y2" t="str">
            <v>251</v>
          </cell>
          <cell r="Z2" t="str">
            <v>999</v>
          </cell>
        </row>
        <row r="3">
          <cell r="A3" t="str">
            <v>012</v>
          </cell>
          <cell r="B3" t="str">
            <v>022</v>
          </cell>
          <cell r="C3" t="str">
            <v>032</v>
          </cell>
          <cell r="D3" t="str">
            <v>042</v>
          </cell>
          <cell r="E3" t="str">
            <v>052</v>
          </cell>
          <cell r="F3" t="str">
            <v>062</v>
          </cell>
          <cell r="G3" t="str">
            <v>072</v>
          </cell>
          <cell r="H3" t="str">
            <v>082</v>
          </cell>
          <cell r="I3" t="str">
            <v>092</v>
          </cell>
          <cell r="J3" t="str">
            <v>102</v>
          </cell>
          <cell r="K3" t="str">
            <v>112</v>
          </cell>
          <cell r="L3" t="str">
            <v>122</v>
          </cell>
          <cell r="M3" t="str">
            <v>132</v>
          </cell>
          <cell r="N3" t="str">
            <v>142</v>
          </cell>
          <cell r="O3" t="str">
            <v>152</v>
          </cell>
          <cell r="P3" t="str">
            <v>162</v>
          </cell>
          <cell r="Q3" t="str">
            <v>172</v>
          </cell>
          <cell r="R3" t="str">
            <v>182</v>
          </cell>
          <cell r="S3" t="str">
            <v>192</v>
          </cell>
          <cell r="T3" t="str">
            <v>202</v>
          </cell>
          <cell r="U3" t="str">
            <v>212</v>
          </cell>
          <cell r="V3" t="str">
            <v>222</v>
          </cell>
          <cell r="W3" t="str">
            <v>232</v>
          </cell>
          <cell r="X3" t="str">
            <v>242</v>
          </cell>
          <cell r="Y3" t="str">
            <v>252</v>
          </cell>
        </row>
        <row r="4">
          <cell r="A4" t="str">
            <v>013</v>
          </cell>
          <cell r="B4" t="str">
            <v>023</v>
          </cell>
          <cell r="C4" t="str">
            <v>033</v>
          </cell>
          <cell r="D4" t="str">
            <v>049</v>
          </cell>
          <cell r="E4" t="str">
            <v>053</v>
          </cell>
          <cell r="F4" t="str">
            <v>063</v>
          </cell>
          <cell r="G4" t="str">
            <v>073</v>
          </cell>
          <cell r="H4" t="str">
            <v>083</v>
          </cell>
          <cell r="I4" t="str">
            <v>093</v>
          </cell>
          <cell r="J4" t="str">
            <v>103</v>
          </cell>
          <cell r="K4" t="str">
            <v>113</v>
          </cell>
          <cell r="L4" t="str">
            <v>123</v>
          </cell>
          <cell r="M4" t="str">
            <v>139</v>
          </cell>
          <cell r="N4" t="str">
            <v>149</v>
          </cell>
          <cell r="O4" t="str">
            <v>153</v>
          </cell>
          <cell r="P4" t="str">
            <v>163</v>
          </cell>
          <cell r="Q4" t="str">
            <v>173</v>
          </cell>
          <cell r="R4" t="str">
            <v>183</v>
          </cell>
          <cell r="S4" t="str">
            <v>193</v>
          </cell>
          <cell r="T4" t="str">
            <v>203</v>
          </cell>
          <cell r="U4" t="str">
            <v>213</v>
          </cell>
          <cell r="V4" t="str">
            <v>223</v>
          </cell>
          <cell r="W4" t="str">
            <v>233</v>
          </cell>
          <cell r="X4" t="str">
            <v>243</v>
          </cell>
          <cell r="Y4" t="str">
            <v>259</v>
          </cell>
        </row>
        <row r="5">
          <cell r="A5" t="str">
            <v>014</v>
          </cell>
          <cell r="B5" t="str">
            <v>029</v>
          </cell>
          <cell r="C5" t="str">
            <v>034</v>
          </cell>
          <cell r="E5" t="str">
            <v>059</v>
          </cell>
          <cell r="F5" t="str">
            <v>064</v>
          </cell>
          <cell r="G5" t="str">
            <v>074</v>
          </cell>
          <cell r="H5" t="str">
            <v>089</v>
          </cell>
          <cell r="I5" t="str">
            <v>094</v>
          </cell>
          <cell r="J5" t="str">
            <v>104</v>
          </cell>
          <cell r="K5" t="str">
            <v>114</v>
          </cell>
          <cell r="L5" t="str">
            <v>129</v>
          </cell>
          <cell r="O5" t="str">
            <v>154</v>
          </cell>
          <cell r="P5" t="str">
            <v>164</v>
          </cell>
          <cell r="Q5" t="str">
            <v>174</v>
          </cell>
          <cell r="R5" t="str">
            <v>184</v>
          </cell>
          <cell r="S5" t="str">
            <v>199</v>
          </cell>
          <cell r="T5" t="str">
            <v>204</v>
          </cell>
          <cell r="U5" t="str">
            <v>219</v>
          </cell>
          <cell r="V5" t="str">
            <v>229</v>
          </cell>
          <cell r="W5" t="str">
            <v>234</v>
          </cell>
          <cell r="X5" t="str">
            <v>244</v>
          </cell>
        </row>
        <row r="6">
          <cell r="A6" t="str">
            <v>019</v>
          </cell>
          <cell r="C6" t="str">
            <v>035</v>
          </cell>
          <cell r="F6" t="str">
            <v>065</v>
          </cell>
          <cell r="G6" t="str">
            <v>075</v>
          </cell>
          <cell r="I6" t="str">
            <v>095</v>
          </cell>
          <cell r="J6" t="str">
            <v>105</v>
          </cell>
          <cell r="K6" t="str">
            <v>115</v>
          </cell>
          <cell r="O6" t="str">
            <v>159</v>
          </cell>
          <cell r="P6" t="str">
            <v>169</v>
          </cell>
          <cell r="Q6" t="str">
            <v>175</v>
          </cell>
          <cell r="R6" t="str">
            <v>185</v>
          </cell>
          <cell r="T6" t="str">
            <v>205</v>
          </cell>
          <cell r="W6" t="str">
            <v>235</v>
          </cell>
          <cell r="X6" t="str">
            <v>245</v>
          </cell>
        </row>
        <row r="7">
          <cell r="C7" t="str">
            <v>036</v>
          </cell>
          <cell r="F7" t="str">
            <v>066</v>
          </cell>
          <cell r="G7" t="str">
            <v>076</v>
          </cell>
          <cell r="I7" t="str">
            <v>099</v>
          </cell>
          <cell r="J7" t="str">
            <v>109</v>
          </cell>
          <cell r="K7" t="str">
            <v>119</v>
          </cell>
          <cell r="Q7" t="str">
            <v>176</v>
          </cell>
          <cell r="R7" t="str">
            <v>186</v>
          </cell>
          <cell r="T7" t="str">
            <v>206</v>
          </cell>
          <cell r="W7" t="str">
            <v>236</v>
          </cell>
          <cell r="X7" t="str">
            <v>249</v>
          </cell>
        </row>
        <row r="8">
          <cell r="C8" t="str">
            <v>039</v>
          </cell>
          <cell r="F8" t="str">
            <v>069</v>
          </cell>
          <cell r="G8" t="str">
            <v>079</v>
          </cell>
          <cell r="Q8" t="str">
            <v>179</v>
          </cell>
          <cell r="R8" t="str">
            <v>189</v>
          </cell>
          <cell r="T8" t="str">
            <v>209</v>
          </cell>
          <cell r="W8" t="str">
            <v>239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E17CE6-F097-43F5-8198-7D959C85966E}" name="テーブル1" displayName="テーブル1" ref="A1:A6" totalsRowShown="0" headerRowDxfId="52">
  <autoFilter ref="A1:A6" xr:uid="{44E17CE6-F097-43F5-8198-7D959C85966E}"/>
  <tableColumns count="1">
    <tableColumn id="1" xr3:uid="{891C0A35-90B6-4556-B1B6-23D2EB8AE7C3}" name="印刷" dataDxfId="51"/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444CDE8-D8B9-4308-9AC6-CDD64546A72C}" name="テーブル13" displayName="テーブル13" ref="J1:J7" totalsRowShown="0" headerRowBorderDxfId="33">
  <autoFilter ref="J1:J7" xr:uid="{5444CDE8-D8B9-4308-9AC6-CDD64546A72C}"/>
  <tableColumns count="1">
    <tableColumn id="1" xr3:uid="{57649BE4-645A-4EDC-B390-64599CA25B95}" name="金物・日用雑貨" dataDxfId="32"/>
  </tableColumns>
  <tableStyleInfo name="TableStyleLight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D81BCD0-700A-4F43-B94A-54C7DFC6CA91}" name="テーブル14" displayName="テーブル14" ref="K1:K7" totalsRowShown="0" headerRowBorderDxfId="31">
  <autoFilter ref="K1:K7" xr:uid="{1D81BCD0-700A-4F43-B94A-54C7DFC6CA91}"/>
  <tableColumns count="1">
    <tableColumn id="1" xr3:uid="{15897FD0-0DDA-4F2D-BE82-F9D932F0CB7C}" name="ギフト・時計・百貨店" dataDxfId="30"/>
  </tableColumns>
  <tableStyleInfo name="TableStyleLight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FC5F74A-B697-4386-9E3E-1C48D9469559}" name="テーブル15" displayName="テーブル15" ref="L1:L5" totalsRowShown="0" headerRowBorderDxfId="29">
  <autoFilter ref="L1:L5" xr:uid="{5FC5F74A-B697-4386-9E3E-1C48D9469559}"/>
  <tableColumns count="1">
    <tableColumn id="1" xr3:uid="{E23B8D04-D50D-4E00-BF3B-4D60D2132292}" name="電気機器" dataDxfId="28"/>
  </tableColumns>
  <tableStyleInfo name="TableStyleLight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2A8A45B-D2CC-45D4-A942-58AF28F83DA7}" name="テーブル16" displayName="テーブル16" ref="M1:M4" totalsRowShown="0" headerRowBorderDxfId="27">
  <autoFilter ref="M1:M4" xr:uid="{62A8A45B-D2CC-45D4-A942-58AF28F83DA7}"/>
  <tableColumns count="1">
    <tableColumn id="1" xr3:uid="{641731D9-5A54-47FC-A4C8-CC8563D24A10}" name="厨房・調理機器" dataDxfId="26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C5FA15B-22C0-4885-87E1-8543774B0938}" name="テーブル17" displayName="テーブル17" ref="N1:N4" totalsRowShown="0" headerRowBorderDxfId="25">
  <autoFilter ref="N1:N4" xr:uid="{DC5FA15B-22C0-4885-87E1-8543774B0938}"/>
  <tableColumns count="1">
    <tableColumn id="1" xr3:uid="{8B29C9AD-62C2-4A84-A054-1C8C63D74FBC}" name="消防機器" dataDxfId="24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A545492-EF98-4629-B7B7-967D85960AC8}" name="テーブル18" displayName="テーブル18" ref="O1:O6" totalsRowShown="0" headerRowBorderDxfId="23">
  <autoFilter ref="O1:O6" xr:uid="{1A545492-EF98-4629-B7B7-967D85960AC8}"/>
  <tableColumns count="1">
    <tableColumn id="1" xr3:uid="{E4D00109-07C5-45AD-AA7D-BD6566C07137}" name="理化学機器" dataDxfId="22"/>
  </tableColumns>
  <tableStyleInfo name="TableStyleLight2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C4768DF-92DF-4911-B561-B0064EA0AEEA}" name="テーブル19" displayName="テーブル19" ref="P1:P6" totalsRowShown="0" headerRowBorderDxfId="21">
  <autoFilter ref="P1:P6" xr:uid="{EC4768DF-92DF-4911-B561-B0064EA0AEEA}"/>
  <tableColumns count="1">
    <tableColumn id="1" xr3:uid="{6741F3FC-A911-41AA-BE97-C64EB3950B97}" name="その他機器" dataDxfId="20"/>
  </tableColumns>
  <tableStyleInfo name="TableStyleLight2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644519B-C4A9-488E-B1DE-30AD9513028F}" name="テーブル20" displayName="テーブル20" ref="Q1:Q8" totalsRowShown="0" headerRowBorderDxfId="19">
  <autoFilter ref="Q1:Q8" xr:uid="{C644519B-C4A9-488E-B1DE-30AD9513028F}"/>
  <tableColumns count="1">
    <tableColumn id="1" xr3:uid="{155AB3A6-B477-4CF3-9D6A-4597E623590D}" name="医薬品・工業薬品" dataDxfId="18"/>
  </tableColumns>
  <tableStyleInfo name="TableStyleLight1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B6F20D7-6C58-4304-BF12-9921E84DED7E}" name="テーブル21" displayName="テーブル21" ref="R1:R8" totalsRowShown="0" headerRowBorderDxfId="17">
  <autoFilter ref="R1:R8" xr:uid="{5B6F20D7-6C58-4304-BF12-9921E84DED7E}"/>
  <tableColumns count="1">
    <tableColumn id="1" xr3:uid="{9C979032-E5BE-4D06-98F3-9770E6A87F98}" name="車輛・タイヤ" dataDxfId="16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71C0940-CEE0-4D18-BEF4-137F8D8F1688}" name="テーブル22" displayName="テーブル22" ref="S1:S5" totalsRowShown="0" headerRowBorderDxfId="15">
  <autoFilter ref="S1:S5" xr:uid="{171C0940-CEE0-4D18-BEF4-137F8D8F1688}"/>
  <tableColumns count="1">
    <tableColumn id="1" xr3:uid="{3ACF8D7E-03CD-4DB0-A5F7-75E4D3FB55D5}" name="燃料" dataDxfId="14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001FEE8-EEF5-41C6-ADB8-2FFF93180516}" name="テーブル5" displayName="テーブル5" ref="B1:B5" totalsRowShown="0" headerRowDxfId="50">
  <autoFilter ref="B1:B5" xr:uid="{D001FEE8-EEF5-41C6-ADB8-2FFF93180516}"/>
  <tableColumns count="1">
    <tableColumn id="1" xr3:uid="{8B72F09A-0150-4C72-8647-B4274922E15B}" name="写真・青写真" dataDxfId="49"/>
  </tableColumns>
  <tableStyleInfo name="TableStyleLight13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4899EBD-186F-4B0B-B8A7-22F3F76BECDC}" name="テーブル23" displayName="テーブル23" ref="T1:T8" totalsRowShown="0" headerRowBorderDxfId="13">
  <autoFilter ref="T1:T8" xr:uid="{54899EBD-186F-4B0B-B8A7-22F3F76BECDC}"/>
  <tableColumns count="1">
    <tableColumn id="1" xr3:uid="{97AE6B51-0909-4F87-89FD-2CB996665AEF}" name="工事用材料類" dataDxfId="12"/>
  </tableColumns>
  <tableStyleInfo name="TableStyleLight1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D8D16D9-3F77-4CE6-B8B9-A3FC5B1EB37A}" name="テーブル24" displayName="テーブル24" ref="U1:U5" totalsRowShown="0" headerRowBorderDxfId="11">
  <autoFilter ref="U1:U5" xr:uid="{3D8D16D9-3F77-4CE6-B8B9-A3FC5B1EB37A}"/>
  <tableColumns count="1">
    <tableColumn id="1" xr3:uid="{913949A6-5150-46E1-BE8F-2A2C3C7C20A1}" name="食料品・飲料" dataDxfId="10"/>
  </tableColumns>
  <tableStyleInfo name="TableStyleLight15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D7B99C1-E704-43F0-80EE-D30D0B1296BB}" name="テーブル25" displayName="テーブル25" ref="V1:V5" totalsRowShown="0" headerRowBorderDxfId="9">
  <autoFilter ref="V1:V5" xr:uid="{ED7B99C1-E704-43F0-80EE-D30D0B1296BB}"/>
  <tableColumns count="1">
    <tableColumn id="1" xr3:uid="{CAE02B34-7707-4908-8D58-BE8FE4078976}" name="花・園芸・飼料" dataDxfId="8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81D9A57-8AD2-4D90-A605-E950B9761F04}" name="テーブル26" displayName="テーブル26" ref="W1:W8" totalsRowShown="0" headerRowBorderDxfId="7">
  <autoFilter ref="W1:W8" xr:uid="{181D9A57-8AD2-4D90-A605-E950B9761F04}"/>
  <tableColumns count="1">
    <tableColumn id="1" xr3:uid="{9C681BBF-FFAE-42AD-B8EC-920EA3158ADE}" name="リース・レンタル" dataDxfId="6"/>
  </tableColumns>
  <tableStyleInfo name="TableStyleMedium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AB2C57F-BC94-4FED-9ACA-3BDD52DB946E}" name="テーブル27" displayName="テーブル27" ref="X1:X7" totalsRowShown="0" headerRowBorderDxfId="5">
  <autoFilter ref="X1:X7" xr:uid="{9AB2C57F-BC94-4FED-9ACA-3BDD52DB946E}"/>
  <tableColumns count="1">
    <tableColumn id="1" xr3:uid="{AA9DE83C-5F74-457B-85E9-F0E1182B667B}" name="上下水道機器" dataDxfId="4"/>
  </tableColumns>
  <tableStyleInfo name="TableStyleMedium5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3913CF3-57E4-4708-9C05-D839CA52E23B}" name="テーブル28" displayName="テーブル28" ref="Y1:Y4" totalsRowShown="0" headerRowBorderDxfId="3">
  <autoFilter ref="Y1:Y4" xr:uid="{B3913CF3-57E4-4708-9C05-D839CA52E23B}"/>
  <tableColumns count="1">
    <tableColumn id="1" xr3:uid="{3A9EE9CB-6E8C-45BE-BD46-FEC6C1407F1E}" name="ガス機器" dataDxfId="2"/>
  </tableColumns>
  <tableStyleInfo name="TableStyleMedium4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1FC1D82-118C-4B8B-8C90-0BC0319E3715}" name="テーブル29" displayName="テーブル29" ref="Z1:Z2" totalsRowShown="0" headerRowDxfId="1">
  <autoFilter ref="Z1:Z2" xr:uid="{51FC1D82-118C-4B8B-8C90-0BC0319E3715}"/>
  <tableColumns count="1">
    <tableColumn id="1" xr3:uid="{82D8AC0C-EC66-467D-9EEB-5EDE4C62E1DA}" name="その他" dataDxfId="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FD279F-4F3E-4A92-978E-67F478496FA4}" name="テーブル6" displayName="テーブル6" ref="C1:C8" totalsRowShown="0" headerRowDxfId="48">
  <autoFilter ref="C1:C8" xr:uid="{33FD279F-4F3E-4A92-978E-67F478496FA4}"/>
  <tableColumns count="1">
    <tableColumn id="1" xr3:uid="{6ADDB4D1-C6B2-4926-8306-6F61C6CE73D4}" name="文具・印章・事務機器" dataDxfId="47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F26D80-80DF-467D-8B93-35A0AD0B4A84}" name="テーブル7" displayName="テーブル7" ref="D1:D4" totalsRowShown="0" headerRowDxfId="46">
  <autoFilter ref="D1:D4" xr:uid="{27F26D80-80DF-467D-8B93-35A0AD0B4A84}"/>
  <tableColumns count="1">
    <tableColumn id="1" xr3:uid="{BF8A1AC4-490C-4FEE-9005-91C9EA2FE9EC}" name="紙業" dataDxfId="45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6367C6D-CF89-4147-9A54-7706972C8CDA}" name="テーブル8" displayName="テーブル8" ref="E1:E5" totalsRowShown="0" headerRowDxfId="44">
  <autoFilter ref="E1:E5" xr:uid="{86367C6D-CF89-4147-9A54-7706972C8CDA}"/>
  <tableColumns count="1">
    <tableColumn id="1" xr3:uid="{2EC21801-6EC1-4BA9-A210-7198525CA710}" name="図書・地図・新聞" dataDxfId="43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D26B911-4AFE-4634-BA22-9607EFF59D4A}" name="テーブル9" displayName="テーブル9" ref="F1:F8" totalsRowShown="0" headerRowDxfId="42">
  <autoFilter ref="F1:F8" xr:uid="{CD26B911-4AFE-4634-BA22-9607EFF59D4A}"/>
  <tableColumns count="1">
    <tableColumn id="1" xr3:uid="{D81E0891-188E-41DA-B5AF-1610CBF0BE1E}" name="教材・楽器・運動器具類" dataDxfId="41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AA99633-4D77-4806-84C2-8645C0562823}" name="テーブル10" displayName="テーブル10" ref="G1:G8" totalsRowShown="0" headerRowDxfId="40" headerRowBorderDxfId="39">
  <autoFilter ref="G1:G8" xr:uid="{3AA99633-4D77-4806-84C2-8645C0562823}"/>
  <tableColumns count="1">
    <tableColumn id="1" xr3:uid="{C0EDBAD4-29F6-4CBD-8923-0A48C045D5C1}" name="家具・畳・テント・室内装飾" dataDxfId="38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8A0E84D-C6D1-4F96-BF74-DFF96D497A88}" name="テーブル11" displayName="テーブル11" ref="H1:H5" totalsRowShown="0" headerRowDxfId="37">
  <autoFilter ref="H1:H5" xr:uid="{D8A0E84D-C6D1-4F96-BF74-DFF96D497A88}"/>
  <tableColumns count="1">
    <tableColumn id="1" xr3:uid="{AFDD58DE-A124-4E88-8F4F-1F64C82CB09A}" name="看板・標識・舞台" dataDxfId="36"/>
  </tableColumns>
  <tableStyleInfo name="TableStyleLight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FA9BBC3-95E9-4DF8-9B5F-742A93A8BB63}" name="テーブル12" displayName="テーブル12" ref="I1:I7" totalsRowShown="0" headerRowBorderDxfId="35">
  <autoFilter ref="I1:I7" xr:uid="{EFA9BBC3-95E9-4DF8-9B5F-742A93A8BB63}"/>
  <tableColumns count="1">
    <tableColumn id="1" xr3:uid="{A8A263CD-A50D-4937-81C5-FB15E5D0A497}" name="被服・履物・クリーニング" dataDxfId="34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CA375-931D-427D-9AC4-2C5373C1879E}">
  <dimension ref="A1:AI99"/>
  <sheetViews>
    <sheetView tabSelected="1" view="pageBreakPreview" zoomScale="115" zoomScaleNormal="120" zoomScaleSheetLayoutView="115" workbookViewId="0">
      <selection activeCell="AJ8" sqref="AJ8"/>
    </sheetView>
  </sheetViews>
  <sheetFormatPr defaultRowHeight="13.5" x14ac:dyDescent="0.15"/>
  <cols>
    <col min="1" max="33" width="2.625" style="1" customWidth="1"/>
    <col min="34" max="34" width="2.5" customWidth="1"/>
    <col min="35" max="35" width="3.5" customWidth="1"/>
  </cols>
  <sheetData>
    <row r="1" spans="1:35" x14ac:dyDescent="0.15">
      <c r="A1" s="180" t="s">
        <v>706</v>
      </c>
      <c r="B1" s="180"/>
      <c r="C1" s="180"/>
      <c r="D1" s="180"/>
      <c r="E1" s="180"/>
      <c r="F1" s="110" t="s">
        <v>716</v>
      </c>
      <c r="G1" s="110"/>
      <c r="H1" s="110"/>
      <c r="I1" s="110"/>
      <c r="J1" s="110"/>
      <c r="K1" s="110"/>
      <c r="L1" s="110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135" t="s">
        <v>0</v>
      </c>
      <c r="AA1" s="135"/>
      <c r="AB1" s="234"/>
      <c r="AC1" s="234"/>
      <c r="AD1" s="234"/>
      <c r="AE1" s="234"/>
      <c r="AF1" s="234"/>
      <c r="AG1" s="234"/>
      <c r="AH1" s="69"/>
      <c r="AI1" s="69"/>
    </row>
    <row r="2" spans="1:35" ht="15" customHeight="1" x14ac:dyDescent="0.15">
      <c r="A2" s="87">
        <v>0</v>
      </c>
      <c r="B2" s="87"/>
      <c r="C2" s="87"/>
      <c r="D2" s="87"/>
      <c r="E2" s="87"/>
      <c r="F2" s="87"/>
      <c r="G2" s="87"/>
      <c r="H2" s="87"/>
      <c r="I2" s="71"/>
      <c r="J2" s="71"/>
      <c r="K2" s="71"/>
      <c r="L2" s="71"/>
      <c r="M2" s="71"/>
      <c r="N2" s="137" t="s">
        <v>13</v>
      </c>
      <c r="O2" s="137"/>
      <c r="P2" s="137"/>
      <c r="Q2" s="137"/>
      <c r="R2" s="137"/>
      <c r="S2" s="137"/>
      <c r="T2" s="137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69"/>
      <c r="AI2" s="69"/>
    </row>
    <row r="3" spans="1:35" ht="15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69"/>
      <c r="AI3" s="69"/>
    </row>
    <row r="4" spans="1:35" ht="15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69"/>
      <c r="AI4" s="69"/>
    </row>
    <row r="5" spans="1:35" ht="30" customHeight="1" x14ac:dyDescent="0.15">
      <c r="A5" s="109" t="s">
        <v>1</v>
      </c>
      <c r="B5" s="109"/>
      <c r="C5" s="109"/>
      <c r="D5" s="109"/>
      <c r="E5" s="109"/>
      <c r="F5" s="157"/>
      <c r="G5" s="157"/>
      <c r="H5" s="157"/>
      <c r="I5" s="157"/>
      <c r="J5" s="157"/>
      <c r="K5" s="157"/>
      <c r="L5" s="157"/>
      <c r="M5" s="157"/>
      <c r="N5" s="157"/>
      <c r="O5" s="109" t="s">
        <v>649</v>
      </c>
      <c r="P5" s="109"/>
      <c r="Q5" s="109"/>
      <c r="R5" s="109"/>
      <c r="S5" s="109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69"/>
      <c r="AI5" s="69"/>
    </row>
    <row r="6" spans="1:35" ht="15" customHeight="1" x14ac:dyDescent="0.1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69"/>
      <c r="AI6" s="69"/>
    </row>
    <row r="7" spans="1:35" ht="15" customHeight="1" x14ac:dyDescent="0.1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69"/>
      <c r="AI7" s="69"/>
    </row>
    <row r="8" spans="1:35" ht="15" customHeight="1" x14ac:dyDescent="0.15">
      <c r="A8" s="110" t="s">
        <v>14</v>
      </c>
      <c r="B8" s="110"/>
      <c r="C8" s="110"/>
      <c r="D8" s="110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69"/>
      <c r="AI8" s="69"/>
    </row>
    <row r="9" spans="1:35" ht="15" customHeight="1" x14ac:dyDescent="0.15">
      <c r="A9" s="121" t="s">
        <v>692</v>
      </c>
      <c r="B9" s="122"/>
      <c r="C9" s="122"/>
      <c r="D9" s="122"/>
      <c r="E9" s="123"/>
      <c r="F9" s="132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7"/>
      <c r="AH9" s="69"/>
      <c r="AI9" s="69"/>
    </row>
    <row r="10" spans="1:35" ht="30" customHeight="1" x14ac:dyDescent="0.15">
      <c r="A10" s="139" t="s">
        <v>2</v>
      </c>
      <c r="B10" s="140"/>
      <c r="C10" s="140"/>
      <c r="D10" s="140"/>
      <c r="E10" s="141"/>
      <c r="F10" s="95"/>
      <c r="G10" s="142"/>
      <c r="H10" s="142"/>
      <c r="I10" s="142"/>
      <c r="J10" s="142"/>
      <c r="K10" s="142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7"/>
      <c r="AH10" s="69"/>
      <c r="AI10" s="69"/>
    </row>
    <row r="11" spans="1:35" ht="15" customHeight="1" x14ac:dyDescent="0.15">
      <c r="A11" s="109" t="s">
        <v>15</v>
      </c>
      <c r="B11" s="109"/>
      <c r="C11" s="109"/>
      <c r="D11" s="109"/>
      <c r="E11" s="109"/>
      <c r="F11" s="81" t="s">
        <v>3</v>
      </c>
      <c r="G11" s="138"/>
      <c r="H11" s="138"/>
      <c r="I11" s="138"/>
      <c r="J11" s="138"/>
      <c r="K11" s="138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3"/>
      <c r="AH11" s="69"/>
      <c r="AI11" s="69"/>
    </row>
    <row r="12" spans="1:35" ht="30" customHeight="1" x14ac:dyDescent="0.15">
      <c r="A12" s="109"/>
      <c r="B12" s="109"/>
      <c r="C12" s="109"/>
      <c r="D12" s="109"/>
      <c r="E12" s="128"/>
      <c r="F12" s="92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4"/>
      <c r="AH12" s="69"/>
      <c r="AI12" s="69"/>
    </row>
    <row r="13" spans="1:35" ht="15" customHeight="1" x14ac:dyDescent="0.15">
      <c r="A13" s="121" t="s">
        <v>692</v>
      </c>
      <c r="B13" s="122"/>
      <c r="C13" s="122"/>
      <c r="D13" s="122"/>
      <c r="E13" s="123"/>
      <c r="F13" s="149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7"/>
      <c r="AH13" s="69"/>
      <c r="AI13" s="69"/>
    </row>
    <row r="14" spans="1:35" ht="30" customHeight="1" x14ac:dyDescent="0.15">
      <c r="A14" s="139" t="s">
        <v>16</v>
      </c>
      <c r="B14" s="140"/>
      <c r="C14" s="140"/>
      <c r="D14" s="140"/>
      <c r="E14" s="141"/>
      <c r="F14" s="151" t="s">
        <v>17</v>
      </c>
      <c r="G14" s="152"/>
      <c r="H14" s="95"/>
      <c r="I14" s="96"/>
      <c r="J14" s="96"/>
      <c r="K14" s="96"/>
      <c r="L14" s="96"/>
      <c r="M14" s="96"/>
      <c r="N14" s="97"/>
      <c r="O14" s="151" t="s">
        <v>4</v>
      </c>
      <c r="P14" s="152"/>
      <c r="Q14" s="95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7"/>
      <c r="AH14" s="69"/>
      <c r="AI14" s="69"/>
    </row>
    <row r="15" spans="1:35" ht="15" customHeight="1" x14ac:dyDescent="0.15">
      <c r="A15" s="109" t="s">
        <v>5</v>
      </c>
      <c r="B15" s="109"/>
      <c r="C15" s="109"/>
      <c r="D15" s="109"/>
      <c r="E15" s="109"/>
      <c r="F15" s="143"/>
      <c r="G15" s="144"/>
      <c r="H15" s="144"/>
      <c r="I15" s="144"/>
      <c r="J15" s="144"/>
      <c r="K15" s="144"/>
      <c r="L15" s="144"/>
      <c r="M15" s="144"/>
      <c r="N15" s="145"/>
      <c r="O15" s="146" t="s">
        <v>6</v>
      </c>
      <c r="P15" s="147"/>
      <c r="Q15" s="147"/>
      <c r="R15" s="147"/>
      <c r="S15" s="148"/>
      <c r="T15" s="143"/>
      <c r="U15" s="144"/>
      <c r="V15" s="144"/>
      <c r="W15" s="144"/>
      <c r="X15" s="144"/>
      <c r="Y15" s="144"/>
      <c r="Z15" s="144"/>
      <c r="AA15" s="144"/>
      <c r="AB15" s="144"/>
      <c r="AC15" s="144"/>
      <c r="AD15" s="164"/>
      <c r="AE15" s="164"/>
      <c r="AF15" s="164"/>
      <c r="AG15" s="165"/>
      <c r="AH15" s="69"/>
      <c r="AI15" s="69"/>
    </row>
    <row r="16" spans="1:35" ht="15" customHeight="1" x14ac:dyDescent="0.1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69"/>
      <c r="AI16" s="69"/>
    </row>
    <row r="17" spans="1:35" ht="15" customHeight="1" x14ac:dyDescent="0.1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69"/>
      <c r="AI17" s="69"/>
    </row>
    <row r="18" spans="1:35" ht="15" customHeight="1" x14ac:dyDescent="0.15">
      <c r="A18" s="181" t="s">
        <v>18</v>
      </c>
      <c r="B18" s="181"/>
      <c r="C18" s="181"/>
      <c r="D18" s="181"/>
      <c r="E18" s="181"/>
      <c r="F18" s="181"/>
      <c r="G18" s="181"/>
      <c r="H18" s="181"/>
      <c r="I18" s="181"/>
      <c r="J18" s="18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69"/>
      <c r="AI18" s="69"/>
    </row>
    <row r="19" spans="1:35" ht="15" customHeight="1" x14ac:dyDescent="0.15">
      <c r="A19" s="121" t="s">
        <v>693</v>
      </c>
      <c r="B19" s="122"/>
      <c r="C19" s="122"/>
      <c r="D19" s="122"/>
      <c r="E19" s="123"/>
      <c r="F19" s="132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7"/>
      <c r="AH19" s="69"/>
      <c r="AI19" s="69"/>
    </row>
    <row r="20" spans="1:35" ht="30" customHeight="1" x14ac:dyDescent="0.15">
      <c r="A20" s="139" t="s">
        <v>2</v>
      </c>
      <c r="B20" s="140"/>
      <c r="C20" s="140"/>
      <c r="D20" s="140"/>
      <c r="E20" s="141"/>
      <c r="F20" s="161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3"/>
      <c r="AH20" s="69"/>
      <c r="AI20" s="69"/>
    </row>
    <row r="21" spans="1:35" ht="15" customHeight="1" x14ac:dyDescent="0.15">
      <c r="A21" s="109" t="s">
        <v>15</v>
      </c>
      <c r="B21" s="109"/>
      <c r="C21" s="109"/>
      <c r="D21" s="109"/>
      <c r="E21" s="109"/>
      <c r="F21" s="3" t="s">
        <v>3</v>
      </c>
      <c r="G21" s="138"/>
      <c r="H21" s="138"/>
      <c r="I21" s="138"/>
      <c r="J21" s="138"/>
      <c r="K21" s="138"/>
      <c r="L21" s="138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3"/>
      <c r="AH21" s="69"/>
      <c r="AI21" s="69"/>
    </row>
    <row r="22" spans="1:35" ht="30" customHeight="1" x14ac:dyDescent="0.15">
      <c r="A22" s="109"/>
      <c r="B22" s="109"/>
      <c r="C22" s="109"/>
      <c r="D22" s="109"/>
      <c r="E22" s="109"/>
      <c r="F22" s="92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4"/>
      <c r="AH22" s="69"/>
      <c r="AI22" s="69"/>
    </row>
    <row r="23" spans="1:35" ht="15" customHeight="1" x14ac:dyDescent="0.15">
      <c r="A23" s="121" t="s">
        <v>692</v>
      </c>
      <c r="B23" s="122"/>
      <c r="C23" s="122"/>
      <c r="D23" s="122"/>
      <c r="E23" s="123"/>
      <c r="F23" s="124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7"/>
      <c r="AH23" s="69"/>
      <c r="AI23" s="69"/>
    </row>
    <row r="24" spans="1:35" ht="30" customHeight="1" x14ac:dyDescent="0.15">
      <c r="A24" s="139" t="s">
        <v>16</v>
      </c>
      <c r="B24" s="140"/>
      <c r="C24" s="140"/>
      <c r="D24" s="140"/>
      <c r="E24" s="141"/>
      <c r="F24" s="99" t="s">
        <v>17</v>
      </c>
      <c r="G24" s="100"/>
      <c r="H24" s="98"/>
      <c r="I24" s="98"/>
      <c r="J24" s="98"/>
      <c r="K24" s="98"/>
      <c r="L24" s="98"/>
      <c r="M24" s="98"/>
      <c r="N24" s="98"/>
      <c r="O24" s="99" t="s">
        <v>4</v>
      </c>
      <c r="P24" s="100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101"/>
      <c r="AH24" s="69"/>
      <c r="AI24" s="69"/>
    </row>
    <row r="25" spans="1:35" ht="15" customHeight="1" x14ac:dyDescent="0.15">
      <c r="A25" s="109" t="s">
        <v>5</v>
      </c>
      <c r="B25" s="109"/>
      <c r="C25" s="109"/>
      <c r="D25" s="109"/>
      <c r="E25" s="109"/>
      <c r="F25" s="143"/>
      <c r="G25" s="144"/>
      <c r="H25" s="144"/>
      <c r="I25" s="144"/>
      <c r="J25" s="144"/>
      <c r="K25" s="144"/>
      <c r="L25" s="144"/>
      <c r="M25" s="144"/>
      <c r="N25" s="145"/>
      <c r="O25" s="168" t="s">
        <v>6</v>
      </c>
      <c r="P25" s="169"/>
      <c r="Q25" s="169"/>
      <c r="R25" s="169"/>
      <c r="S25" s="170"/>
      <c r="T25" s="143"/>
      <c r="U25" s="144"/>
      <c r="V25" s="144"/>
      <c r="W25" s="144"/>
      <c r="X25" s="144"/>
      <c r="Y25" s="144"/>
      <c r="Z25" s="144"/>
      <c r="AA25" s="144"/>
      <c r="AB25" s="144"/>
      <c r="AC25" s="144"/>
      <c r="AD25" s="171"/>
      <c r="AE25" s="171"/>
      <c r="AF25" s="171"/>
      <c r="AG25" s="172"/>
      <c r="AH25" s="69"/>
      <c r="AI25" s="69"/>
    </row>
    <row r="26" spans="1:35" ht="15" customHeight="1" x14ac:dyDescent="0.1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69"/>
      <c r="AI26" s="69"/>
    </row>
    <row r="27" spans="1:35" ht="15" customHeight="1" x14ac:dyDescent="0.1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69"/>
      <c r="AI27" s="69"/>
    </row>
    <row r="28" spans="1:35" ht="30" customHeight="1" x14ac:dyDescent="0.15">
      <c r="A28" s="109" t="s">
        <v>671</v>
      </c>
      <c r="B28" s="109"/>
      <c r="C28" s="109"/>
      <c r="D28" s="109"/>
      <c r="E28" s="109"/>
      <c r="F28" s="173"/>
      <c r="G28" s="174"/>
      <c r="H28" s="174"/>
      <c r="I28" s="174"/>
      <c r="J28" s="164" t="s">
        <v>670</v>
      </c>
      <c r="K28" s="165"/>
      <c r="L28" s="175" t="s">
        <v>711</v>
      </c>
      <c r="M28" s="175"/>
      <c r="N28" s="175"/>
      <c r="O28" s="175"/>
      <c r="P28" s="175"/>
      <c r="Q28" s="153"/>
      <c r="R28" s="154"/>
      <c r="S28" s="154"/>
      <c r="T28" s="154"/>
      <c r="U28" s="155" t="s">
        <v>712</v>
      </c>
      <c r="V28" s="156"/>
      <c r="W28" s="158" t="s">
        <v>652</v>
      </c>
      <c r="X28" s="159"/>
      <c r="Y28" s="159"/>
      <c r="Z28" s="159"/>
      <c r="AA28" s="160"/>
      <c r="AB28" s="67"/>
      <c r="AC28" s="111"/>
      <c r="AD28" s="111"/>
      <c r="AE28" s="65" t="s">
        <v>668</v>
      </c>
      <c r="AF28" s="80"/>
      <c r="AG28" s="66" t="s">
        <v>669</v>
      </c>
      <c r="AH28" s="69"/>
      <c r="AI28" s="69"/>
    </row>
    <row r="29" spans="1:35" ht="30" customHeight="1" x14ac:dyDescent="0.15">
      <c r="A29" s="128" t="s">
        <v>665</v>
      </c>
      <c r="B29" s="129"/>
      <c r="C29" s="129"/>
      <c r="D29" s="129"/>
      <c r="E29" s="130"/>
      <c r="F29" s="131"/>
      <c r="G29" s="131"/>
      <c r="H29" s="131"/>
      <c r="I29" s="109" t="s">
        <v>19</v>
      </c>
      <c r="J29" s="109"/>
      <c r="K29" s="109"/>
      <c r="L29" s="109"/>
      <c r="M29" s="109"/>
      <c r="N29" s="131"/>
      <c r="O29" s="131"/>
      <c r="P29" s="131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76"/>
      <c r="AI29" s="69"/>
    </row>
    <row r="30" spans="1:35" ht="15" customHeight="1" x14ac:dyDescent="0.1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69"/>
      <c r="AI30" s="69"/>
    </row>
    <row r="31" spans="1:35" ht="15" customHeight="1" x14ac:dyDescent="0.15">
      <c r="A31" s="71"/>
      <c r="B31" s="71"/>
      <c r="C31" s="71"/>
      <c r="D31" s="71"/>
      <c r="E31" s="71"/>
      <c r="F31" s="71"/>
      <c r="G31" s="71"/>
      <c r="H31" s="71"/>
      <c r="I31" s="79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69"/>
      <c r="AI31" s="69"/>
    </row>
    <row r="32" spans="1:35" ht="15" customHeight="1" x14ac:dyDescent="0.15">
      <c r="A32" s="110" t="s">
        <v>8</v>
      </c>
      <c r="B32" s="110"/>
      <c r="C32" s="110"/>
      <c r="D32" s="110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69"/>
      <c r="AI32" s="69"/>
    </row>
    <row r="33" spans="1:35" ht="15" customHeight="1" x14ac:dyDescent="0.15">
      <c r="A33" s="121" t="s">
        <v>692</v>
      </c>
      <c r="B33" s="122"/>
      <c r="C33" s="122"/>
      <c r="D33" s="122"/>
      <c r="E33" s="123"/>
      <c r="F33" s="124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7"/>
      <c r="AH33" s="69"/>
      <c r="AI33" s="69"/>
    </row>
    <row r="34" spans="1:35" ht="30" customHeight="1" x14ac:dyDescent="0.15">
      <c r="A34" s="139" t="s">
        <v>650</v>
      </c>
      <c r="B34" s="140"/>
      <c r="C34" s="140"/>
      <c r="D34" s="140"/>
      <c r="E34" s="141"/>
      <c r="F34" s="151" t="s">
        <v>9</v>
      </c>
      <c r="G34" s="152"/>
      <c r="H34" s="95"/>
      <c r="I34" s="96"/>
      <c r="J34" s="96"/>
      <c r="K34" s="96"/>
      <c r="L34" s="96"/>
      <c r="M34" s="96"/>
      <c r="N34" s="97"/>
      <c r="O34" s="151" t="s">
        <v>4</v>
      </c>
      <c r="P34" s="152"/>
      <c r="Q34" s="95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7"/>
      <c r="AH34" s="69"/>
      <c r="AI34" s="69"/>
    </row>
    <row r="35" spans="1:35" ht="15" customHeight="1" x14ac:dyDescent="0.15">
      <c r="A35" s="109" t="s">
        <v>5</v>
      </c>
      <c r="B35" s="109"/>
      <c r="C35" s="109"/>
      <c r="D35" s="109"/>
      <c r="E35" s="109"/>
      <c r="F35" s="143"/>
      <c r="G35" s="144"/>
      <c r="H35" s="144"/>
      <c r="I35" s="144"/>
      <c r="J35" s="144"/>
      <c r="K35" s="144"/>
      <c r="L35" s="144"/>
      <c r="M35" s="144"/>
      <c r="N35" s="145"/>
      <c r="O35" s="177" t="s">
        <v>6</v>
      </c>
      <c r="P35" s="178"/>
      <c r="Q35" s="178"/>
      <c r="R35" s="178"/>
      <c r="S35" s="179"/>
      <c r="T35" s="143"/>
      <c r="U35" s="144"/>
      <c r="V35" s="144"/>
      <c r="W35" s="144"/>
      <c r="X35" s="144"/>
      <c r="Y35" s="144"/>
      <c r="Z35" s="144"/>
      <c r="AA35" s="144"/>
      <c r="AB35" s="144"/>
      <c r="AC35" s="144"/>
      <c r="AD35" s="171"/>
      <c r="AE35" s="171"/>
      <c r="AF35" s="171"/>
      <c r="AG35" s="172"/>
      <c r="AH35" s="69"/>
      <c r="AI35" s="69"/>
    </row>
    <row r="36" spans="1:35" ht="15" customHeight="1" x14ac:dyDescent="0.15">
      <c r="A36" s="109" t="s">
        <v>7</v>
      </c>
      <c r="B36" s="109"/>
      <c r="C36" s="109"/>
      <c r="D36" s="109"/>
      <c r="E36" s="109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69"/>
      <c r="AI36" s="69"/>
    </row>
    <row r="37" spans="1:35" x14ac:dyDescent="0.1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69"/>
      <c r="AI37" s="69"/>
    </row>
    <row r="38" spans="1:35" x14ac:dyDescent="0.1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69"/>
      <c r="AI38" s="69"/>
    </row>
    <row r="39" spans="1:35" x14ac:dyDescent="0.1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69"/>
      <c r="AI39" s="69"/>
    </row>
    <row r="40" spans="1:35" x14ac:dyDescent="0.1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69"/>
      <c r="AI40" s="69"/>
    </row>
    <row r="41" spans="1:35" x14ac:dyDescent="0.1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69"/>
      <c r="AI41" s="69"/>
    </row>
    <row r="42" spans="1:35" x14ac:dyDescent="0.1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69"/>
      <c r="AI42" s="69"/>
    </row>
    <row r="43" spans="1:35" x14ac:dyDescent="0.1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69"/>
      <c r="AI43" s="69"/>
    </row>
    <row r="44" spans="1:35" x14ac:dyDescent="0.1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69"/>
      <c r="AI44" s="69"/>
    </row>
    <row r="45" spans="1:35" ht="15" customHeight="1" x14ac:dyDescent="0.15">
      <c r="A45" s="71" t="s">
        <v>20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69"/>
      <c r="AI45" s="69"/>
    </row>
    <row r="46" spans="1:35" ht="15" customHeight="1" x14ac:dyDescent="0.15">
      <c r="A46" s="107" t="s">
        <v>21</v>
      </c>
      <c r="B46" s="106" t="s">
        <v>24</v>
      </c>
      <c r="C46" s="106"/>
      <c r="D46" s="106"/>
      <c r="E46" s="106"/>
      <c r="F46" s="106"/>
      <c r="G46" s="106"/>
      <c r="H46" s="106"/>
      <c r="I46" s="106"/>
      <c r="J46" s="106" t="s">
        <v>25</v>
      </c>
      <c r="K46" s="106"/>
      <c r="L46" s="106"/>
      <c r="M46" s="106"/>
      <c r="N46" s="106"/>
      <c r="O46" s="106"/>
      <c r="P46" s="106"/>
      <c r="Q46" s="106"/>
      <c r="R46" s="107" t="s">
        <v>651</v>
      </c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69"/>
      <c r="AI46" s="69"/>
    </row>
    <row r="47" spans="1:35" ht="15" customHeight="1" x14ac:dyDescent="0.15">
      <c r="A47" s="106"/>
      <c r="B47" s="106" t="s">
        <v>26</v>
      </c>
      <c r="C47" s="106"/>
      <c r="D47" s="106" t="s">
        <v>27</v>
      </c>
      <c r="E47" s="106"/>
      <c r="F47" s="106"/>
      <c r="G47" s="106"/>
      <c r="H47" s="106"/>
      <c r="I47" s="106"/>
      <c r="J47" s="106" t="s">
        <v>26</v>
      </c>
      <c r="K47" s="106"/>
      <c r="L47" s="106" t="s">
        <v>27</v>
      </c>
      <c r="M47" s="106"/>
      <c r="N47" s="106"/>
      <c r="O47" s="106"/>
      <c r="P47" s="106"/>
      <c r="Q47" s="106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69"/>
      <c r="AI47" s="69"/>
    </row>
    <row r="48" spans="1:35" ht="15" customHeight="1" x14ac:dyDescent="0.15">
      <c r="A48" s="106"/>
      <c r="B48" s="91"/>
      <c r="C48" s="91"/>
      <c r="D48" s="112" t="str">
        <f>IFERROR(VLOOKUP(B48,一覧元データ①!$A$3:$B$130,2,0)," ")</f>
        <v xml:space="preserve"> </v>
      </c>
      <c r="E48" s="113"/>
      <c r="F48" s="113"/>
      <c r="G48" s="113"/>
      <c r="H48" s="113"/>
      <c r="I48" s="114"/>
      <c r="J48" s="91"/>
      <c r="K48" s="91"/>
      <c r="L48" s="104" t="str">
        <f>IFERROR(VLOOKUP(J48,一覧元データ①!$C$3:$D$130,2,0)," ")</f>
        <v xml:space="preserve"> </v>
      </c>
      <c r="M48" s="104"/>
      <c r="N48" s="104"/>
      <c r="O48" s="104"/>
      <c r="P48" s="104"/>
      <c r="Q48" s="105"/>
      <c r="R48" s="132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7"/>
      <c r="AH48" s="69"/>
      <c r="AI48" s="82" t="str">
        <f>IF($J48&lt;&gt;"",SUMPRODUCT(([1]一覧元データ②!$A$2:$Z$8=$J48)*ROW([1]一覧元データ②!$A$2:$Z$8))-2,"")</f>
        <v/>
      </c>
    </row>
    <row r="49" spans="1:35" ht="15" customHeight="1" x14ac:dyDescent="0.15">
      <c r="A49" s="106"/>
      <c r="B49" s="91"/>
      <c r="C49" s="91"/>
      <c r="D49" s="115"/>
      <c r="E49" s="116"/>
      <c r="F49" s="116"/>
      <c r="G49" s="116"/>
      <c r="H49" s="116"/>
      <c r="I49" s="117"/>
      <c r="J49" s="91"/>
      <c r="K49" s="91"/>
      <c r="L49" s="104" t="str">
        <f>IFERROR(VLOOKUP(J49,一覧元データ①!$C$3:$D$130,2,0)," ")</f>
        <v xml:space="preserve"> </v>
      </c>
      <c r="M49" s="104"/>
      <c r="N49" s="104"/>
      <c r="O49" s="104"/>
      <c r="P49" s="104"/>
      <c r="Q49" s="105"/>
      <c r="R49" s="88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90"/>
      <c r="AH49" s="69"/>
      <c r="AI49" s="82" t="str">
        <f>IF($J49&lt;&gt;"",SUMPRODUCT(([1]一覧元データ②!$A$2:$Z$8=$J49)*ROW([1]一覧元データ②!$A$2:$Z$8))-2,"")</f>
        <v/>
      </c>
    </row>
    <row r="50" spans="1:35" ht="15" customHeight="1" x14ac:dyDescent="0.15">
      <c r="A50" s="106"/>
      <c r="B50" s="91"/>
      <c r="C50" s="91"/>
      <c r="D50" s="115"/>
      <c r="E50" s="116"/>
      <c r="F50" s="116"/>
      <c r="G50" s="116"/>
      <c r="H50" s="116"/>
      <c r="I50" s="117"/>
      <c r="J50" s="91"/>
      <c r="K50" s="91"/>
      <c r="L50" s="104" t="str">
        <f>IFERROR(VLOOKUP(J50,一覧元データ①!$C$3:$D$130,2,0)," ")</f>
        <v xml:space="preserve"> </v>
      </c>
      <c r="M50" s="104"/>
      <c r="N50" s="104"/>
      <c r="O50" s="104"/>
      <c r="P50" s="104"/>
      <c r="Q50" s="105"/>
      <c r="R50" s="88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90"/>
      <c r="AH50" s="69"/>
      <c r="AI50" s="82" t="str">
        <f>IF($J50&lt;&gt;"",SUMPRODUCT(([1]一覧元データ②!$A$2:$Z$8=$J50)*ROW([1]一覧元データ②!$A$2:$Z$8))-2,"")</f>
        <v/>
      </c>
    </row>
    <row r="51" spans="1:35" ht="15" customHeight="1" x14ac:dyDescent="0.15">
      <c r="A51" s="106"/>
      <c r="B51" s="91"/>
      <c r="C51" s="91"/>
      <c r="D51" s="115"/>
      <c r="E51" s="116"/>
      <c r="F51" s="116"/>
      <c r="G51" s="116"/>
      <c r="H51" s="116"/>
      <c r="I51" s="117"/>
      <c r="J51" s="91"/>
      <c r="K51" s="91"/>
      <c r="L51" s="104" t="str">
        <f>IFERROR(VLOOKUP(J51,一覧元データ①!$C$3:$D$130,2,0)," ")</f>
        <v xml:space="preserve"> </v>
      </c>
      <c r="M51" s="104"/>
      <c r="N51" s="104"/>
      <c r="O51" s="104"/>
      <c r="P51" s="104"/>
      <c r="Q51" s="105"/>
      <c r="R51" s="88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90"/>
      <c r="AH51" s="69"/>
      <c r="AI51" s="82" t="str">
        <f>IF($J51&lt;&gt;"",SUMPRODUCT(([1]一覧元データ②!$A$2:$Z$8=$J51)*ROW([1]一覧元データ②!$A$2:$Z$8))-2,"")</f>
        <v/>
      </c>
    </row>
    <row r="52" spans="1:35" ht="15" customHeight="1" x14ac:dyDescent="0.15">
      <c r="A52" s="106"/>
      <c r="B52" s="91"/>
      <c r="C52" s="91"/>
      <c r="D52" s="115"/>
      <c r="E52" s="116"/>
      <c r="F52" s="116"/>
      <c r="G52" s="116"/>
      <c r="H52" s="116"/>
      <c r="I52" s="117"/>
      <c r="J52" s="91"/>
      <c r="K52" s="91"/>
      <c r="L52" s="104" t="str">
        <f>IFERROR(VLOOKUP(J52,一覧元データ①!$C$3:$D$130,2,0)," ")</f>
        <v xml:space="preserve"> </v>
      </c>
      <c r="M52" s="104"/>
      <c r="N52" s="104"/>
      <c r="O52" s="104"/>
      <c r="P52" s="104"/>
      <c r="Q52" s="105"/>
      <c r="R52" s="88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0"/>
      <c r="AH52" s="69"/>
      <c r="AI52" s="82" t="str">
        <f>IF($J52&lt;&gt;"",SUMPRODUCT(([1]一覧元データ②!$A$2:$Z$8=$J52)*ROW([1]一覧元データ②!$A$2:$Z$8))-2,"")</f>
        <v/>
      </c>
    </row>
    <row r="53" spans="1:35" ht="15" customHeight="1" x14ac:dyDescent="0.15">
      <c r="A53" s="106"/>
      <c r="B53" s="91"/>
      <c r="C53" s="91"/>
      <c r="D53" s="115"/>
      <c r="E53" s="116"/>
      <c r="F53" s="116"/>
      <c r="G53" s="116"/>
      <c r="H53" s="116"/>
      <c r="I53" s="117"/>
      <c r="J53" s="91"/>
      <c r="K53" s="91"/>
      <c r="L53" s="104" t="str">
        <f>IFERROR(VLOOKUP(J53,一覧元データ①!$C$3:$D$130,2,0)," ")</f>
        <v xml:space="preserve"> </v>
      </c>
      <c r="M53" s="104"/>
      <c r="N53" s="104"/>
      <c r="O53" s="104"/>
      <c r="P53" s="104"/>
      <c r="Q53" s="105"/>
      <c r="R53" s="88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90"/>
      <c r="AH53" s="69"/>
      <c r="AI53" s="82" t="str">
        <f>IF($J53&lt;&gt;"",SUMPRODUCT(([1]一覧元データ②!$A$2:$Z$8=$J53)*ROW([1]一覧元データ②!$A$2:$Z$8))-2,"")</f>
        <v/>
      </c>
    </row>
    <row r="54" spans="1:35" ht="15" customHeight="1" x14ac:dyDescent="0.15">
      <c r="A54" s="106"/>
      <c r="B54" s="91"/>
      <c r="C54" s="91"/>
      <c r="D54" s="118"/>
      <c r="E54" s="119"/>
      <c r="F54" s="119"/>
      <c r="G54" s="119"/>
      <c r="H54" s="119"/>
      <c r="I54" s="120"/>
      <c r="J54" s="91"/>
      <c r="K54" s="91"/>
      <c r="L54" s="104" t="str">
        <f>IFERROR(VLOOKUP(J54,一覧元データ①!$C$3:$D$130,2,0)," ")</f>
        <v xml:space="preserve"> </v>
      </c>
      <c r="M54" s="104"/>
      <c r="N54" s="104"/>
      <c r="O54" s="104"/>
      <c r="P54" s="104"/>
      <c r="Q54" s="105"/>
      <c r="R54" s="95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7"/>
      <c r="AH54" s="69"/>
      <c r="AI54" s="82" t="str">
        <f>IF($J54&lt;&gt;"",SUMPRODUCT(([1]一覧元データ②!$A$2:$Z$8=$J54)*ROW([1]一覧元データ②!$A$2:$Z$8))-2,"")</f>
        <v/>
      </c>
    </row>
    <row r="55" spans="1:35" ht="15" customHeight="1" x14ac:dyDescent="0.15">
      <c r="A55" s="107" t="s">
        <v>22</v>
      </c>
      <c r="B55" s="91"/>
      <c r="C55" s="91"/>
      <c r="D55" s="112" t="str">
        <f>IFERROR(VLOOKUP(B55,一覧元データ①!$A$3:$B$130,2,0)," ")</f>
        <v xml:space="preserve"> </v>
      </c>
      <c r="E55" s="113"/>
      <c r="F55" s="113"/>
      <c r="G55" s="113"/>
      <c r="H55" s="113"/>
      <c r="I55" s="114"/>
      <c r="J55" s="91"/>
      <c r="K55" s="91"/>
      <c r="L55" s="104" t="str">
        <f>IFERROR(VLOOKUP(J55,一覧元データ①!$C$3:$D$130,2,0)," ")</f>
        <v xml:space="preserve"> </v>
      </c>
      <c r="M55" s="104"/>
      <c r="N55" s="104"/>
      <c r="O55" s="104"/>
      <c r="P55" s="104"/>
      <c r="Q55" s="105"/>
      <c r="R55" s="132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7"/>
      <c r="AH55" s="69"/>
      <c r="AI55" s="82" t="str">
        <f>IF($J55&lt;&gt;"",SUMPRODUCT(([1]一覧元データ②!$A$2:$Z$8=$J55)*ROW([1]一覧元データ②!$A$2:$Z$8))-2,"")</f>
        <v/>
      </c>
    </row>
    <row r="56" spans="1:35" ht="15" customHeight="1" x14ac:dyDescent="0.15">
      <c r="A56" s="106"/>
      <c r="B56" s="91"/>
      <c r="C56" s="91"/>
      <c r="D56" s="115"/>
      <c r="E56" s="116"/>
      <c r="F56" s="116"/>
      <c r="G56" s="116"/>
      <c r="H56" s="116"/>
      <c r="I56" s="117"/>
      <c r="J56" s="91"/>
      <c r="K56" s="91"/>
      <c r="L56" s="104" t="str">
        <f>IFERROR(VLOOKUP(J56,一覧元データ①!$C$3:$D$130,2,0)," ")</f>
        <v xml:space="preserve"> </v>
      </c>
      <c r="M56" s="104"/>
      <c r="N56" s="104"/>
      <c r="O56" s="104"/>
      <c r="P56" s="104"/>
      <c r="Q56" s="105"/>
      <c r="R56" s="88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90"/>
      <c r="AH56" s="69"/>
      <c r="AI56" s="82" t="str">
        <f>IF($J56&lt;&gt;"",SUMPRODUCT(([1]一覧元データ②!$A$2:$Z$8=$J56)*ROW([1]一覧元データ②!$A$2:$Z$8))-2,"")</f>
        <v/>
      </c>
    </row>
    <row r="57" spans="1:35" ht="15" customHeight="1" x14ac:dyDescent="0.15">
      <c r="A57" s="106"/>
      <c r="B57" s="91"/>
      <c r="C57" s="91"/>
      <c r="D57" s="115"/>
      <c r="E57" s="116"/>
      <c r="F57" s="116"/>
      <c r="G57" s="116"/>
      <c r="H57" s="116"/>
      <c r="I57" s="117"/>
      <c r="J57" s="91"/>
      <c r="K57" s="91"/>
      <c r="L57" s="104" t="str">
        <f>IFERROR(VLOOKUP(J57,一覧元データ①!$C$3:$D$130,2,0)," ")</f>
        <v xml:space="preserve"> </v>
      </c>
      <c r="M57" s="104"/>
      <c r="N57" s="104"/>
      <c r="O57" s="104"/>
      <c r="P57" s="104"/>
      <c r="Q57" s="105"/>
      <c r="R57" s="88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90"/>
      <c r="AH57" s="69"/>
      <c r="AI57" s="82" t="str">
        <f>IF($J57&lt;&gt;"",SUMPRODUCT(([1]一覧元データ②!$A$2:$Z$8=$J57)*ROW([1]一覧元データ②!$A$2:$Z$8))-2,"")</f>
        <v/>
      </c>
    </row>
    <row r="58" spans="1:35" ht="15" customHeight="1" x14ac:dyDescent="0.15">
      <c r="A58" s="106"/>
      <c r="B58" s="91"/>
      <c r="C58" s="91"/>
      <c r="D58" s="115"/>
      <c r="E58" s="116"/>
      <c r="F58" s="116"/>
      <c r="G58" s="116"/>
      <c r="H58" s="116"/>
      <c r="I58" s="117"/>
      <c r="J58" s="91"/>
      <c r="K58" s="91"/>
      <c r="L58" s="104" t="str">
        <f>IFERROR(VLOOKUP(J58,一覧元データ①!$C$3:$D$130,2,0)," ")</f>
        <v xml:space="preserve"> </v>
      </c>
      <c r="M58" s="104"/>
      <c r="N58" s="104"/>
      <c r="O58" s="104"/>
      <c r="P58" s="104"/>
      <c r="Q58" s="105"/>
      <c r="R58" s="88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90"/>
      <c r="AH58" s="69"/>
      <c r="AI58" s="82" t="str">
        <f>IF($J58&lt;&gt;"",SUMPRODUCT(([1]一覧元データ②!$A$2:$Z$8=$J58)*ROW([1]一覧元データ②!$A$2:$Z$8))-2,"")</f>
        <v/>
      </c>
    </row>
    <row r="59" spans="1:35" ht="15" customHeight="1" x14ac:dyDescent="0.15">
      <c r="A59" s="106"/>
      <c r="B59" s="91"/>
      <c r="C59" s="91"/>
      <c r="D59" s="115"/>
      <c r="E59" s="116"/>
      <c r="F59" s="116"/>
      <c r="G59" s="116"/>
      <c r="H59" s="116"/>
      <c r="I59" s="117"/>
      <c r="J59" s="91"/>
      <c r="K59" s="91"/>
      <c r="L59" s="104" t="str">
        <f>IFERROR(VLOOKUP(J59,一覧元データ①!$C$3:$D$130,2,0)," ")</f>
        <v xml:space="preserve"> </v>
      </c>
      <c r="M59" s="104"/>
      <c r="N59" s="104"/>
      <c r="O59" s="104"/>
      <c r="P59" s="104"/>
      <c r="Q59" s="105"/>
      <c r="R59" s="88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90"/>
      <c r="AH59" s="69"/>
      <c r="AI59" s="82" t="str">
        <f>IF($J59&lt;&gt;"",SUMPRODUCT(([1]一覧元データ②!$A$2:$Z$8=$J59)*ROW([1]一覧元データ②!$A$2:$Z$8))-2,"")</f>
        <v/>
      </c>
    </row>
    <row r="60" spans="1:35" ht="15" customHeight="1" x14ac:dyDescent="0.15">
      <c r="A60" s="106"/>
      <c r="B60" s="91"/>
      <c r="C60" s="91"/>
      <c r="D60" s="115"/>
      <c r="E60" s="116"/>
      <c r="F60" s="116"/>
      <c r="G60" s="116"/>
      <c r="H60" s="116"/>
      <c r="I60" s="117"/>
      <c r="J60" s="91"/>
      <c r="K60" s="91"/>
      <c r="L60" s="104" t="str">
        <f>IFERROR(VLOOKUP(J60,一覧元データ①!$C$3:$D$130,2,0)," ")</f>
        <v xml:space="preserve"> </v>
      </c>
      <c r="M60" s="104"/>
      <c r="N60" s="104"/>
      <c r="O60" s="104"/>
      <c r="P60" s="104"/>
      <c r="Q60" s="105"/>
      <c r="R60" s="88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90"/>
      <c r="AH60" s="69"/>
      <c r="AI60" s="82" t="str">
        <f>IF($J60&lt;&gt;"",SUMPRODUCT(([1]一覧元データ②!$A$2:$Z$8=$J60)*ROW([1]一覧元データ②!$A$2:$Z$8))-2,"")</f>
        <v/>
      </c>
    </row>
    <row r="61" spans="1:35" ht="15" customHeight="1" x14ac:dyDescent="0.15">
      <c r="A61" s="106"/>
      <c r="B61" s="91"/>
      <c r="C61" s="91"/>
      <c r="D61" s="118"/>
      <c r="E61" s="119"/>
      <c r="F61" s="119"/>
      <c r="G61" s="119"/>
      <c r="H61" s="119"/>
      <c r="I61" s="120"/>
      <c r="J61" s="91"/>
      <c r="K61" s="91"/>
      <c r="L61" s="104" t="str">
        <f>IFERROR(VLOOKUP(J61,一覧元データ①!$C$3:$D$130,2,0)," ")</f>
        <v xml:space="preserve"> </v>
      </c>
      <c r="M61" s="104"/>
      <c r="N61" s="104"/>
      <c r="O61" s="104"/>
      <c r="P61" s="104"/>
      <c r="Q61" s="105"/>
      <c r="R61" s="95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7"/>
      <c r="AH61" s="69"/>
      <c r="AI61" s="82" t="str">
        <f>IF($J61&lt;&gt;"",SUMPRODUCT(([1]一覧元データ②!$A$2:$Z$8=$J61)*ROW([1]一覧元データ②!$A$2:$Z$8))-2,"")</f>
        <v/>
      </c>
    </row>
    <row r="62" spans="1:35" ht="15" customHeight="1" x14ac:dyDescent="0.15">
      <c r="A62" s="107" t="s">
        <v>23</v>
      </c>
      <c r="B62" s="91"/>
      <c r="C62" s="91"/>
      <c r="D62" s="112" t="str">
        <f>IFERROR(VLOOKUP(B62,一覧元データ①!$A$3:$B$130,2,0)," ")</f>
        <v xml:space="preserve"> </v>
      </c>
      <c r="E62" s="113"/>
      <c r="F62" s="113"/>
      <c r="G62" s="113"/>
      <c r="H62" s="113"/>
      <c r="I62" s="114"/>
      <c r="J62" s="91"/>
      <c r="K62" s="91"/>
      <c r="L62" s="104" t="str">
        <f>IFERROR(VLOOKUP(J62,一覧元データ①!$C$3:$D$130,2,0)," ")</f>
        <v xml:space="preserve"> </v>
      </c>
      <c r="M62" s="104"/>
      <c r="N62" s="104"/>
      <c r="O62" s="104"/>
      <c r="P62" s="104"/>
      <c r="Q62" s="105"/>
      <c r="R62" s="132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7"/>
      <c r="AH62" s="69"/>
      <c r="AI62" s="82" t="str">
        <f>IF($J62&lt;&gt;"",SUMPRODUCT(([1]一覧元データ②!$A$2:$Z$8=$J62)*ROW([1]一覧元データ②!$A$2:$Z$8))-2,"")</f>
        <v/>
      </c>
    </row>
    <row r="63" spans="1:35" ht="15" customHeight="1" x14ac:dyDescent="0.15">
      <c r="A63" s="106"/>
      <c r="B63" s="91"/>
      <c r="C63" s="91"/>
      <c r="D63" s="115"/>
      <c r="E63" s="116"/>
      <c r="F63" s="116"/>
      <c r="G63" s="116"/>
      <c r="H63" s="116"/>
      <c r="I63" s="117"/>
      <c r="J63" s="91"/>
      <c r="K63" s="91"/>
      <c r="L63" s="104" t="str">
        <f>IFERROR(VLOOKUP(J63,一覧元データ①!$C$3:$D$130,2,0)," ")</f>
        <v xml:space="preserve"> </v>
      </c>
      <c r="M63" s="104"/>
      <c r="N63" s="104"/>
      <c r="O63" s="104"/>
      <c r="P63" s="104"/>
      <c r="Q63" s="105"/>
      <c r="R63" s="88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90"/>
      <c r="AH63" s="69"/>
      <c r="AI63" s="82" t="str">
        <f>IF($J63&lt;&gt;"",SUMPRODUCT(([1]一覧元データ②!$A$2:$Z$8=$J63)*ROW([1]一覧元データ②!$A$2:$Z$8))-2,"")</f>
        <v/>
      </c>
    </row>
    <row r="64" spans="1:35" ht="15" customHeight="1" x14ac:dyDescent="0.15">
      <c r="A64" s="106"/>
      <c r="B64" s="91"/>
      <c r="C64" s="91"/>
      <c r="D64" s="115"/>
      <c r="E64" s="116"/>
      <c r="F64" s="116"/>
      <c r="G64" s="116"/>
      <c r="H64" s="116"/>
      <c r="I64" s="117"/>
      <c r="J64" s="91"/>
      <c r="K64" s="91"/>
      <c r="L64" s="104" t="str">
        <f>IFERROR(VLOOKUP(J64,一覧元データ①!$C$3:$D$130,2,0)," ")</f>
        <v xml:space="preserve"> </v>
      </c>
      <c r="M64" s="104"/>
      <c r="N64" s="104"/>
      <c r="O64" s="104"/>
      <c r="P64" s="104"/>
      <c r="Q64" s="105"/>
      <c r="R64" s="88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90"/>
      <c r="AH64" s="69"/>
      <c r="AI64" s="82" t="str">
        <f>IF($J64&lt;&gt;"",SUMPRODUCT(([1]一覧元データ②!$A$2:$Z$8=$J64)*ROW([1]一覧元データ②!$A$2:$Z$8))-2,"")</f>
        <v/>
      </c>
    </row>
    <row r="65" spans="1:35" ht="15" customHeight="1" x14ac:dyDescent="0.15">
      <c r="A65" s="106"/>
      <c r="B65" s="91"/>
      <c r="C65" s="91"/>
      <c r="D65" s="115"/>
      <c r="E65" s="116"/>
      <c r="F65" s="116"/>
      <c r="G65" s="116"/>
      <c r="H65" s="116"/>
      <c r="I65" s="117"/>
      <c r="J65" s="91"/>
      <c r="K65" s="91"/>
      <c r="L65" s="104" t="str">
        <f>IFERROR(VLOOKUP(J65,一覧元データ①!$C$3:$D$130,2,0)," ")</f>
        <v xml:space="preserve"> </v>
      </c>
      <c r="M65" s="104"/>
      <c r="N65" s="104"/>
      <c r="O65" s="104"/>
      <c r="P65" s="104"/>
      <c r="Q65" s="105"/>
      <c r="R65" s="88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90"/>
      <c r="AH65" s="69"/>
      <c r="AI65" s="82" t="str">
        <f>IF($J65&lt;&gt;"",SUMPRODUCT(([1]一覧元データ②!$A$2:$Z$8=$J65)*ROW([1]一覧元データ②!$A$2:$Z$8))-2,"")</f>
        <v/>
      </c>
    </row>
    <row r="66" spans="1:35" ht="15" customHeight="1" x14ac:dyDescent="0.15">
      <c r="A66" s="106"/>
      <c r="B66" s="91"/>
      <c r="C66" s="91"/>
      <c r="D66" s="115"/>
      <c r="E66" s="116"/>
      <c r="F66" s="116"/>
      <c r="G66" s="116"/>
      <c r="H66" s="116"/>
      <c r="I66" s="117"/>
      <c r="J66" s="91"/>
      <c r="K66" s="91"/>
      <c r="L66" s="104" t="str">
        <f>IFERROR(VLOOKUP(J66,一覧元データ①!$C$3:$D$130,2,0)," ")</f>
        <v xml:space="preserve"> </v>
      </c>
      <c r="M66" s="104"/>
      <c r="N66" s="104"/>
      <c r="O66" s="104"/>
      <c r="P66" s="104"/>
      <c r="Q66" s="105"/>
      <c r="R66" s="88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90"/>
      <c r="AH66" s="69"/>
      <c r="AI66" s="82" t="str">
        <f>IF($J66&lt;&gt;"",SUMPRODUCT(([1]一覧元データ②!$A$2:$Z$8=$J66)*ROW([1]一覧元データ②!$A$2:$Z$8))-2,"")</f>
        <v/>
      </c>
    </row>
    <row r="67" spans="1:35" ht="15" customHeight="1" x14ac:dyDescent="0.15">
      <c r="A67" s="106"/>
      <c r="B67" s="91"/>
      <c r="C67" s="91"/>
      <c r="D67" s="115"/>
      <c r="E67" s="116"/>
      <c r="F67" s="116"/>
      <c r="G67" s="116"/>
      <c r="H67" s="116"/>
      <c r="I67" s="117"/>
      <c r="J67" s="91"/>
      <c r="K67" s="91"/>
      <c r="L67" s="104" t="str">
        <f>IFERROR(VLOOKUP(J67,一覧元データ①!$C$3:$D$130,2,0)," ")</f>
        <v xml:space="preserve"> </v>
      </c>
      <c r="M67" s="104"/>
      <c r="N67" s="104"/>
      <c r="O67" s="104"/>
      <c r="P67" s="104"/>
      <c r="Q67" s="105"/>
      <c r="R67" s="88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90"/>
      <c r="AH67" s="69"/>
      <c r="AI67" s="82" t="str">
        <f>IF($J67&lt;&gt;"",SUMPRODUCT(([1]一覧元データ②!$A$2:$Z$8=$J67)*ROW([1]一覧元データ②!$A$2:$Z$8))-2,"")</f>
        <v/>
      </c>
    </row>
    <row r="68" spans="1:35" ht="15" customHeight="1" x14ac:dyDescent="0.15">
      <c r="A68" s="106"/>
      <c r="B68" s="91"/>
      <c r="C68" s="91"/>
      <c r="D68" s="118"/>
      <c r="E68" s="119"/>
      <c r="F68" s="119"/>
      <c r="G68" s="119"/>
      <c r="H68" s="119"/>
      <c r="I68" s="120"/>
      <c r="J68" s="91"/>
      <c r="K68" s="91"/>
      <c r="L68" s="104" t="str">
        <f>IFERROR(VLOOKUP(J68,一覧元データ①!$C$3:$D$130,2,0)," ")</f>
        <v xml:space="preserve"> </v>
      </c>
      <c r="M68" s="104"/>
      <c r="N68" s="104"/>
      <c r="O68" s="104"/>
      <c r="P68" s="104"/>
      <c r="Q68" s="105"/>
      <c r="R68" s="95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7"/>
      <c r="AH68" s="69"/>
      <c r="AI68" s="82" t="str">
        <f>IF($J68&lt;&gt;"",SUMPRODUCT(([1]一覧元データ②!$A$2:$Z$8=$J68)*ROW([1]一覧元データ②!$A$2:$Z$8))-2,"")</f>
        <v/>
      </c>
    </row>
    <row r="69" spans="1:35" x14ac:dyDescent="0.1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69"/>
      <c r="AI69" s="69"/>
    </row>
    <row r="70" spans="1:35" x14ac:dyDescent="0.15">
      <c r="A70" s="77" t="s">
        <v>28</v>
      </c>
      <c r="B70" s="78">
        <v>1</v>
      </c>
      <c r="C70" s="77" t="s">
        <v>29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69"/>
      <c r="AI70" s="69"/>
    </row>
    <row r="71" spans="1:35" x14ac:dyDescent="0.15">
      <c r="A71" s="77"/>
      <c r="B71" s="78">
        <v>2</v>
      </c>
      <c r="C71" s="77" t="s">
        <v>30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69"/>
      <c r="AI71" s="69"/>
    </row>
    <row r="72" spans="1:35" x14ac:dyDescent="0.15">
      <c r="A72" s="77"/>
      <c r="B72" s="78">
        <v>3</v>
      </c>
      <c r="C72" s="77" t="s">
        <v>31</v>
      </c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69"/>
      <c r="AI72" s="69"/>
    </row>
    <row r="73" spans="1:35" x14ac:dyDescent="0.15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69"/>
      <c r="AI73" s="69"/>
    </row>
    <row r="74" spans="1:35" x14ac:dyDescent="0.1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69"/>
      <c r="AI74" s="69"/>
    </row>
    <row r="75" spans="1:35" x14ac:dyDescent="0.15">
      <c r="A75" s="71" t="s">
        <v>32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69"/>
      <c r="AI75" s="69"/>
    </row>
    <row r="76" spans="1:35" x14ac:dyDescent="0.15">
      <c r="A76" s="106" t="s">
        <v>33</v>
      </c>
      <c r="B76" s="106"/>
      <c r="C76" s="106"/>
      <c r="D76" s="106"/>
      <c r="E76" s="106"/>
      <c r="F76" s="106"/>
      <c r="G76" s="106"/>
      <c r="H76" s="106"/>
      <c r="I76" s="106"/>
      <c r="J76" s="106" t="s">
        <v>35</v>
      </c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9" t="s">
        <v>34</v>
      </c>
      <c r="AD76" s="109"/>
      <c r="AE76" s="109"/>
      <c r="AF76" s="109"/>
      <c r="AG76" s="109"/>
      <c r="AH76" s="69"/>
      <c r="AI76" s="69"/>
    </row>
    <row r="77" spans="1:35" x14ac:dyDescent="0.15">
      <c r="A77" s="133"/>
      <c r="B77" s="133"/>
      <c r="C77" s="133"/>
      <c r="D77" s="133"/>
      <c r="E77" s="133"/>
      <c r="F77" s="133"/>
      <c r="G77" s="133"/>
      <c r="H77" s="133"/>
      <c r="I77" s="133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3"/>
      <c r="AD77" s="133"/>
      <c r="AE77" s="133"/>
      <c r="AF77" s="133"/>
      <c r="AG77" s="133"/>
      <c r="AH77" s="69"/>
      <c r="AI77" s="69"/>
    </row>
    <row r="78" spans="1:35" x14ac:dyDescent="0.15">
      <c r="A78" s="133"/>
      <c r="B78" s="133"/>
      <c r="C78" s="133"/>
      <c r="D78" s="133"/>
      <c r="E78" s="133"/>
      <c r="F78" s="133"/>
      <c r="G78" s="133"/>
      <c r="H78" s="133"/>
      <c r="I78" s="133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3"/>
      <c r="AD78" s="133"/>
      <c r="AE78" s="133"/>
      <c r="AF78" s="133"/>
      <c r="AG78" s="133"/>
      <c r="AH78" s="69"/>
      <c r="AI78" s="69"/>
    </row>
    <row r="79" spans="1:35" x14ac:dyDescent="0.15">
      <c r="A79" s="133"/>
      <c r="B79" s="133"/>
      <c r="C79" s="133"/>
      <c r="D79" s="133"/>
      <c r="E79" s="133"/>
      <c r="F79" s="133"/>
      <c r="G79" s="133"/>
      <c r="H79" s="133"/>
      <c r="I79" s="133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3"/>
      <c r="AD79" s="133"/>
      <c r="AE79" s="133"/>
      <c r="AF79" s="133"/>
      <c r="AG79" s="133"/>
      <c r="AH79" s="69"/>
      <c r="AI79" s="69"/>
    </row>
    <row r="80" spans="1:35" x14ac:dyDescent="0.15">
      <c r="A80" s="133"/>
      <c r="B80" s="133"/>
      <c r="C80" s="133"/>
      <c r="D80" s="133"/>
      <c r="E80" s="133"/>
      <c r="F80" s="133"/>
      <c r="G80" s="133"/>
      <c r="H80" s="133"/>
      <c r="I80" s="133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3"/>
      <c r="AD80" s="133"/>
      <c r="AE80" s="133"/>
      <c r="AF80" s="133"/>
      <c r="AG80" s="133"/>
      <c r="AH80" s="69"/>
      <c r="AI80" s="69"/>
    </row>
    <row r="81" spans="1:35" x14ac:dyDescent="0.15">
      <c r="A81" s="133"/>
      <c r="B81" s="133"/>
      <c r="C81" s="133"/>
      <c r="D81" s="133"/>
      <c r="E81" s="133"/>
      <c r="F81" s="133"/>
      <c r="G81" s="133"/>
      <c r="H81" s="133"/>
      <c r="I81" s="133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3"/>
      <c r="AD81" s="133"/>
      <c r="AE81" s="133"/>
      <c r="AF81" s="133"/>
      <c r="AG81" s="133"/>
      <c r="AH81" s="69"/>
      <c r="AI81" s="69"/>
    </row>
    <row r="82" spans="1:35" x14ac:dyDescent="0.15">
      <c r="A82" s="133"/>
      <c r="B82" s="133"/>
      <c r="C82" s="133"/>
      <c r="D82" s="133"/>
      <c r="E82" s="133"/>
      <c r="F82" s="133"/>
      <c r="G82" s="133"/>
      <c r="H82" s="133"/>
      <c r="I82" s="133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3"/>
      <c r="AD82" s="133"/>
      <c r="AE82" s="133"/>
      <c r="AF82" s="133"/>
      <c r="AG82" s="133"/>
      <c r="AH82" s="69"/>
      <c r="AI82" s="69"/>
    </row>
    <row r="83" spans="1:35" x14ac:dyDescent="0.15">
      <c r="A83" s="133"/>
      <c r="B83" s="133"/>
      <c r="C83" s="133"/>
      <c r="D83" s="133"/>
      <c r="E83" s="133"/>
      <c r="F83" s="133"/>
      <c r="G83" s="133"/>
      <c r="H83" s="133"/>
      <c r="I83" s="133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3"/>
      <c r="AD83" s="133"/>
      <c r="AE83" s="133"/>
      <c r="AF83" s="133"/>
      <c r="AG83" s="133"/>
      <c r="AH83" s="69"/>
      <c r="AI83" s="69"/>
    </row>
    <row r="84" spans="1:35" x14ac:dyDescent="0.15">
      <c r="A84" s="133"/>
      <c r="B84" s="133"/>
      <c r="C84" s="133"/>
      <c r="D84" s="133"/>
      <c r="E84" s="133"/>
      <c r="F84" s="133"/>
      <c r="G84" s="133"/>
      <c r="H84" s="133"/>
      <c r="I84" s="133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3"/>
      <c r="AD84" s="133"/>
      <c r="AE84" s="133"/>
      <c r="AF84" s="133"/>
      <c r="AG84" s="133"/>
      <c r="AH84" s="69"/>
      <c r="AI84" s="69"/>
    </row>
    <row r="85" spans="1:35" x14ac:dyDescent="0.15">
      <c r="A85" s="133"/>
      <c r="B85" s="133"/>
      <c r="C85" s="133"/>
      <c r="D85" s="133"/>
      <c r="E85" s="133"/>
      <c r="F85" s="133"/>
      <c r="G85" s="133"/>
      <c r="H85" s="133"/>
      <c r="I85" s="133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3"/>
      <c r="AD85" s="133"/>
      <c r="AE85" s="133"/>
      <c r="AF85" s="133"/>
      <c r="AG85" s="133"/>
      <c r="AH85" s="69"/>
      <c r="AI85" s="69"/>
    </row>
    <row r="86" spans="1:35" x14ac:dyDescent="0.15">
      <c r="A86" s="133"/>
      <c r="B86" s="133"/>
      <c r="C86" s="133"/>
      <c r="D86" s="133"/>
      <c r="E86" s="133"/>
      <c r="F86" s="133"/>
      <c r="G86" s="133"/>
      <c r="H86" s="133"/>
      <c r="I86" s="133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3"/>
      <c r="AD86" s="133"/>
      <c r="AE86" s="133"/>
      <c r="AF86" s="133"/>
      <c r="AG86" s="133"/>
      <c r="AH86" s="69"/>
      <c r="AI86" s="69"/>
    </row>
    <row r="87" spans="1:35" x14ac:dyDescent="0.1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9"/>
      <c r="AI87" s="69"/>
    </row>
    <row r="88" spans="1:35" x14ac:dyDescent="0.15">
      <c r="A88" s="70" t="s">
        <v>654</v>
      </c>
      <c r="B88" s="71"/>
      <c r="C88" s="72" t="s">
        <v>655</v>
      </c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69"/>
      <c r="AI88" s="69"/>
    </row>
    <row r="89" spans="1:35" x14ac:dyDescent="0.15">
      <c r="A89" s="73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69"/>
      <c r="AI89" s="69"/>
    </row>
    <row r="90" spans="1:35" x14ac:dyDescent="0.1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69"/>
      <c r="AI90" s="69"/>
    </row>
    <row r="91" spans="1:35" s="4" customFormat="1" x14ac:dyDescent="0.1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6"/>
      <c r="AI91" s="69"/>
    </row>
    <row r="92" spans="1:35" s="4" customFormat="1" x14ac:dyDescent="0.1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6"/>
      <c r="AI92" s="69"/>
    </row>
    <row r="93" spans="1:35" s="4" customFormat="1" x14ac:dyDescent="0.1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6"/>
      <c r="AI93" s="69"/>
    </row>
    <row r="94" spans="1:35" s="4" customFormat="1" x14ac:dyDescent="0.1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6"/>
      <c r="AI94" s="69"/>
    </row>
    <row r="95" spans="1:35" s="4" customFormat="1" x14ac:dyDescent="0.1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6"/>
      <c r="AI95" s="69"/>
    </row>
    <row r="96" spans="1:35" s="4" customFormat="1" x14ac:dyDescent="0.1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6"/>
      <c r="AI96" s="69"/>
    </row>
    <row r="97" spans="1:35" s="4" customFormat="1" x14ac:dyDescent="0.1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6"/>
      <c r="AI97" s="69"/>
    </row>
    <row r="98" spans="1:35" s="4" customFormat="1" x14ac:dyDescent="0.1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6"/>
      <c r="AI98" s="69"/>
    </row>
    <row r="99" spans="1:35" s="4" customFormat="1" x14ac:dyDescent="0.1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6"/>
      <c r="AI99" s="69"/>
    </row>
  </sheetData>
  <mergeCells count="202">
    <mergeCell ref="A46:A54"/>
    <mergeCell ref="B46:I46"/>
    <mergeCell ref="A1:E1"/>
    <mergeCell ref="A18:J18"/>
    <mergeCell ref="A86:I86"/>
    <mergeCell ref="J86:AB86"/>
    <mergeCell ref="AC86:AG86"/>
    <mergeCell ref="A83:I83"/>
    <mergeCell ref="J83:AB83"/>
    <mergeCell ref="AC83:AG83"/>
    <mergeCell ref="A84:I84"/>
    <mergeCell ref="J84:AB84"/>
    <mergeCell ref="AC84:AG84"/>
    <mergeCell ref="A85:I85"/>
    <mergeCell ref="J85:AB85"/>
    <mergeCell ref="AC85:AG85"/>
    <mergeCell ref="A76:I76"/>
    <mergeCell ref="J76:AB76"/>
    <mergeCell ref="AC76:AG76"/>
    <mergeCell ref="A78:I78"/>
    <mergeCell ref="J78:AB78"/>
    <mergeCell ref="AC78:AG78"/>
    <mergeCell ref="A77:I77"/>
    <mergeCell ref="J77:AB77"/>
    <mergeCell ref="F28:I28"/>
    <mergeCell ref="J28:K28"/>
    <mergeCell ref="AC77:AG77"/>
    <mergeCell ref="L28:P28"/>
    <mergeCell ref="A81:I81"/>
    <mergeCell ref="J81:AB81"/>
    <mergeCell ref="AC81:AG81"/>
    <mergeCell ref="A36:E36"/>
    <mergeCell ref="F36:AG36"/>
    <mergeCell ref="A34:E34"/>
    <mergeCell ref="F34:G34"/>
    <mergeCell ref="H34:N34"/>
    <mergeCell ref="O34:P34"/>
    <mergeCell ref="Q34:AG34"/>
    <mergeCell ref="A35:E35"/>
    <mergeCell ref="F35:N35"/>
    <mergeCell ref="O35:S35"/>
    <mergeCell ref="T35:AC35"/>
    <mergeCell ref="AD35:AG35"/>
    <mergeCell ref="J60:K60"/>
    <mergeCell ref="J46:Q46"/>
    <mergeCell ref="R60:AG60"/>
    <mergeCell ref="A55:A61"/>
    <mergeCell ref="A62:A68"/>
    <mergeCell ref="J68:K68"/>
    <mergeCell ref="L68:Q68"/>
    <mergeCell ref="J67:K67"/>
    <mergeCell ref="L67:Q67"/>
    <mergeCell ref="F5:N5"/>
    <mergeCell ref="O5:S5"/>
    <mergeCell ref="T5:AG5"/>
    <mergeCell ref="W28:AA28"/>
    <mergeCell ref="A19:E19"/>
    <mergeCell ref="A20:E20"/>
    <mergeCell ref="A15:E15"/>
    <mergeCell ref="F19:AG19"/>
    <mergeCell ref="F20:AG20"/>
    <mergeCell ref="T15:AC15"/>
    <mergeCell ref="AD15:AG15"/>
    <mergeCell ref="F12:J12"/>
    <mergeCell ref="Q13:AG13"/>
    <mergeCell ref="F23:P23"/>
    <mergeCell ref="Q23:AG23"/>
    <mergeCell ref="F24:G24"/>
    <mergeCell ref="F25:N25"/>
    <mergeCell ref="O25:S25"/>
    <mergeCell ref="T25:AC25"/>
    <mergeCell ref="AD25:AG25"/>
    <mergeCell ref="J62:K62"/>
    <mergeCell ref="L62:Q62"/>
    <mergeCell ref="J63:K63"/>
    <mergeCell ref="L63:Q63"/>
    <mergeCell ref="J64:K64"/>
    <mergeCell ref="L64:Q64"/>
    <mergeCell ref="J65:K65"/>
    <mergeCell ref="L65:Q65"/>
    <mergeCell ref="J66:K66"/>
    <mergeCell ref="L66:Q66"/>
    <mergeCell ref="F29:H29"/>
    <mergeCell ref="I29:M29"/>
    <mergeCell ref="A79:I79"/>
    <mergeCell ref="J79:AB79"/>
    <mergeCell ref="AC79:AG79"/>
    <mergeCell ref="A80:I80"/>
    <mergeCell ref="J80:AB80"/>
    <mergeCell ref="AC80:AG80"/>
    <mergeCell ref="K12:O12"/>
    <mergeCell ref="P12:T12"/>
    <mergeCell ref="U12:Z12"/>
    <mergeCell ref="AA12:AG12"/>
    <mergeCell ref="F13:P13"/>
    <mergeCell ref="F14:G14"/>
    <mergeCell ref="H14:N14"/>
    <mergeCell ref="O14:P14"/>
    <mergeCell ref="Q14:AG14"/>
    <mergeCell ref="Q28:T28"/>
    <mergeCell ref="U28:V28"/>
    <mergeCell ref="A23:E23"/>
    <mergeCell ref="A24:E24"/>
    <mergeCell ref="A21:E22"/>
    <mergeCell ref="G21:L21"/>
    <mergeCell ref="M21:AG21"/>
    <mergeCell ref="A82:I82"/>
    <mergeCell ref="J82:AB82"/>
    <mergeCell ref="AC82:AG82"/>
    <mergeCell ref="F1:L1"/>
    <mergeCell ref="Z1:AA1"/>
    <mergeCell ref="AB1:AG1"/>
    <mergeCell ref="N2:T2"/>
    <mergeCell ref="R48:AG48"/>
    <mergeCell ref="R49:AG49"/>
    <mergeCell ref="R50:AG50"/>
    <mergeCell ref="R51:AG51"/>
    <mergeCell ref="R52:AG52"/>
    <mergeCell ref="G11:K11"/>
    <mergeCell ref="A11:E12"/>
    <mergeCell ref="A8:D8"/>
    <mergeCell ref="A9:E9"/>
    <mergeCell ref="A10:E10"/>
    <mergeCell ref="F10:AG10"/>
    <mergeCell ref="F9:AG9"/>
    <mergeCell ref="A5:E5"/>
    <mergeCell ref="F15:N15"/>
    <mergeCell ref="O15:S15"/>
    <mergeCell ref="A13:E13"/>
    <mergeCell ref="A14:E14"/>
    <mergeCell ref="B62:C68"/>
    <mergeCell ref="D62:I68"/>
    <mergeCell ref="R62:AG62"/>
    <mergeCell ref="R54:AG54"/>
    <mergeCell ref="R55:AG55"/>
    <mergeCell ref="R56:AG56"/>
    <mergeCell ref="R57:AG57"/>
    <mergeCell ref="R58:AG58"/>
    <mergeCell ref="B55:C61"/>
    <mergeCell ref="D55:I61"/>
    <mergeCell ref="J55:K55"/>
    <mergeCell ref="L55:Q55"/>
    <mergeCell ref="J54:K54"/>
    <mergeCell ref="L54:Q54"/>
    <mergeCell ref="L57:Q57"/>
    <mergeCell ref="J58:K58"/>
    <mergeCell ref="L58:Q58"/>
    <mergeCell ref="L56:Q56"/>
    <mergeCell ref="R63:AG63"/>
    <mergeCell ref="R64:AG64"/>
    <mergeCell ref="R65:AG65"/>
    <mergeCell ref="R66:AG66"/>
    <mergeCell ref="R67:AG67"/>
    <mergeCell ref="R68:AG68"/>
    <mergeCell ref="A25:E25"/>
    <mergeCell ref="A32:D32"/>
    <mergeCell ref="AC28:AD28"/>
    <mergeCell ref="D48:I54"/>
    <mergeCell ref="A33:E33"/>
    <mergeCell ref="F33:P33"/>
    <mergeCell ref="Q33:AG33"/>
    <mergeCell ref="A28:E28"/>
    <mergeCell ref="A29:E29"/>
    <mergeCell ref="B47:C47"/>
    <mergeCell ref="B48:C54"/>
    <mergeCell ref="D47:I47"/>
    <mergeCell ref="L48:Q48"/>
    <mergeCell ref="L49:Q49"/>
    <mergeCell ref="L50:Q50"/>
    <mergeCell ref="L51:Q51"/>
    <mergeCell ref="L52:Q52"/>
    <mergeCell ref="L53:Q53"/>
    <mergeCell ref="J49:K49"/>
    <mergeCell ref="J52:K52"/>
    <mergeCell ref="J53:K53"/>
    <mergeCell ref="J50:K50"/>
    <mergeCell ref="J51:K51"/>
    <mergeCell ref="N29:P29"/>
    <mergeCell ref="A2:H2"/>
    <mergeCell ref="R59:AG59"/>
    <mergeCell ref="J59:K59"/>
    <mergeCell ref="F22:J22"/>
    <mergeCell ref="K22:O22"/>
    <mergeCell ref="P22:T22"/>
    <mergeCell ref="U22:Z22"/>
    <mergeCell ref="AA22:AG22"/>
    <mergeCell ref="R61:AG61"/>
    <mergeCell ref="J57:K57"/>
    <mergeCell ref="H24:N24"/>
    <mergeCell ref="O24:P24"/>
    <mergeCell ref="Q24:AG24"/>
    <mergeCell ref="L11:AG11"/>
    <mergeCell ref="L60:Q60"/>
    <mergeCell ref="J61:K61"/>
    <mergeCell ref="L61:Q61"/>
    <mergeCell ref="L59:Q59"/>
    <mergeCell ref="J56:K56"/>
    <mergeCell ref="J47:K47"/>
    <mergeCell ref="L47:Q47"/>
    <mergeCell ref="R46:AG47"/>
    <mergeCell ref="J48:K48"/>
    <mergeCell ref="R53:AG53"/>
  </mergeCells>
  <phoneticPr fontId="1"/>
  <dataValidations count="19">
    <dataValidation type="list" allowBlank="1" showInputMessage="1" showErrorMessage="1" sqref="F5:N5" xr:uid="{42283F98-79F5-4FEB-A236-A955DA526BA1}">
      <formula1>"新規,更新,再登録"</formula1>
    </dataValidation>
    <dataValidation type="list" allowBlank="1" showInputMessage="1" showErrorMessage="1" sqref="T5:AG5" xr:uid="{68FFC4E5-8F40-4F8F-9411-DA7E80244D97}">
      <formula1>"市内,準市内,県内,県外"</formula1>
    </dataValidation>
    <dataValidation type="list" allowBlank="1" showInputMessage="1" showErrorMessage="1" sqref="AC77:AG87 F29" xr:uid="{CBB2C9E5-BB08-453C-920D-FCD7BA7E8DF8}">
      <formula1>"有,無"</formula1>
    </dataValidation>
    <dataValidation type="list" allowBlank="1" showInputMessage="1" showErrorMessage="1" sqref="B48:C68" xr:uid="{B7E3C9B6-FCD9-483C-AE47-D769C78B8E9E}">
      <formula1>"0001,0002,0003,0004,0005,0006,0007,0008,0009,0010,0011,0012,0013,0014,0015,0016,0017,0018,0019,0020,0021,0022,0023,0024,0025,0099"</formula1>
    </dataValidation>
    <dataValidation type="list" allowBlank="1" showInputMessage="1" showErrorMessage="1" sqref="J48:K54" xr:uid="{B69F01BC-7AE7-4DBF-A488-99B623BFFDC6}">
      <formula1>INDIRECT($D$48)</formula1>
    </dataValidation>
    <dataValidation type="list" allowBlank="1" showInputMessage="1" showErrorMessage="1" sqref="J55:K61" xr:uid="{FB67CF3A-4D77-46FD-A35C-AF55256E0182}">
      <formula1>INDIRECT($D$55)</formula1>
    </dataValidation>
    <dataValidation type="list" allowBlank="1" showInputMessage="1" showErrorMessage="1" sqref="J62:K68" xr:uid="{992AB02A-9845-45E3-B058-C90A7600DAD9}">
      <formula1>INDIRECT($D$62)</formula1>
    </dataValidation>
    <dataValidation type="list" allowBlank="1" showInputMessage="1" showErrorMessage="1" sqref="AB28" xr:uid="{17332403-FE67-4910-9A0B-53F8B4C5A8C6}">
      <formula1>"明,大,昭,平,令"</formula1>
    </dataValidation>
    <dataValidation imeMode="halfKatakana" allowBlank="1" showInputMessage="1" showErrorMessage="1" sqref="Q13:AG13 Q33:AG33" xr:uid="{D28E5985-DDFC-4C53-B48E-6C414B16B494}"/>
    <dataValidation imeMode="halfAlpha" allowBlank="1" showInputMessage="1" showErrorMessage="1" sqref="F35:N35 AE28 T35:AC35" xr:uid="{498CDD7E-D9ED-46CD-8D01-DBA3EA384D98}"/>
    <dataValidation type="custom" allowBlank="1" showInputMessage="1" showErrorMessage="1" errorTitle="エラー" error="全角で入力してください。" sqref="F10:AG10 F20" xr:uid="{881987E5-E6AB-44AE-B97D-87B42E6E559A}">
      <formula1>AND(F10=DBCS(F10))</formula1>
    </dataValidation>
    <dataValidation allowBlank="1" showInputMessage="1" showErrorMessage="1" prompt="都道府県を入力" sqref="F12:J12 F22:J22" xr:uid="{79A4971E-55E8-403E-9878-5C78F32B075B}"/>
    <dataValidation allowBlank="1" showInputMessage="1" showErrorMessage="1" prompt="市区町村を入力" sqref="K12:O12 K22:O22" xr:uid="{1D714592-5301-480B-94D7-7C807C6C4DF4}"/>
    <dataValidation allowBlank="1" showInputMessage="1" showErrorMessage="1" prompt="番地を入力" sqref="U12:Z12 U22:Z22" xr:uid="{7C3E7C04-8565-4353-883C-8DD3BDB61C9E}"/>
    <dataValidation allowBlank="1" showInputMessage="1" showErrorMessage="1" prompt="方書を入力" sqref="AA22:AG22 AA12:AG12" xr:uid="{472B2C1B-B8D6-46ED-BDAB-C0BCF398403B}"/>
    <dataValidation allowBlank="1" showInputMessage="1" showErrorMessage="1" prompt="字名（丁目）を入力" sqref="P12:T12 P22:T22" xr:uid="{8B583543-9DF7-4370-A6C5-904995B9CAB4}"/>
    <dataValidation type="list" allowBlank="1" showInputMessage="1" showErrorMessage="1" sqref="N29:P29" xr:uid="{82AD10FC-8362-460C-8527-7F84A2137C2D}">
      <formula1>"中小,大"</formula1>
    </dataValidation>
    <dataValidation type="custom" imeMode="halfKatakana" allowBlank="1" showInputMessage="1" showErrorMessage="1" error="半角カタカナで入力してください。" sqref="F9:AG9 F19:AG19 Q23:AG23" xr:uid="{169A4286-4FB7-4EAD-9AAE-1EF87085C1FA}">
      <formula1>LEN(F9)=LENB(F9)</formula1>
    </dataValidation>
    <dataValidation imeMode="disabled" allowBlank="1" showInputMessage="1" showErrorMessage="1" sqref="F15:N15 T15:AC15 F25:N25 T25:AC25 F28:I28 G21:L21 F36:AG36 G11:K11 AC28:AD28 AF28" xr:uid="{53CB77B2-C2B3-4927-B570-8C2FD00AA63A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44A74-CE6C-49D4-AD40-2EC02A019B21}">
  <dimension ref="A1:I131"/>
  <sheetViews>
    <sheetView view="pageBreakPreview" zoomScale="70" zoomScaleNormal="100" zoomScaleSheetLayoutView="70" workbookViewId="0">
      <pane ySplit="3" topLeftCell="A4" activePane="bottomLeft" state="frozen"/>
      <selection pane="bottomLeft" activeCell="D99" sqref="D99"/>
    </sheetView>
  </sheetViews>
  <sheetFormatPr defaultRowHeight="16.5" x14ac:dyDescent="0.15"/>
  <cols>
    <col min="1" max="1" width="8.125" style="57" customWidth="1"/>
    <col min="2" max="2" width="26.625" style="58" customWidth="1"/>
    <col min="3" max="3" width="8.625" style="57" customWidth="1"/>
    <col min="4" max="4" width="34.625" style="5" customWidth="1"/>
    <col min="5" max="5" width="7.125" style="5" hidden="1" customWidth="1"/>
    <col min="6" max="6" width="7.125" style="6" hidden="1" customWidth="1"/>
    <col min="7" max="7" width="3.125" style="5" hidden="1" customWidth="1"/>
    <col min="8" max="8" width="65.125" style="5" customWidth="1"/>
    <col min="9" max="9" width="7.625" style="5" customWidth="1"/>
    <col min="10" max="16384" width="9" style="5"/>
  </cols>
  <sheetData>
    <row r="1" spans="1:8" ht="27" customHeight="1" thickBot="1" x14ac:dyDescent="0.2">
      <c r="A1" s="190" t="s">
        <v>36</v>
      </c>
      <c r="B1" s="190"/>
      <c r="C1" s="190"/>
      <c r="D1" s="190"/>
      <c r="E1" s="190"/>
      <c r="F1" s="190"/>
      <c r="G1" s="190"/>
      <c r="H1" s="190"/>
    </row>
    <row r="2" spans="1:8" ht="20.25" customHeight="1" thickBot="1" x14ac:dyDescent="0.2">
      <c r="A2" s="191" t="s">
        <v>10</v>
      </c>
      <c r="B2" s="191"/>
      <c r="C2" s="191" t="s">
        <v>37</v>
      </c>
      <c r="D2" s="191"/>
      <c r="H2" s="192" t="s">
        <v>38</v>
      </c>
    </row>
    <row r="3" spans="1:8" ht="20.25" customHeight="1" thickBot="1" x14ac:dyDescent="0.2">
      <c r="A3" s="7" t="s">
        <v>39</v>
      </c>
      <c r="B3" s="8" t="s">
        <v>40</v>
      </c>
      <c r="C3" s="7" t="s">
        <v>39</v>
      </c>
      <c r="D3" s="8" t="s">
        <v>41</v>
      </c>
      <c r="E3" s="194" t="s">
        <v>42</v>
      </c>
      <c r="F3" s="195"/>
      <c r="H3" s="193"/>
    </row>
    <row r="4" spans="1:8" ht="20.25" customHeight="1" x14ac:dyDescent="0.15">
      <c r="A4" s="182" t="s">
        <v>43</v>
      </c>
      <c r="B4" s="184" t="s">
        <v>44</v>
      </c>
      <c r="C4" s="9" t="s">
        <v>45</v>
      </c>
      <c r="D4" s="10" t="s">
        <v>46</v>
      </c>
      <c r="E4" s="11">
        <v>78</v>
      </c>
      <c r="F4" s="187">
        <f>SUM(E4:E8)</f>
        <v>302</v>
      </c>
      <c r="G4" s="12"/>
      <c r="H4" s="11" t="s">
        <v>47</v>
      </c>
    </row>
    <row r="5" spans="1:8" ht="20.25" customHeight="1" x14ac:dyDescent="0.15">
      <c r="A5" s="183"/>
      <c r="B5" s="185"/>
      <c r="C5" s="13" t="s">
        <v>48</v>
      </c>
      <c r="D5" s="14" t="s">
        <v>49</v>
      </c>
      <c r="E5" s="15">
        <v>51</v>
      </c>
      <c r="F5" s="188"/>
      <c r="G5" s="16"/>
      <c r="H5" s="15" t="s">
        <v>50</v>
      </c>
    </row>
    <row r="6" spans="1:8" ht="20.25" customHeight="1" x14ac:dyDescent="0.15">
      <c r="A6" s="183"/>
      <c r="B6" s="185"/>
      <c r="C6" s="13" t="s">
        <v>51</v>
      </c>
      <c r="D6" s="14" t="s">
        <v>52</v>
      </c>
      <c r="E6" s="15">
        <v>31</v>
      </c>
      <c r="F6" s="188"/>
      <c r="G6" s="16"/>
      <c r="H6" s="15" t="s">
        <v>53</v>
      </c>
    </row>
    <row r="7" spans="1:8" ht="20.25" customHeight="1" x14ac:dyDescent="0.15">
      <c r="A7" s="183"/>
      <c r="B7" s="185"/>
      <c r="C7" s="13" t="s">
        <v>54</v>
      </c>
      <c r="D7" s="14" t="s">
        <v>55</v>
      </c>
      <c r="E7" s="15">
        <v>29</v>
      </c>
      <c r="F7" s="188"/>
      <c r="G7" s="16"/>
      <c r="H7" s="15"/>
    </row>
    <row r="8" spans="1:8" ht="20.25" customHeight="1" thickBot="1" x14ac:dyDescent="0.2">
      <c r="A8" s="183"/>
      <c r="B8" s="186"/>
      <c r="C8" s="13" t="s">
        <v>56</v>
      </c>
      <c r="D8" s="17" t="s">
        <v>57</v>
      </c>
      <c r="E8" s="18">
        <v>113</v>
      </c>
      <c r="F8" s="189"/>
      <c r="G8" s="19"/>
      <c r="H8" s="18" t="s">
        <v>58</v>
      </c>
    </row>
    <row r="9" spans="1:8" ht="20.25" customHeight="1" thickBot="1" x14ac:dyDescent="0.2">
      <c r="A9" s="196" t="s">
        <v>59</v>
      </c>
      <c r="B9" s="197" t="s">
        <v>60</v>
      </c>
      <c r="C9" s="20" t="s">
        <v>61</v>
      </c>
      <c r="D9" s="21" t="s">
        <v>62</v>
      </c>
      <c r="E9" s="22">
        <v>13</v>
      </c>
      <c r="F9" s="198">
        <f>SUM(E9:E12)</f>
        <v>88</v>
      </c>
      <c r="H9" s="22"/>
    </row>
    <row r="10" spans="1:8" ht="20.25" customHeight="1" thickBot="1" x14ac:dyDescent="0.2">
      <c r="A10" s="196"/>
      <c r="B10" s="197"/>
      <c r="C10" s="23" t="s">
        <v>63</v>
      </c>
      <c r="D10" s="14" t="s">
        <v>64</v>
      </c>
      <c r="E10" s="24">
        <v>8</v>
      </c>
      <c r="F10" s="199"/>
      <c r="H10" s="15" t="s">
        <v>65</v>
      </c>
    </row>
    <row r="11" spans="1:8" ht="20.25" customHeight="1" thickBot="1" x14ac:dyDescent="0.2">
      <c r="A11" s="196"/>
      <c r="B11" s="197"/>
      <c r="C11" s="23" t="s">
        <v>66</v>
      </c>
      <c r="D11" s="14" t="s">
        <v>67</v>
      </c>
      <c r="E11" s="24">
        <v>31</v>
      </c>
      <c r="F11" s="199"/>
      <c r="H11" s="15"/>
    </row>
    <row r="12" spans="1:8" ht="20.25" customHeight="1" thickBot="1" x14ac:dyDescent="0.2">
      <c r="A12" s="196"/>
      <c r="B12" s="197"/>
      <c r="C12" s="25" t="s">
        <v>68</v>
      </c>
      <c r="D12" s="26" t="s">
        <v>57</v>
      </c>
      <c r="E12" s="27">
        <v>36</v>
      </c>
      <c r="F12" s="200"/>
      <c r="H12" s="27" t="s">
        <v>69</v>
      </c>
    </row>
    <row r="13" spans="1:8" ht="20.25" customHeight="1" thickBot="1" x14ac:dyDescent="0.2">
      <c r="A13" s="201" t="s">
        <v>70</v>
      </c>
      <c r="B13" s="202" t="s">
        <v>71</v>
      </c>
      <c r="C13" s="20" t="s">
        <v>72</v>
      </c>
      <c r="D13" s="21" t="s">
        <v>73</v>
      </c>
      <c r="E13" s="28">
        <v>82</v>
      </c>
      <c r="F13" s="199">
        <f>SUM(E13:E19)</f>
        <v>564</v>
      </c>
      <c r="H13" s="22"/>
    </row>
    <row r="14" spans="1:8" ht="20.25" customHeight="1" thickBot="1" x14ac:dyDescent="0.2">
      <c r="A14" s="201"/>
      <c r="B14" s="202"/>
      <c r="C14" s="29" t="s">
        <v>74</v>
      </c>
      <c r="D14" s="14" t="s">
        <v>75</v>
      </c>
      <c r="E14" s="24">
        <v>70</v>
      </c>
      <c r="F14" s="199"/>
      <c r="H14" s="30" t="s">
        <v>76</v>
      </c>
    </row>
    <row r="15" spans="1:8" ht="20.25" customHeight="1" thickBot="1" x14ac:dyDescent="0.2">
      <c r="A15" s="201"/>
      <c r="B15" s="202"/>
      <c r="C15" s="29" t="s">
        <v>77</v>
      </c>
      <c r="D15" s="14" t="s">
        <v>78</v>
      </c>
      <c r="E15" s="24">
        <f>53+76</f>
        <v>129</v>
      </c>
      <c r="F15" s="199"/>
      <c r="H15" s="15" t="s">
        <v>79</v>
      </c>
    </row>
    <row r="16" spans="1:8" ht="20.25" customHeight="1" thickBot="1" x14ac:dyDescent="0.2">
      <c r="A16" s="201"/>
      <c r="B16" s="202"/>
      <c r="C16" s="29" t="s">
        <v>80</v>
      </c>
      <c r="D16" s="14" t="s">
        <v>81</v>
      </c>
      <c r="E16" s="24">
        <f>146+97</f>
        <v>243</v>
      </c>
      <c r="F16" s="199"/>
      <c r="H16" s="30" t="s">
        <v>82</v>
      </c>
    </row>
    <row r="17" spans="1:8" ht="20.25" customHeight="1" thickBot="1" x14ac:dyDescent="0.2">
      <c r="A17" s="201"/>
      <c r="B17" s="202"/>
      <c r="C17" s="29" t="s">
        <v>83</v>
      </c>
      <c r="D17" s="14" t="s">
        <v>84</v>
      </c>
      <c r="E17" s="24">
        <v>7</v>
      </c>
      <c r="F17" s="199"/>
      <c r="H17" s="15"/>
    </row>
    <row r="18" spans="1:8" ht="20.25" customHeight="1" thickBot="1" x14ac:dyDescent="0.2">
      <c r="A18" s="201"/>
      <c r="B18" s="202"/>
      <c r="C18" s="29" t="s">
        <v>85</v>
      </c>
      <c r="D18" s="14" t="s">
        <v>86</v>
      </c>
      <c r="E18" s="24">
        <v>9</v>
      </c>
      <c r="F18" s="199"/>
      <c r="H18" s="15" t="s">
        <v>87</v>
      </c>
    </row>
    <row r="19" spans="1:8" ht="20.25" customHeight="1" thickBot="1" x14ac:dyDescent="0.2">
      <c r="A19" s="201"/>
      <c r="B19" s="202"/>
      <c r="C19" s="29" t="s">
        <v>88</v>
      </c>
      <c r="D19" s="26" t="s">
        <v>57</v>
      </c>
      <c r="E19" s="24">
        <v>24</v>
      </c>
      <c r="F19" s="199"/>
      <c r="H19" s="31"/>
    </row>
    <row r="20" spans="1:8" ht="20.25" customHeight="1" thickBot="1" x14ac:dyDescent="0.2">
      <c r="A20" s="201" t="s">
        <v>89</v>
      </c>
      <c r="B20" s="202" t="s">
        <v>90</v>
      </c>
      <c r="C20" s="20" t="s">
        <v>91</v>
      </c>
      <c r="D20" s="21" t="s">
        <v>92</v>
      </c>
      <c r="E20" s="28">
        <f>8+19</f>
        <v>27</v>
      </c>
      <c r="F20" s="198">
        <f>SUM(E20:E22)</f>
        <v>61</v>
      </c>
      <c r="H20" s="22"/>
    </row>
    <row r="21" spans="1:8" ht="20.25" customHeight="1" thickBot="1" x14ac:dyDescent="0.2">
      <c r="A21" s="201"/>
      <c r="B21" s="202"/>
      <c r="C21" s="29" t="s">
        <v>93</v>
      </c>
      <c r="D21" s="14" t="s">
        <v>94</v>
      </c>
      <c r="E21" s="24">
        <v>15</v>
      </c>
      <c r="F21" s="199"/>
      <c r="H21" s="15"/>
    </row>
    <row r="22" spans="1:8" ht="20.25" customHeight="1" thickBot="1" x14ac:dyDescent="0.2">
      <c r="A22" s="201"/>
      <c r="B22" s="202"/>
      <c r="C22" s="29" t="s">
        <v>95</v>
      </c>
      <c r="D22" s="26" t="s">
        <v>57</v>
      </c>
      <c r="E22" s="32">
        <v>19</v>
      </c>
      <c r="F22" s="200"/>
      <c r="H22" s="27" t="s">
        <v>96</v>
      </c>
    </row>
    <row r="23" spans="1:8" ht="20.25" customHeight="1" x14ac:dyDescent="0.15">
      <c r="A23" s="203" t="s">
        <v>97</v>
      </c>
      <c r="B23" s="184" t="s">
        <v>98</v>
      </c>
      <c r="C23" s="20" t="s">
        <v>99</v>
      </c>
      <c r="D23" s="21" t="s">
        <v>100</v>
      </c>
      <c r="E23" s="24">
        <v>22</v>
      </c>
      <c r="F23" s="198">
        <f>SUM(E23:E26)</f>
        <v>47</v>
      </c>
      <c r="H23" s="22" t="s">
        <v>101</v>
      </c>
    </row>
    <row r="24" spans="1:8" ht="20.25" customHeight="1" x14ac:dyDescent="0.15">
      <c r="A24" s="204"/>
      <c r="B24" s="185"/>
      <c r="C24" s="23" t="s">
        <v>102</v>
      </c>
      <c r="D24" s="14" t="s">
        <v>103</v>
      </c>
      <c r="E24" s="24">
        <v>22</v>
      </c>
      <c r="F24" s="199"/>
      <c r="H24" s="15"/>
    </row>
    <row r="25" spans="1:8" ht="20.25" customHeight="1" x14ac:dyDescent="0.15">
      <c r="A25" s="204"/>
      <c r="B25" s="185"/>
      <c r="C25" s="23" t="s">
        <v>104</v>
      </c>
      <c r="D25" s="14" t="s">
        <v>105</v>
      </c>
      <c r="E25" s="33"/>
      <c r="F25" s="199"/>
      <c r="H25" s="15"/>
    </row>
    <row r="26" spans="1:8" ht="20.25" customHeight="1" thickBot="1" x14ac:dyDescent="0.2">
      <c r="A26" s="205"/>
      <c r="B26" s="186"/>
      <c r="C26" s="25" t="s">
        <v>106</v>
      </c>
      <c r="D26" s="26" t="s">
        <v>57</v>
      </c>
      <c r="E26" s="33">
        <v>3</v>
      </c>
      <c r="F26" s="200"/>
      <c r="H26" s="27"/>
    </row>
    <row r="27" spans="1:8" ht="20.25" customHeight="1" x14ac:dyDescent="0.15">
      <c r="A27" s="203" t="s">
        <v>107</v>
      </c>
      <c r="B27" s="184" t="s">
        <v>108</v>
      </c>
      <c r="C27" s="20" t="s">
        <v>109</v>
      </c>
      <c r="D27" s="21" t="s">
        <v>110</v>
      </c>
      <c r="E27" s="28">
        <v>15</v>
      </c>
      <c r="F27" s="198">
        <f>SUM(E27:E33)</f>
        <v>181</v>
      </c>
      <c r="H27" s="22" t="s">
        <v>111</v>
      </c>
    </row>
    <row r="28" spans="1:8" ht="20.25" customHeight="1" x14ac:dyDescent="0.15">
      <c r="A28" s="204"/>
      <c r="B28" s="185"/>
      <c r="C28" s="23" t="s">
        <v>112</v>
      </c>
      <c r="D28" s="14" t="s">
        <v>113</v>
      </c>
      <c r="E28" s="31">
        <v>14</v>
      </c>
      <c r="F28" s="199"/>
      <c r="H28" s="15"/>
    </row>
    <row r="29" spans="1:8" ht="20.25" customHeight="1" x14ac:dyDescent="0.15">
      <c r="A29" s="204"/>
      <c r="B29" s="185"/>
      <c r="C29" s="23" t="s">
        <v>114</v>
      </c>
      <c r="D29" s="14" t="s">
        <v>115</v>
      </c>
      <c r="E29" s="24">
        <v>21</v>
      </c>
      <c r="F29" s="199"/>
      <c r="H29" s="15"/>
    </row>
    <row r="30" spans="1:8" ht="20.25" customHeight="1" x14ac:dyDescent="0.15">
      <c r="A30" s="204"/>
      <c r="B30" s="185"/>
      <c r="C30" s="23" t="s">
        <v>116</v>
      </c>
      <c r="D30" s="14" t="s">
        <v>117</v>
      </c>
      <c r="E30" s="24">
        <v>6</v>
      </c>
      <c r="F30" s="199"/>
      <c r="H30" s="15"/>
    </row>
    <row r="31" spans="1:8" ht="20.25" customHeight="1" x14ac:dyDescent="0.15">
      <c r="A31" s="204"/>
      <c r="B31" s="185"/>
      <c r="C31" s="23" t="s">
        <v>118</v>
      </c>
      <c r="D31" s="14" t="s">
        <v>119</v>
      </c>
      <c r="E31" s="24">
        <v>28</v>
      </c>
      <c r="F31" s="199"/>
      <c r="H31" s="15"/>
    </row>
    <row r="32" spans="1:8" ht="20.25" customHeight="1" x14ac:dyDescent="0.15">
      <c r="A32" s="204"/>
      <c r="B32" s="185"/>
      <c r="C32" s="23" t="s">
        <v>120</v>
      </c>
      <c r="D32" s="14" t="s">
        <v>121</v>
      </c>
      <c r="E32" s="24">
        <v>64</v>
      </c>
      <c r="F32" s="199"/>
      <c r="H32" s="15" t="s">
        <v>122</v>
      </c>
    </row>
    <row r="33" spans="1:8" ht="20.25" customHeight="1" thickBot="1" x14ac:dyDescent="0.2">
      <c r="A33" s="205"/>
      <c r="B33" s="186"/>
      <c r="C33" s="25" t="s">
        <v>123</v>
      </c>
      <c r="D33" s="26" t="s">
        <v>57</v>
      </c>
      <c r="E33" s="32">
        <v>33</v>
      </c>
      <c r="F33" s="200"/>
      <c r="H33" s="27" t="s">
        <v>124</v>
      </c>
    </row>
    <row r="34" spans="1:8" ht="20.25" customHeight="1" x14ac:dyDescent="0.15">
      <c r="A34" s="203" t="s">
        <v>125</v>
      </c>
      <c r="B34" s="184" t="s">
        <v>126</v>
      </c>
      <c r="C34" s="34" t="s">
        <v>127</v>
      </c>
      <c r="D34" s="21" t="s">
        <v>128</v>
      </c>
      <c r="E34" s="28">
        <v>26</v>
      </c>
      <c r="F34" s="199">
        <f>SUM(E34:E40)</f>
        <v>209</v>
      </c>
      <c r="H34" s="22" t="s">
        <v>129</v>
      </c>
    </row>
    <row r="35" spans="1:8" ht="20.25" customHeight="1" x14ac:dyDescent="0.15">
      <c r="A35" s="204"/>
      <c r="B35" s="185"/>
      <c r="C35" s="35" t="s">
        <v>130</v>
      </c>
      <c r="D35" s="14" t="s">
        <v>131</v>
      </c>
      <c r="E35" s="24">
        <v>19</v>
      </c>
      <c r="F35" s="199"/>
      <c r="H35" s="30" t="s">
        <v>132</v>
      </c>
    </row>
    <row r="36" spans="1:8" ht="20.25" customHeight="1" x14ac:dyDescent="0.15">
      <c r="A36" s="204"/>
      <c r="B36" s="185"/>
      <c r="C36" s="35" t="s">
        <v>133</v>
      </c>
      <c r="D36" s="14" t="s">
        <v>134</v>
      </c>
      <c r="E36" s="24">
        <v>9</v>
      </c>
      <c r="F36" s="199"/>
      <c r="H36" s="15"/>
    </row>
    <row r="37" spans="1:8" ht="20.25" customHeight="1" x14ac:dyDescent="0.15">
      <c r="A37" s="204"/>
      <c r="B37" s="185"/>
      <c r="C37" s="35" t="s">
        <v>135</v>
      </c>
      <c r="D37" s="14" t="s">
        <v>136</v>
      </c>
      <c r="E37" s="24">
        <v>32</v>
      </c>
      <c r="F37" s="199"/>
      <c r="H37" s="15"/>
    </row>
    <row r="38" spans="1:8" ht="20.25" customHeight="1" x14ac:dyDescent="0.15">
      <c r="A38" s="204"/>
      <c r="B38" s="185"/>
      <c r="C38" s="35" t="s">
        <v>137</v>
      </c>
      <c r="D38" s="14" t="s">
        <v>138</v>
      </c>
      <c r="E38" s="24">
        <v>41</v>
      </c>
      <c r="F38" s="199"/>
      <c r="H38" s="15"/>
    </row>
    <row r="39" spans="1:8" ht="20.25" customHeight="1" x14ac:dyDescent="0.15">
      <c r="A39" s="204"/>
      <c r="B39" s="185"/>
      <c r="C39" s="35" t="s">
        <v>139</v>
      </c>
      <c r="D39" s="14" t="s">
        <v>140</v>
      </c>
      <c r="E39" s="24">
        <v>27</v>
      </c>
      <c r="F39" s="199"/>
      <c r="H39" s="15"/>
    </row>
    <row r="40" spans="1:8" ht="20.25" customHeight="1" thickBot="1" x14ac:dyDescent="0.2">
      <c r="A40" s="205"/>
      <c r="B40" s="186"/>
      <c r="C40" s="36" t="s">
        <v>141</v>
      </c>
      <c r="D40" s="37" t="s">
        <v>57</v>
      </c>
      <c r="E40" s="32">
        <v>55</v>
      </c>
      <c r="F40" s="199"/>
      <c r="H40" s="27"/>
    </row>
    <row r="41" spans="1:8" ht="20.25" customHeight="1" thickBot="1" x14ac:dyDescent="0.2">
      <c r="A41" s="201" t="s">
        <v>142</v>
      </c>
      <c r="B41" s="202" t="s">
        <v>143</v>
      </c>
      <c r="C41" s="25" t="s">
        <v>144</v>
      </c>
      <c r="D41" s="26" t="s">
        <v>145</v>
      </c>
      <c r="E41" s="28">
        <v>109</v>
      </c>
      <c r="F41" s="198">
        <f>SUM(E41:E44)</f>
        <v>204</v>
      </c>
      <c r="H41" s="22" t="s">
        <v>146</v>
      </c>
    </row>
    <row r="42" spans="1:8" ht="20.25" customHeight="1" thickBot="1" x14ac:dyDescent="0.2">
      <c r="A42" s="201"/>
      <c r="B42" s="202"/>
      <c r="C42" s="29" t="s">
        <v>147</v>
      </c>
      <c r="D42" s="14" t="s">
        <v>148</v>
      </c>
      <c r="E42" s="24">
        <v>36</v>
      </c>
      <c r="F42" s="199"/>
      <c r="H42" s="15" t="s">
        <v>149</v>
      </c>
    </row>
    <row r="43" spans="1:8" ht="20.25" customHeight="1" thickBot="1" x14ac:dyDescent="0.2">
      <c r="A43" s="201"/>
      <c r="B43" s="202"/>
      <c r="C43" s="29" t="s">
        <v>150</v>
      </c>
      <c r="D43" s="14" t="s">
        <v>151</v>
      </c>
      <c r="E43" s="24">
        <v>43</v>
      </c>
      <c r="F43" s="199"/>
      <c r="H43" s="15" t="s">
        <v>152</v>
      </c>
    </row>
    <row r="44" spans="1:8" ht="20.25" customHeight="1" thickBot="1" x14ac:dyDescent="0.2">
      <c r="A44" s="201"/>
      <c r="B44" s="202"/>
      <c r="C44" s="29" t="s">
        <v>153</v>
      </c>
      <c r="D44" s="38" t="s">
        <v>57</v>
      </c>
      <c r="E44" s="24">
        <v>16</v>
      </c>
      <c r="F44" s="199"/>
      <c r="H44" s="31"/>
    </row>
    <row r="45" spans="1:8" ht="20.25" customHeight="1" thickBot="1" x14ac:dyDescent="0.2">
      <c r="A45" s="201" t="s">
        <v>154</v>
      </c>
      <c r="B45" s="202" t="s">
        <v>155</v>
      </c>
      <c r="C45" s="20" t="s">
        <v>156</v>
      </c>
      <c r="D45" s="21" t="s">
        <v>157</v>
      </c>
      <c r="E45" s="28">
        <v>59</v>
      </c>
      <c r="F45" s="198">
        <f>SUM(E45:E50)</f>
        <v>120</v>
      </c>
      <c r="H45" s="22" t="s">
        <v>158</v>
      </c>
    </row>
    <row r="46" spans="1:8" ht="20.25" customHeight="1" thickBot="1" x14ac:dyDescent="0.2">
      <c r="A46" s="201"/>
      <c r="B46" s="202"/>
      <c r="C46" s="29" t="s">
        <v>159</v>
      </c>
      <c r="D46" s="14" t="s">
        <v>160</v>
      </c>
      <c r="E46" s="24">
        <v>24</v>
      </c>
      <c r="F46" s="199"/>
      <c r="H46" s="15"/>
    </row>
    <row r="47" spans="1:8" ht="20.25" customHeight="1" thickBot="1" x14ac:dyDescent="0.2">
      <c r="A47" s="201"/>
      <c r="B47" s="202"/>
      <c r="C47" s="29" t="s">
        <v>161</v>
      </c>
      <c r="D47" s="14" t="s">
        <v>162</v>
      </c>
      <c r="E47" s="24">
        <v>11</v>
      </c>
      <c r="F47" s="199"/>
      <c r="H47" s="15"/>
    </row>
    <row r="48" spans="1:8" ht="20.25" customHeight="1" thickBot="1" x14ac:dyDescent="0.2">
      <c r="A48" s="201"/>
      <c r="B48" s="202"/>
      <c r="C48" s="29" t="s">
        <v>163</v>
      </c>
      <c r="D48" s="39" t="s">
        <v>164</v>
      </c>
      <c r="E48" s="24">
        <v>5</v>
      </c>
      <c r="F48" s="199"/>
      <c r="H48" s="15" t="s">
        <v>165</v>
      </c>
    </row>
    <row r="49" spans="1:9" ht="20.25" customHeight="1" thickBot="1" x14ac:dyDescent="0.2">
      <c r="A49" s="201"/>
      <c r="B49" s="202"/>
      <c r="C49" s="40" t="s">
        <v>166</v>
      </c>
      <c r="D49" s="14" t="s">
        <v>167</v>
      </c>
      <c r="E49" s="41"/>
      <c r="F49" s="199"/>
      <c r="H49" s="15"/>
    </row>
    <row r="50" spans="1:9" ht="20.25" customHeight="1" thickBot="1" x14ac:dyDescent="0.2">
      <c r="A50" s="201"/>
      <c r="B50" s="202"/>
      <c r="C50" s="42" t="s">
        <v>168</v>
      </c>
      <c r="D50" s="37" t="s">
        <v>57</v>
      </c>
      <c r="E50" s="32">
        <f>14+7</f>
        <v>21</v>
      </c>
      <c r="F50" s="200"/>
      <c r="H50" s="27"/>
    </row>
    <row r="51" spans="1:9" ht="20.25" customHeight="1" x14ac:dyDescent="0.15">
      <c r="A51" s="203" t="s">
        <v>169</v>
      </c>
      <c r="B51" s="184" t="s">
        <v>170</v>
      </c>
      <c r="C51" s="25" t="s">
        <v>171</v>
      </c>
      <c r="D51" s="26" t="s">
        <v>172</v>
      </c>
      <c r="E51" s="28">
        <v>102</v>
      </c>
      <c r="F51" s="192">
        <f>SUM(E51:E56)</f>
        <v>178</v>
      </c>
      <c r="H51" s="22" t="s">
        <v>173</v>
      </c>
    </row>
    <row r="52" spans="1:9" ht="20.25" customHeight="1" x14ac:dyDescent="0.15">
      <c r="A52" s="204"/>
      <c r="B52" s="185"/>
      <c r="C52" s="29" t="s">
        <v>174</v>
      </c>
      <c r="D52" s="14" t="s">
        <v>175</v>
      </c>
      <c r="E52" s="24">
        <v>22</v>
      </c>
      <c r="F52" s="206"/>
      <c r="H52" s="15"/>
    </row>
    <row r="53" spans="1:9" ht="20.25" customHeight="1" x14ac:dyDescent="0.15">
      <c r="A53" s="204"/>
      <c r="B53" s="185"/>
      <c r="C53" s="29" t="s">
        <v>176</v>
      </c>
      <c r="D53" s="14" t="s">
        <v>177</v>
      </c>
      <c r="E53" s="24">
        <v>23</v>
      </c>
      <c r="F53" s="206"/>
      <c r="H53" s="15" t="s">
        <v>178</v>
      </c>
    </row>
    <row r="54" spans="1:9" ht="20.25" customHeight="1" x14ac:dyDescent="0.15">
      <c r="A54" s="204"/>
      <c r="B54" s="185"/>
      <c r="C54" s="29" t="s">
        <v>179</v>
      </c>
      <c r="D54" s="14" t="s">
        <v>180</v>
      </c>
      <c r="E54" s="24">
        <v>7</v>
      </c>
      <c r="F54" s="206"/>
      <c r="H54" s="15"/>
    </row>
    <row r="55" spans="1:9" ht="20.25" customHeight="1" x14ac:dyDescent="0.15">
      <c r="A55" s="204"/>
      <c r="B55" s="185"/>
      <c r="C55" s="29" t="s">
        <v>181</v>
      </c>
      <c r="D55" s="14" t="s">
        <v>182</v>
      </c>
      <c r="E55" s="24"/>
      <c r="F55" s="206"/>
      <c r="H55" s="15" t="s">
        <v>183</v>
      </c>
      <c r="I55" s="43"/>
    </row>
    <row r="56" spans="1:9" ht="20.25" customHeight="1" thickBot="1" x14ac:dyDescent="0.2">
      <c r="A56" s="204"/>
      <c r="B56" s="185"/>
      <c r="C56" s="29" t="s">
        <v>184</v>
      </c>
      <c r="D56" s="38" t="s">
        <v>57</v>
      </c>
      <c r="E56" s="24">
        <v>24</v>
      </c>
      <c r="F56" s="206"/>
      <c r="H56" s="31" t="s">
        <v>185</v>
      </c>
    </row>
    <row r="57" spans="1:9" ht="20.25" customHeight="1" x14ac:dyDescent="0.15">
      <c r="A57" s="203" t="s">
        <v>186</v>
      </c>
      <c r="B57" s="184" t="s">
        <v>187</v>
      </c>
      <c r="C57" s="20" t="s">
        <v>188</v>
      </c>
      <c r="D57" s="21" t="s">
        <v>189</v>
      </c>
      <c r="E57" s="28">
        <f>11+9+3+8+1+10+9</f>
        <v>51</v>
      </c>
      <c r="F57" s="192">
        <f>SUM(E57:E62)</f>
        <v>79</v>
      </c>
      <c r="H57" s="22" t="s">
        <v>190</v>
      </c>
    </row>
    <row r="58" spans="1:9" ht="20.25" customHeight="1" x14ac:dyDescent="0.15">
      <c r="A58" s="204"/>
      <c r="B58" s="185"/>
      <c r="C58" s="29" t="s">
        <v>191</v>
      </c>
      <c r="D58" s="14" t="s">
        <v>192</v>
      </c>
      <c r="E58" s="24">
        <v>10</v>
      </c>
      <c r="F58" s="206"/>
      <c r="H58" s="15" t="s">
        <v>193</v>
      </c>
    </row>
    <row r="59" spans="1:9" ht="20.25" customHeight="1" x14ac:dyDescent="0.15">
      <c r="A59" s="204"/>
      <c r="B59" s="185"/>
      <c r="C59" s="23" t="s">
        <v>194</v>
      </c>
      <c r="D59" s="14" t="s">
        <v>195</v>
      </c>
      <c r="E59" s="24">
        <v>5</v>
      </c>
      <c r="F59" s="206"/>
      <c r="H59" s="15"/>
    </row>
    <row r="60" spans="1:9" ht="20.25" customHeight="1" x14ac:dyDescent="0.15">
      <c r="A60" s="204"/>
      <c r="B60" s="185"/>
      <c r="C60" s="29" t="s">
        <v>196</v>
      </c>
      <c r="D60" s="14" t="s">
        <v>197</v>
      </c>
      <c r="E60" s="24">
        <v>1</v>
      </c>
      <c r="F60" s="206"/>
      <c r="H60" s="15"/>
    </row>
    <row r="61" spans="1:9" ht="20.25" customHeight="1" x14ac:dyDescent="0.15">
      <c r="A61" s="204"/>
      <c r="B61" s="185"/>
      <c r="C61" s="29" t="s">
        <v>198</v>
      </c>
      <c r="D61" s="14" t="s">
        <v>199</v>
      </c>
      <c r="E61" s="24">
        <v>5</v>
      </c>
      <c r="F61" s="206"/>
      <c r="H61" s="15"/>
    </row>
    <row r="62" spans="1:9" ht="20.25" customHeight="1" thickBot="1" x14ac:dyDescent="0.2">
      <c r="A62" s="205"/>
      <c r="B62" s="186"/>
      <c r="C62" s="42" t="s">
        <v>200</v>
      </c>
      <c r="D62" s="37" t="s">
        <v>57</v>
      </c>
      <c r="E62" s="32">
        <v>7</v>
      </c>
      <c r="F62" s="193"/>
      <c r="H62" s="27"/>
    </row>
    <row r="63" spans="1:9" ht="20.25" customHeight="1" thickBot="1" x14ac:dyDescent="0.2">
      <c r="A63" s="201" t="s">
        <v>201</v>
      </c>
      <c r="B63" s="202" t="s">
        <v>202</v>
      </c>
      <c r="C63" s="20" t="s">
        <v>203</v>
      </c>
      <c r="D63" s="21" t="s">
        <v>204</v>
      </c>
      <c r="E63" s="28">
        <v>74</v>
      </c>
      <c r="F63" s="198">
        <f>SUM(E63:E66)</f>
        <v>333</v>
      </c>
      <c r="H63" s="22" t="s">
        <v>205</v>
      </c>
    </row>
    <row r="64" spans="1:9" ht="20.25" customHeight="1" thickBot="1" x14ac:dyDescent="0.2">
      <c r="A64" s="201"/>
      <c r="B64" s="202"/>
      <c r="C64" s="29" t="s">
        <v>206</v>
      </c>
      <c r="D64" s="14" t="s">
        <v>207</v>
      </c>
      <c r="E64" s="24">
        <v>202</v>
      </c>
      <c r="F64" s="199"/>
      <c r="H64" s="15" t="s">
        <v>208</v>
      </c>
    </row>
    <row r="65" spans="1:8" ht="20.25" customHeight="1" thickBot="1" x14ac:dyDescent="0.2">
      <c r="A65" s="201"/>
      <c r="B65" s="202"/>
      <c r="C65" s="29" t="s">
        <v>209</v>
      </c>
      <c r="D65" s="39" t="s">
        <v>210</v>
      </c>
      <c r="E65" s="24">
        <v>17</v>
      </c>
      <c r="F65" s="199"/>
      <c r="H65" s="30" t="s">
        <v>211</v>
      </c>
    </row>
    <row r="66" spans="1:8" ht="20.25" customHeight="1" thickBot="1" x14ac:dyDescent="0.2">
      <c r="A66" s="203"/>
      <c r="B66" s="184"/>
      <c r="C66" s="40" t="s">
        <v>212</v>
      </c>
      <c r="D66" s="44" t="s">
        <v>57</v>
      </c>
      <c r="E66" s="41">
        <v>40</v>
      </c>
      <c r="F66" s="199"/>
      <c r="H66" s="33"/>
    </row>
    <row r="67" spans="1:8" ht="20.25" customHeight="1" thickBot="1" x14ac:dyDescent="0.2">
      <c r="A67" s="201" t="s">
        <v>213</v>
      </c>
      <c r="B67" s="202" t="s">
        <v>214</v>
      </c>
      <c r="C67" s="20" t="s">
        <v>215</v>
      </c>
      <c r="D67" s="21" t="s">
        <v>216</v>
      </c>
      <c r="E67" s="28">
        <v>51</v>
      </c>
      <c r="F67" s="198">
        <f>SUM(E67:E69)</f>
        <v>67</v>
      </c>
      <c r="G67" s="45"/>
      <c r="H67" s="46" t="s">
        <v>217</v>
      </c>
    </row>
    <row r="68" spans="1:8" ht="20.25" customHeight="1" thickBot="1" x14ac:dyDescent="0.2">
      <c r="A68" s="201"/>
      <c r="B68" s="202"/>
      <c r="C68" s="29" t="s">
        <v>218</v>
      </c>
      <c r="D68" s="14" t="s">
        <v>219</v>
      </c>
      <c r="E68" s="24">
        <v>0</v>
      </c>
      <c r="F68" s="199"/>
      <c r="H68" s="15" t="s">
        <v>220</v>
      </c>
    </row>
    <row r="69" spans="1:8" ht="20.25" customHeight="1" thickBot="1" x14ac:dyDescent="0.2">
      <c r="A69" s="201"/>
      <c r="B69" s="202"/>
      <c r="C69" s="42" t="s">
        <v>221</v>
      </c>
      <c r="D69" s="37" t="s">
        <v>57</v>
      </c>
      <c r="E69" s="32">
        <v>16</v>
      </c>
      <c r="F69" s="200"/>
      <c r="G69" s="47"/>
      <c r="H69" s="27"/>
    </row>
    <row r="70" spans="1:8" ht="20.25" customHeight="1" thickBot="1" x14ac:dyDescent="0.2">
      <c r="A70" s="205" t="s">
        <v>222</v>
      </c>
      <c r="B70" s="186" t="s">
        <v>223</v>
      </c>
      <c r="C70" s="25" t="s">
        <v>224</v>
      </c>
      <c r="D70" s="26" t="s">
        <v>225</v>
      </c>
      <c r="E70" s="31">
        <v>54</v>
      </c>
      <c r="F70" s="199">
        <f>SUM(E70:E72)</f>
        <v>115</v>
      </c>
      <c r="H70" s="33" t="s">
        <v>226</v>
      </c>
    </row>
    <row r="71" spans="1:8" ht="20.25" customHeight="1" thickBot="1" x14ac:dyDescent="0.2">
      <c r="A71" s="201"/>
      <c r="B71" s="202"/>
      <c r="C71" s="29" t="s">
        <v>227</v>
      </c>
      <c r="D71" s="14" t="s">
        <v>228</v>
      </c>
      <c r="E71" s="24">
        <v>38</v>
      </c>
      <c r="F71" s="199"/>
      <c r="H71" s="30" t="s">
        <v>229</v>
      </c>
    </row>
    <row r="72" spans="1:8" ht="20.25" customHeight="1" thickBot="1" x14ac:dyDescent="0.2">
      <c r="A72" s="201"/>
      <c r="B72" s="202"/>
      <c r="C72" s="42" t="s">
        <v>230</v>
      </c>
      <c r="D72" s="37" t="s">
        <v>57</v>
      </c>
      <c r="E72" s="32">
        <v>23</v>
      </c>
      <c r="F72" s="200"/>
      <c r="G72" s="47"/>
      <c r="H72" s="27"/>
    </row>
    <row r="73" spans="1:8" ht="20.25" customHeight="1" thickBot="1" x14ac:dyDescent="0.2">
      <c r="A73" s="201" t="s">
        <v>231</v>
      </c>
      <c r="B73" s="202" t="s">
        <v>232</v>
      </c>
      <c r="C73" s="20" t="s">
        <v>233</v>
      </c>
      <c r="D73" s="21" t="s">
        <v>234</v>
      </c>
      <c r="E73" s="28">
        <v>38</v>
      </c>
      <c r="F73" s="198">
        <f>SUM(E73:E77)</f>
        <v>135</v>
      </c>
      <c r="G73" s="45"/>
      <c r="H73" s="46" t="s">
        <v>235</v>
      </c>
    </row>
    <row r="74" spans="1:8" ht="20.25" customHeight="1" thickBot="1" x14ac:dyDescent="0.2">
      <c r="A74" s="201"/>
      <c r="B74" s="202"/>
      <c r="C74" s="29" t="s">
        <v>236</v>
      </c>
      <c r="D74" s="14" t="s">
        <v>237</v>
      </c>
      <c r="E74" s="24">
        <v>43</v>
      </c>
      <c r="F74" s="199"/>
      <c r="H74" s="30" t="s">
        <v>238</v>
      </c>
    </row>
    <row r="75" spans="1:8" ht="20.25" customHeight="1" thickBot="1" x14ac:dyDescent="0.2">
      <c r="A75" s="201"/>
      <c r="B75" s="202"/>
      <c r="C75" s="29" t="s">
        <v>239</v>
      </c>
      <c r="D75" s="14" t="s">
        <v>240</v>
      </c>
      <c r="E75" s="24">
        <v>22</v>
      </c>
      <c r="F75" s="199"/>
      <c r="H75" s="30" t="s">
        <v>241</v>
      </c>
    </row>
    <row r="76" spans="1:8" ht="20.25" customHeight="1" thickBot="1" x14ac:dyDescent="0.2">
      <c r="A76" s="201"/>
      <c r="B76" s="202"/>
      <c r="C76" s="29" t="s">
        <v>242</v>
      </c>
      <c r="D76" s="14" t="s">
        <v>243</v>
      </c>
      <c r="E76" s="24">
        <v>21</v>
      </c>
      <c r="F76" s="199"/>
      <c r="H76" s="30"/>
    </row>
    <row r="77" spans="1:8" ht="20.25" customHeight="1" thickBot="1" x14ac:dyDescent="0.2">
      <c r="A77" s="201"/>
      <c r="B77" s="202"/>
      <c r="C77" s="42" t="s">
        <v>244</v>
      </c>
      <c r="D77" s="37" t="s">
        <v>57</v>
      </c>
      <c r="E77" s="32">
        <v>11</v>
      </c>
      <c r="F77" s="199"/>
      <c r="H77" s="48"/>
    </row>
    <row r="78" spans="1:8" ht="20.25" customHeight="1" thickBot="1" x14ac:dyDescent="0.2">
      <c r="A78" s="201" t="s">
        <v>245</v>
      </c>
      <c r="B78" s="202" t="s">
        <v>246</v>
      </c>
      <c r="C78" s="25" t="s">
        <v>247</v>
      </c>
      <c r="D78" s="26" t="s">
        <v>248</v>
      </c>
      <c r="E78" s="28">
        <v>22</v>
      </c>
      <c r="F78" s="198">
        <f>SUM(E78:E82)</f>
        <v>251</v>
      </c>
      <c r="H78" s="46"/>
    </row>
    <row r="79" spans="1:8" ht="20.25" customHeight="1" thickBot="1" x14ac:dyDescent="0.2">
      <c r="A79" s="201"/>
      <c r="B79" s="202"/>
      <c r="C79" s="29" t="s">
        <v>249</v>
      </c>
      <c r="D79" s="14" t="s">
        <v>250</v>
      </c>
      <c r="E79" s="24">
        <v>69</v>
      </c>
      <c r="F79" s="199"/>
      <c r="H79" s="30" t="s">
        <v>251</v>
      </c>
    </row>
    <row r="80" spans="1:8" ht="20.25" customHeight="1" thickBot="1" x14ac:dyDescent="0.2">
      <c r="A80" s="201"/>
      <c r="B80" s="202"/>
      <c r="C80" s="29" t="s">
        <v>252</v>
      </c>
      <c r="D80" s="14" t="s">
        <v>253</v>
      </c>
      <c r="E80" s="24">
        <v>17</v>
      </c>
      <c r="F80" s="199"/>
      <c r="H80" s="30" t="s">
        <v>254</v>
      </c>
    </row>
    <row r="81" spans="1:8" ht="20.25" customHeight="1" thickBot="1" x14ac:dyDescent="0.2">
      <c r="A81" s="201"/>
      <c r="B81" s="202"/>
      <c r="C81" s="29" t="s">
        <v>255</v>
      </c>
      <c r="D81" s="14" t="s">
        <v>256</v>
      </c>
      <c r="E81" s="24">
        <v>59</v>
      </c>
      <c r="F81" s="199"/>
      <c r="H81" s="30" t="s">
        <v>257</v>
      </c>
    </row>
    <row r="82" spans="1:8" ht="20.25" customHeight="1" thickBot="1" x14ac:dyDescent="0.2">
      <c r="A82" s="201"/>
      <c r="B82" s="202"/>
      <c r="C82" s="42" t="s">
        <v>258</v>
      </c>
      <c r="D82" s="37" t="s">
        <v>57</v>
      </c>
      <c r="E82" s="32">
        <v>84</v>
      </c>
      <c r="F82" s="200"/>
      <c r="G82" s="47"/>
      <c r="H82" s="48" t="s">
        <v>259</v>
      </c>
    </row>
    <row r="83" spans="1:8" ht="20.25" customHeight="1" x14ac:dyDescent="0.15">
      <c r="A83" s="204" t="s">
        <v>260</v>
      </c>
      <c r="B83" s="185" t="s">
        <v>261</v>
      </c>
      <c r="C83" s="25" t="s">
        <v>262</v>
      </c>
      <c r="D83" s="26" t="s">
        <v>263</v>
      </c>
      <c r="E83" s="31">
        <v>42</v>
      </c>
      <c r="F83" s="199">
        <f>SUM(E83:E89)</f>
        <v>234</v>
      </c>
      <c r="H83" s="49" t="s">
        <v>264</v>
      </c>
    </row>
    <row r="84" spans="1:8" ht="20.25" customHeight="1" x14ac:dyDescent="0.15">
      <c r="A84" s="204"/>
      <c r="B84" s="185"/>
      <c r="C84" s="29" t="s">
        <v>265</v>
      </c>
      <c r="D84" s="14" t="s">
        <v>266</v>
      </c>
      <c r="E84" s="24">
        <v>28</v>
      </c>
      <c r="F84" s="199"/>
      <c r="H84" s="30"/>
    </row>
    <row r="85" spans="1:8" ht="20.25" customHeight="1" x14ac:dyDescent="0.15">
      <c r="A85" s="204"/>
      <c r="B85" s="185"/>
      <c r="C85" s="29" t="s">
        <v>267</v>
      </c>
      <c r="D85" s="14" t="s">
        <v>268</v>
      </c>
      <c r="E85" s="24">
        <v>36</v>
      </c>
      <c r="F85" s="199"/>
      <c r="H85" s="30" t="s">
        <v>269</v>
      </c>
    </row>
    <row r="86" spans="1:8" ht="20.25" customHeight="1" x14ac:dyDescent="0.15">
      <c r="A86" s="204"/>
      <c r="B86" s="185"/>
      <c r="C86" s="29" t="s">
        <v>270</v>
      </c>
      <c r="D86" s="14" t="s">
        <v>271</v>
      </c>
      <c r="E86" s="24">
        <v>55</v>
      </c>
      <c r="F86" s="199"/>
      <c r="H86" s="30" t="s">
        <v>272</v>
      </c>
    </row>
    <row r="87" spans="1:8" ht="20.25" customHeight="1" x14ac:dyDescent="0.15">
      <c r="A87" s="204"/>
      <c r="B87" s="185"/>
      <c r="C87" s="29" t="s">
        <v>273</v>
      </c>
      <c r="D87" s="14" t="s">
        <v>274</v>
      </c>
      <c r="E87" s="24">
        <v>13</v>
      </c>
      <c r="F87" s="199"/>
      <c r="H87" s="30"/>
    </row>
    <row r="88" spans="1:8" ht="20.25" customHeight="1" x14ac:dyDescent="0.15">
      <c r="A88" s="204"/>
      <c r="B88" s="185"/>
      <c r="C88" s="29" t="s">
        <v>275</v>
      </c>
      <c r="D88" s="14" t="s">
        <v>276</v>
      </c>
      <c r="E88" s="24">
        <v>17</v>
      </c>
      <c r="F88" s="199"/>
      <c r="H88" s="15" t="s">
        <v>277</v>
      </c>
    </row>
    <row r="89" spans="1:8" ht="20.25" customHeight="1" thickBot="1" x14ac:dyDescent="0.2">
      <c r="A89" s="205"/>
      <c r="B89" s="186"/>
      <c r="C89" s="29" t="s">
        <v>278</v>
      </c>
      <c r="D89" s="26" t="s">
        <v>57</v>
      </c>
      <c r="E89" s="32">
        <f>26+17</f>
        <v>43</v>
      </c>
      <c r="F89" s="199"/>
      <c r="H89" s="27"/>
    </row>
    <row r="90" spans="1:8" ht="20.25" customHeight="1" x14ac:dyDescent="0.15">
      <c r="A90" s="203" t="s">
        <v>279</v>
      </c>
      <c r="B90" s="184" t="s">
        <v>280</v>
      </c>
      <c r="C90" s="20" t="s">
        <v>281</v>
      </c>
      <c r="D90" s="21" t="s">
        <v>282</v>
      </c>
      <c r="E90" s="28">
        <v>31</v>
      </c>
      <c r="F90" s="198">
        <f>SUM(E90:E96)</f>
        <v>216</v>
      </c>
      <c r="H90" s="22"/>
    </row>
    <row r="91" spans="1:8" ht="20.25" customHeight="1" x14ac:dyDescent="0.15">
      <c r="A91" s="204"/>
      <c r="B91" s="185"/>
      <c r="C91" s="29" t="s">
        <v>283</v>
      </c>
      <c r="D91" s="14" t="s">
        <v>284</v>
      </c>
      <c r="E91" s="24">
        <v>19</v>
      </c>
      <c r="F91" s="199"/>
      <c r="H91" s="15"/>
    </row>
    <row r="92" spans="1:8" ht="20.25" customHeight="1" x14ac:dyDescent="0.15">
      <c r="A92" s="204"/>
      <c r="B92" s="185"/>
      <c r="C92" s="23" t="s">
        <v>285</v>
      </c>
      <c r="D92" s="14" t="s">
        <v>286</v>
      </c>
      <c r="E92" s="24">
        <v>27</v>
      </c>
      <c r="F92" s="199"/>
      <c r="H92" s="15" t="s">
        <v>287</v>
      </c>
    </row>
    <row r="93" spans="1:8" ht="20.25" customHeight="1" x14ac:dyDescent="0.15">
      <c r="A93" s="204"/>
      <c r="B93" s="185"/>
      <c r="C93" s="23" t="s">
        <v>288</v>
      </c>
      <c r="D93" s="14" t="s">
        <v>289</v>
      </c>
      <c r="E93" s="24">
        <v>61</v>
      </c>
      <c r="F93" s="199"/>
      <c r="H93" s="15" t="s">
        <v>290</v>
      </c>
    </row>
    <row r="94" spans="1:8" ht="20.25" customHeight="1" x14ac:dyDescent="0.15">
      <c r="A94" s="204"/>
      <c r="B94" s="185"/>
      <c r="C94" s="29" t="s">
        <v>291</v>
      </c>
      <c r="D94" s="14" t="s">
        <v>292</v>
      </c>
      <c r="E94" s="24">
        <v>20</v>
      </c>
      <c r="F94" s="199"/>
      <c r="H94" s="15"/>
    </row>
    <row r="95" spans="1:8" ht="20.25" customHeight="1" x14ac:dyDescent="0.15">
      <c r="A95" s="204"/>
      <c r="B95" s="185"/>
      <c r="C95" s="23" t="s">
        <v>293</v>
      </c>
      <c r="D95" s="14" t="s">
        <v>294</v>
      </c>
      <c r="E95" s="24">
        <v>23</v>
      </c>
      <c r="F95" s="199"/>
      <c r="H95" s="15"/>
    </row>
    <row r="96" spans="1:8" ht="20.25" customHeight="1" thickBot="1" x14ac:dyDescent="0.2">
      <c r="A96" s="205"/>
      <c r="B96" s="186"/>
      <c r="C96" s="29" t="s">
        <v>295</v>
      </c>
      <c r="D96" s="37" t="s">
        <v>57</v>
      </c>
      <c r="E96" s="32">
        <v>35</v>
      </c>
      <c r="F96" s="200"/>
      <c r="H96" s="27" t="s">
        <v>296</v>
      </c>
    </row>
    <row r="97" spans="1:8" ht="20.25" customHeight="1" x14ac:dyDescent="0.15">
      <c r="A97" s="203" t="s">
        <v>297</v>
      </c>
      <c r="B97" s="184" t="s">
        <v>298</v>
      </c>
      <c r="C97" s="50" t="s">
        <v>299</v>
      </c>
      <c r="D97" s="26" t="s">
        <v>300</v>
      </c>
      <c r="E97" s="28">
        <v>26</v>
      </c>
      <c r="F97" s="199">
        <f>SUM(E97:E100)</f>
        <v>83</v>
      </c>
      <c r="H97" s="22" t="s">
        <v>301</v>
      </c>
    </row>
    <row r="98" spans="1:8" ht="20.25" customHeight="1" x14ac:dyDescent="0.15">
      <c r="A98" s="204"/>
      <c r="B98" s="185"/>
      <c r="C98" s="29" t="s">
        <v>302</v>
      </c>
      <c r="D98" s="14" t="s">
        <v>303</v>
      </c>
      <c r="E98" s="24">
        <v>26</v>
      </c>
      <c r="F98" s="199"/>
      <c r="H98" s="15" t="s">
        <v>304</v>
      </c>
    </row>
    <row r="99" spans="1:8" ht="20.25" customHeight="1" x14ac:dyDescent="0.15">
      <c r="A99" s="204"/>
      <c r="B99" s="185"/>
      <c r="C99" s="29" t="s">
        <v>305</v>
      </c>
      <c r="D99" s="14" t="s">
        <v>306</v>
      </c>
      <c r="E99" s="41">
        <v>6</v>
      </c>
      <c r="F99" s="199"/>
      <c r="H99" s="15"/>
    </row>
    <row r="100" spans="1:8" ht="20.25" customHeight="1" thickBot="1" x14ac:dyDescent="0.2">
      <c r="A100" s="205"/>
      <c r="B100" s="186"/>
      <c r="C100" s="29" t="s">
        <v>307</v>
      </c>
      <c r="D100" s="26" t="s">
        <v>57</v>
      </c>
      <c r="E100" s="32">
        <v>25</v>
      </c>
      <c r="F100" s="199"/>
      <c r="H100" s="27" t="s">
        <v>308</v>
      </c>
    </row>
    <row r="101" spans="1:8" ht="20.25" customHeight="1" x14ac:dyDescent="0.15">
      <c r="A101" s="204" t="s">
        <v>309</v>
      </c>
      <c r="B101" s="185" t="s">
        <v>310</v>
      </c>
      <c r="C101" s="20" t="s">
        <v>311</v>
      </c>
      <c r="D101" s="21" t="s">
        <v>312</v>
      </c>
      <c r="E101" s="24">
        <v>19</v>
      </c>
      <c r="F101" s="198">
        <f>SUM(E101:E107)</f>
        <v>171</v>
      </c>
      <c r="H101" s="41"/>
    </row>
    <row r="102" spans="1:8" ht="20.25" customHeight="1" x14ac:dyDescent="0.15">
      <c r="A102" s="204"/>
      <c r="B102" s="185"/>
      <c r="C102" s="29" t="s">
        <v>313</v>
      </c>
      <c r="D102" s="14" t="s">
        <v>314</v>
      </c>
      <c r="E102" s="24">
        <v>19</v>
      </c>
      <c r="F102" s="199"/>
      <c r="H102" s="15"/>
    </row>
    <row r="103" spans="1:8" ht="20.25" customHeight="1" x14ac:dyDescent="0.15">
      <c r="A103" s="204"/>
      <c r="B103" s="185"/>
      <c r="C103" s="23" t="s">
        <v>315</v>
      </c>
      <c r="D103" s="14" t="s">
        <v>316</v>
      </c>
      <c r="E103" s="24">
        <v>13</v>
      </c>
      <c r="F103" s="199"/>
      <c r="H103" s="15"/>
    </row>
    <row r="104" spans="1:8" ht="20.25" customHeight="1" x14ac:dyDescent="0.15">
      <c r="A104" s="204"/>
      <c r="B104" s="185"/>
      <c r="C104" s="29" t="s">
        <v>317</v>
      </c>
      <c r="D104" s="14" t="s">
        <v>318</v>
      </c>
      <c r="E104" s="24">
        <v>9</v>
      </c>
      <c r="F104" s="199"/>
      <c r="H104" s="15"/>
    </row>
    <row r="105" spans="1:8" ht="20.25" customHeight="1" x14ac:dyDescent="0.15">
      <c r="A105" s="204"/>
      <c r="B105" s="185"/>
      <c r="C105" s="29" t="s">
        <v>319</v>
      </c>
      <c r="D105" s="14" t="s">
        <v>320</v>
      </c>
      <c r="E105" s="24">
        <v>60</v>
      </c>
      <c r="F105" s="199"/>
      <c r="H105" s="15" t="s">
        <v>321</v>
      </c>
    </row>
    <row r="106" spans="1:8" ht="20.25" customHeight="1" x14ac:dyDescent="0.15">
      <c r="A106" s="204"/>
      <c r="B106" s="185"/>
      <c r="C106" s="29" t="s">
        <v>322</v>
      </c>
      <c r="D106" s="14" t="s">
        <v>323</v>
      </c>
      <c r="E106" s="24">
        <v>11</v>
      </c>
      <c r="F106" s="199"/>
      <c r="H106" s="15"/>
    </row>
    <row r="107" spans="1:8" ht="20.25" customHeight="1" thickBot="1" x14ac:dyDescent="0.2">
      <c r="A107" s="205"/>
      <c r="B107" s="186"/>
      <c r="C107" s="42" t="s">
        <v>324</v>
      </c>
      <c r="D107" s="37" t="s">
        <v>57</v>
      </c>
      <c r="E107" s="32">
        <f>7+13+20</f>
        <v>40</v>
      </c>
      <c r="F107" s="200"/>
      <c r="H107" s="27"/>
    </row>
    <row r="108" spans="1:8" ht="20.25" customHeight="1" x14ac:dyDescent="0.15">
      <c r="A108" s="203" t="s">
        <v>325</v>
      </c>
      <c r="B108" s="184" t="s">
        <v>326</v>
      </c>
      <c r="C108" s="20" t="s">
        <v>327</v>
      </c>
      <c r="D108" s="21" t="s">
        <v>328</v>
      </c>
      <c r="E108" s="28">
        <v>33</v>
      </c>
      <c r="F108" s="198">
        <f>SUM(E108:E111)</f>
        <v>125</v>
      </c>
      <c r="H108" s="22" t="s">
        <v>329</v>
      </c>
    </row>
    <row r="109" spans="1:8" ht="20.25" customHeight="1" x14ac:dyDescent="0.15">
      <c r="A109" s="204"/>
      <c r="B109" s="185"/>
      <c r="C109" s="29" t="s">
        <v>330</v>
      </c>
      <c r="D109" s="14" t="s">
        <v>331</v>
      </c>
      <c r="E109" s="24">
        <f>10+16+18+13</f>
        <v>57</v>
      </c>
      <c r="F109" s="199"/>
      <c r="H109" s="15" t="s">
        <v>332</v>
      </c>
    </row>
    <row r="110" spans="1:8" ht="20.25" customHeight="1" x14ac:dyDescent="0.15">
      <c r="A110" s="204"/>
      <c r="B110" s="185"/>
      <c r="C110" s="29" t="s">
        <v>333</v>
      </c>
      <c r="D110" s="14" t="s">
        <v>334</v>
      </c>
      <c r="E110" s="24">
        <v>18</v>
      </c>
      <c r="F110" s="199"/>
      <c r="H110" s="15"/>
    </row>
    <row r="111" spans="1:8" ht="20.25" customHeight="1" thickBot="1" x14ac:dyDescent="0.2">
      <c r="A111" s="204"/>
      <c r="B111" s="185"/>
      <c r="C111" s="29" t="s">
        <v>335</v>
      </c>
      <c r="D111" s="26" t="s">
        <v>336</v>
      </c>
      <c r="E111" s="24">
        <v>17</v>
      </c>
      <c r="F111" s="199"/>
      <c r="H111" s="31" t="s">
        <v>337</v>
      </c>
    </row>
    <row r="112" spans="1:8" ht="20.25" customHeight="1" thickBot="1" x14ac:dyDescent="0.2">
      <c r="A112" s="201" t="s">
        <v>338</v>
      </c>
      <c r="B112" s="202" t="s">
        <v>339</v>
      </c>
      <c r="C112" s="20" t="s">
        <v>340</v>
      </c>
      <c r="D112" s="21" t="s">
        <v>341</v>
      </c>
      <c r="E112" s="28">
        <f>2+13+12</f>
        <v>27</v>
      </c>
      <c r="F112" s="198">
        <f>SUM(E112:E114)</f>
        <v>50</v>
      </c>
      <c r="H112" s="22"/>
    </row>
    <row r="113" spans="1:8" ht="20.25" customHeight="1" thickBot="1" x14ac:dyDescent="0.2">
      <c r="A113" s="201"/>
      <c r="B113" s="202"/>
      <c r="C113" s="23" t="s">
        <v>342</v>
      </c>
      <c r="D113" s="14" t="s">
        <v>343</v>
      </c>
      <c r="E113" s="24">
        <v>17</v>
      </c>
      <c r="F113" s="199"/>
      <c r="H113" s="15"/>
    </row>
    <row r="114" spans="1:8" ht="20.25" customHeight="1" thickBot="1" x14ac:dyDescent="0.2">
      <c r="A114" s="201"/>
      <c r="B114" s="202"/>
      <c r="C114" s="42" t="s">
        <v>344</v>
      </c>
      <c r="D114" s="37" t="s">
        <v>57</v>
      </c>
      <c r="E114" s="32">
        <v>6</v>
      </c>
      <c r="F114" s="200"/>
      <c r="H114" s="27" t="s">
        <v>345</v>
      </c>
    </row>
    <row r="115" spans="1:8" ht="20.25" customHeight="1" thickBot="1" x14ac:dyDescent="0.2">
      <c r="A115" s="201" t="s">
        <v>346</v>
      </c>
      <c r="B115" s="202" t="s">
        <v>347</v>
      </c>
      <c r="C115" s="20" t="s">
        <v>348</v>
      </c>
      <c r="D115" s="21" t="s">
        <v>349</v>
      </c>
      <c r="E115" s="28">
        <v>26</v>
      </c>
      <c r="F115" s="199">
        <f>SUM(E115:E121)</f>
        <v>182</v>
      </c>
      <c r="H115" s="22" t="s">
        <v>350</v>
      </c>
    </row>
    <row r="116" spans="1:8" ht="20.25" customHeight="1" thickBot="1" x14ac:dyDescent="0.2">
      <c r="A116" s="201"/>
      <c r="B116" s="202"/>
      <c r="C116" s="29" t="s">
        <v>351</v>
      </c>
      <c r="D116" s="14" t="s">
        <v>352</v>
      </c>
      <c r="E116" s="24">
        <v>24</v>
      </c>
      <c r="F116" s="199"/>
      <c r="H116" s="15"/>
    </row>
    <row r="117" spans="1:8" ht="20.25" customHeight="1" thickBot="1" x14ac:dyDescent="0.2">
      <c r="A117" s="201"/>
      <c r="B117" s="202"/>
      <c r="C117" s="29" t="s">
        <v>353</v>
      </c>
      <c r="D117" s="14" t="s">
        <v>354</v>
      </c>
      <c r="E117" s="24">
        <v>34</v>
      </c>
      <c r="F117" s="199"/>
      <c r="H117" s="15" t="s">
        <v>355</v>
      </c>
    </row>
    <row r="118" spans="1:8" ht="20.25" customHeight="1" thickBot="1" x14ac:dyDescent="0.2">
      <c r="A118" s="201"/>
      <c r="B118" s="202"/>
      <c r="C118" s="29" t="s">
        <v>356</v>
      </c>
      <c r="D118" s="14" t="s">
        <v>357</v>
      </c>
      <c r="E118" s="24">
        <v>24</v>
      </c>
      <c r="F118" s="199"/>
      <c r="H118" s="15" t="s">
        <v>358</v>
      </c>
    </row>
    <row r="119" spans="1:8" ht="20.25" customHeight="1" thickBot="1" x14ac:dyDescent="0.2">
      <c r="A119" s="201"/>
      <c r="B119" s="202"/>
      <c r="C119" s="29" t="s">
        <v>359</v>
      </c>
      <c r="D119" s="14" t="s">
        <v>360</v>
      </c>
      <c r="E119" s="24">
        <v>11</v>
      </c>
      <c r="F119" s="199"/>
      <c r="H119" s="15" t="s">
        <v>361</v>
      </c>
    </row>
    <row r="120" spans="1:8" ht="20.25" customHeight="1" thickBot="1" x14ac:dyDescent="0.2">
      <c r="A120" s="201"/>
      <c r="B120" s="202"/>
      <c r="C120" s="29" t="s">
        <v>362</v>
      </c>
      <c r="D120" s="14" t="s">
        <v>363</v>
      </c>
      <c r="E120" s="41"/>
      <c r="F120" s="199"/>
      <c r="H120" s="15"/>
    </row>
    <row r="121" spans="1:8" ht="20.25" customHeight="1" thickBot="1" x14ac:dyDescent="0.2">
      <c r="A121" s="201"/>
      <c r="B121" s="202"/>
      <c r="C121" s="29" t="s">
        <v>364</v>
      </c>
      <c r="D121" s="26" t="s">
        <v>57</v>
      </c>
      <c r="E121" s="32">
        <v>63</v>
      </c>
      <c r="F121" s="199"/>
      <c r="H121" s="27" t="s">
        <v>365</v>
      </c>
    </row>
    <row r="122" spans="1:8" ht="20.25" customHeight="1" thickBot="1" x14ac:dyDescent="0.2">
      <c r="A122" s="201" t="s">
        <v>366</v>
      </c>
      <c r="B122" s="202" t="s">
        <v>367</v>
      </c>
      <c r="C122" s="20" t="s">
        <v>368</v>
      </c>
      <c r="D122" s="21" t="s">
        <v>369</v>
      </c>
      <c r="E122" s="28">
        <v>52</v>
      </c>
      <c r="F122" s="198">
        <f>SUM(E122:E127)</f>
        <v>186</v>
      </c>
      <c r="H122" s="22" t="s">
        <v>370</v>
      </c>
    </row>
    <row r="123" spans="1:8" ht="20.25" customHeight="1" thickBot="1" x14ac:dyDescent="0.2">
      <c r="A123" s="201"/>
      <c r="B123" s="202"/>
      <c r="C123" s="29" t="s">
        <v>371</v>
      </c>
      <c r="D123" s="14" t="s">
        <v>372</v>
      </c>
      <c r="E123" s="24">
        <v>28</v>
      </c>
      <c r="F123" s="199"/>
      <c r="H123" s="15"/>
    </row>
    <row r="124" spans="1:8" ht="20.25" customHeight="1" thickBot="1" x14ac:dyDescent="0.2">
      <c r="A124" s="201"/>
      <c r="B124" s="202"/>
      <c r="C124" s="29" t="s">
        <v>373</v>
      </c>
      <c r="D124" s="14" t="s">
        <v>374</v>
      </c>
      <c r="E124" s="24">
        <v>34</v>
      </c>
      <c r="F124" s="199"/>
      <c r="H124" s="15"/>
    </row>
    <row r="125" spans="1:8" ht="20.25" customHeight="1" thickBot="1" x14ac:dyDescent="0.2">
      <c r="A125" s="201"/>
      <c r="B125" s="202"/>
      <c r="C125" s="29" t="s">
        <v>375</v>
      </c>
      <c r="D125" s="14" t="s">
        <v>376</v>
      </c>
      <c r="E125" s="24">
        <v>15</v>
      </c>
      <c r="F125" s="199"/>
      <c r="H125" s="15"/>
    </row>
    <row r="126" spans="1:8" ht="20.25" customHeight="1" thickBot="1" x14ac:dyDescent="0.2">
      <c r="A126" s="201"/>
      <c r="B126" s="202"/>
      <c r="C126" s="29" t="s">
        <v>377</v>
      </c>
      <c r="D126" s="14" t="s">
        <v>378</v>
      </c>
      <c r="E126" s="24">
        <v>25</v>
      </c>
      <c r="F126" s="199"/>
      <c r="H126" s="15"/>
    </row>
    <row r="127" spans="1:8" ht="20.25" customHeight="1" thickBot="1" x14ac:dyDescent="0.2">
      <c r="A127" s="201"/>
      <c r="B127" s="202"/>
      <c r="C127" s="42" t="s">
        <v>379</v>
      </c>
      <c r="D127" s="37" t="s">
        <v>57</v>
      </c>
      <c r="E127" s="32">
        <v>32</v>
      </c>
      <c r="F127" s="200"/>
      <c r="H127" s="27"/>
    </row>
    <row r="128" spans="1:8" ht="20.25" customHeight="1" thickBot="1" x14ac:dyDescent="0.2">
      <c r="A128" s="201" t="s">
        <v>380</v>
      </c>
      <c r="B128" s="202" t="s">
        <v>381</v>
      </c>
      <c r="C128" s="25" t="s">
        <v>382</v>
      </c>
      <c r="D128" s="26" t="s">
        <v>383</v>
      </c>
      <c r="E128" s="28">
        <v>25</v>
      </c>
      <c r="F128" s="198">
        <f>SUM(E128:E130)</f>
        <v>53</v>
      </c>
      <c r="H128" s="22" t="s">
        <v>384</v>
      </c>
    </row>
    <row r="129" spans="1:8" ht="20.25" customHeight="1" thickBot="1" x14ac:dyDescent="0.2">
      <c r="A129" s="201"/>
      <c r="B129" s="202"/>
      <c r="C129" s="29" t="s">
        <v>385</v>
      </c>
      <c r="D129" s="14" t="s">
        <v>386</v>
      </c>
      <c r="E129" s="24">
        <v>16</v>
      </c>
      <c r="F129" s="199"/>
      <c r="H129" s="15"/>
    </row>
    <row r="130" spans="1:8" ht="20.25" customHeight="1" thickBot="1" x14ac:dyDescent="0.2">
      <c r="A130" s="201"/>
      <c r="B130" s="202"/>
      <c r="C130" s="29" t="s">
        <v>387</v>
      </c>
      <c r="D130" s="26" t="s">
        <v>57</v>
      </c>
      <c r="E130" s="32">
        <v>12</v>
      </c>
      <c r="F130" s="200"/>
      <c r="H130" s="27"/>
    </row>
    <row r="131" spans="1:8" ht="24" customHeight="1" thickBot="1" x14ac:dyDescent="0.2">
      <c r="A131" s="51" t="s">
        <v>388</v>
      </c>
      <c r="B131" s="52" t="s">
        <v>389</v>
      </c>
      <c r="C131" s="53">
        <v>999</v>
      </c>
      <c r="D131" s="54" t="s">
        <v>390</v>
      </c>
      <c r="E131" s="55">
        <v>85</v>
      </c>
      <c r="F131" s="56"/>
      <c r="G131" s="19"/>
      <c r="H131" s="55"/>
    </row>
  </sheetData>
  <sheetProtection algorithmName="SHA-512" hashValue="508FPrh2ffdcQQeVtmE+nLLHQHVVtTuxBQZCmSf84CNEqYiGhSz9Grd/Dd3NZCuvqcpDVuIniwh+5mG+7jWgXA==" saltValue="625rT3evFvM/2gcST4HjxA==" spinCount="100000" sheet="1" objects="1" scenarios="1"/>
  <mergeCells count="80">
    <mergeCell ref="A122:A127"/>
    <mergeCell ref="B122:B127"/>
    <mergeCell ref="F122:F127"/>
    <mergeCell ref="A128:A130"/>
    <mergeCell ref="B128:B130"/>
    <mergeCell ref="F128:F130"/>
    <mergeCell ref="A112:A114"/>
    <mergeCell ref="B112:B114"/>
    <mergeCell ref="F112:F114"/>
    <mergeCell ref="A115:A121"/>
    <mergeCell ref="B115:B121"/>
    <mergeCell ref="F115:F121"/>
    <mergeCell ref="A101:A107"/>
    <mergeCell ref="B101:B107"/>
    <mergeCell ref="F101:F107"/>
    <mergeCell ref="A108:A111"/>
    <mergeCell ref="B108:B111"/>
    <mergeCell ref="F108:F111"/>
    <mergeCell ref="A90:A96"/>
    <mergeCell ref="B90:B96"/>
    <mergeCell ref="F90:F96"/>
    <mergeCell ref="A97:A100"/>
    <mergeCell ref="B97:B100"/>
    <mergeCell ref="F97:F100"/>
    <mergeCell ref="A78:A82"/>
    <mergeCell ref="B78:B82"/>
    <mergeCell ref="F78:F82"/>
    <mergeCell ref="A83:A89"/>
    <mergeCell ref="B83:B89"/>
    <mergeCell ref="F83:F89"/>
    <mergeCell ref="A70:A72"/>
    <mergeCell ref="B70:B72"/>
    <mergeCell ref="F70:F72"/>
    <mergeCell ref="A73:A77"/>
    <mergeCell ref="B73:B77"/>
    <mergeCell ref="F73:F77"/>
    <mergeCell ref="A63:A66"/>
    <mergeCell ref="B63:B66"/>
    <mergeCell ref="F63:F66"/>
    <mergeCell ref="A67:A69"/>
    <mergeCell ref="B67:B69"/>
    <mergeCell ref="F67:F69"/>
    <mergeCell ref="A51:A56"/>
    <mergeCell ref="B51:B56"/>
    <mergeCell ref="F51:F56"/>
    <mergeCell ref="A57:A62"/>
    <mergeCell ref="B57:B62"/>
    <mergeCell ref="F57:F62"/>
    <mergeCell ref="A41:A44"/>
    <mergeCell ref="B41:B44"/>
    <mergeCell ref="F41:F44"/>
    <mergeCell ref="A45:A50"/>
    <mergeCell ref="B45:B50"/>
    <mergeCell ref="F45:F50"/>
    <mergeCell ref="A27:A33"/>
    <mergeCell ref="B27:B33"/>
    <mergeCell ref="F27:F33"/>
    <mergeCell ref="A34:A40"/>
    <mergeCell ref="B34:B40"/>
    <mergeCell ref="F34:F40"/>
    <mergeCell ref="A20:A22"/>
    <mergeCell ref="B20:B22"/>
    <mergeCell ref="F20:F22"/>
    <mergeCell ref="A23:A26"/>
    <mergeCell ref="B23:B26"/>
    <mergeCell ref="F23:F26"/>
    <mergeCell ref="A9:A12"/>
    <mergeCell ref="B9:B12"/>
    <mergeCell ref="F9:F12"/>
    <mergeCell ref="A13:A19"/>
    <mergeCell ref="B13:B19"/>
    <mergeCell ref="F13:F19"/>
    <mergeCell ref="A4:A8"/>
    <mergeCell ref="B4:B8"/>
    <mergeCell ref="F4:F8"/>
    <mergeCell ref="A1:H1"/>
    <mergeCell ref="A2:B2"/>
    <mergeCell ref="C2:D2"/>
    <mergeCell ref="H2:H3"/>
    <mergeCell ref="E3:F3"/>
  </mergeCells>
  <phoneticPr fontId="1"/>
  <pageMargins left="0.78740157480314965" right="0.19685039370078741" top="0.39370078740157483" bottom="0.19685039370078741" header="0.43307086614173229" footer="0.19685039370078741"/>
  <pageSetup paperSize="9" scale="62" orientation="portrait" r:id="rId1"/>
  <headerFooter alignWithMargins="0"/>
  <rowBreaks count="1" manualBreakCount="1">
    <brk id="6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A426C-E61D-4424-A2E7-0CDFF0ADB095}">
  <dimension ref="A1:AI99"/>
  <sheetViews>
    <sheetView view="pageBreakPreview" zoomScale="110" zoomScaleNormal="120" zoomScaleSheetLayoutView="110" workbookViewId="0">
      <selection activeCell="F5" sqref="F5:N5"/>
    </sheetView>
  </sheetViews>
  <sheetFormatPr defaultRowHeight="13.5" x14ac:dyDescent="0.15"/>
  <cols>
    <col min="1" max="33" width="2.625" style="1" customWidth="1"/>
    <col min="34" max="34" width="2.5" customWidth="1"/>
  </cols>
  <sheetData>
    <row r="1" spans="1:35" x14ac:dyDescent="0.15">
      <c r="A1" s="180" t="s">
        <v>706</v>
      </c>
      <c r="B1" s="180"/>
      <c r="C1" s="180"/>
      <c r="D1" s="180"/>
      <c r="E1" s="180"/>
      <c r="F1" s="110" t="s">
        <v>717</v>
      </c>
      <c r="G1" s="110"/>
      <c r="H1" s="110"/>
      <c r="I1" s="110"/>
      <c r="J1" s="110"/>
      <c r="K1" s="110"/>
      <c r="L1" s="110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135" t="s">
        <v>0</v>
      </c>
      <c r="AA1" s="135"/>
      <c r="AB1" s="214" t="s">
        <v>707</v>
      </c>
      <c r="AC1" s="136"/>
      <c r="AD1" s="136"/>
      <c r="AE1" s="136"/>
      <c r="AF1" s="136"/>
      <c r="AG1" s="136"/>
      <c r="AH1" s="69"/>
      <c r="AI1" s="69"/>
    </row>
    <row r="2" spans="1:35" ht="15" customHeight="1" x14ac:dyDescent="0.15">
      <c r="A2" s="87">
        <v>0</v>
      </c>
      <c r="B2" s="87"/>
      <c r="C2" s="87"/>
      <c r="D2" s="87"/>
      <c r="E2" s="87"/>
      <c r="F2" s="87"/>
      <c r="G2" s="87"/>
      <c r="H2" s="87"/>
      <c r="I2" s="71"/>
      <c r="J2" s="71"/>
      <c r="K2" s="71"/>
      <c r="L2" s="71"/>
      <c r="M2" s="71"/>
      <c r="N2" s="137" t="s">
        <v>13</v>
      </c>
      <c r="O2" s="137"/>
      <c r="P2" s="137"/>
      <c r="Q2" s="137"/>
      <c r="R2" s="137"/>
      <c r="S2" s="137"/>
      <c r="T2" s="137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69"/>
      <c r="AI2" s="69"/>
    </row>
    <row r="3" spans="1:35" ht="15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69"/>
    </row>
    <row r="4" spans="1:35" ht="15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69"/>
    </row>
    <row r="5" spans="1:35" ht="30" customHeight="1" x14ac:dyDescent="0.15">
      <c r="A5" s="109" t="s">
        <v>1</v>
      </c>
      <c r="B5" s="109"/>
      <c r="C5" s="109"/>
      <c r="D5" s="109"/>
      <c r="E5" s="109"/>
      <c r="F5" s="215" t="s">
        <v>715</v>
      </c>
      <c r="G5" s="215"/>
      <c r="H5" s="215"/>
      <c r="I5" s="215"/>
      <c r="J5" s="215"/>
      <c r="K5" s="215"/>
      <c r="L5" s="215"/>
      <c r="M5" s="215"/>
      <c r="N5" s="215"/>
      <c r="O5" s="109" t="s">
        <v>649</v>
      </c>
      <c r="P5" s="109"/>
      <c r="Q5" s="109"/>
      <c r="R5" s="109"/>
      <c r="S5" s="109"/>
      <c r="T5" s="215" t="s">
        <v>653</v>
      </c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69"/>
    </row>
    <row r="6" spans="1:35" ht="15" customHeight="1" x14ac:dyDescent="0.1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69"/>
    </row>
    <row r="7" spans="1:35" ht="15" customHeight="1" x14ac:dyDescent="0.1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69"/>
    </row>
    <row r="8" spans="1:35" ht="15" customHeight="1" x14ac:dyDescent="0.15">
      <c r="A8" s="110" t="s">
        <v>14</v>
      </c>
      <c r="B8" s="110"/>
      <c r="C8" s="110"/>
      <c r="D8" s="110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69"/>
    </row>
    <row r="9" spans="1:35" ht="15" customHeight="1" x14ac:dyDescent="0.15">
      <c r="A9" s="121" t="s">
        <v>692</v>
      </c>
      <c r="B9" s="122"/>
      <c r="C9" s="122"/>
      <c r="D9" s="122"/>
      <c r="E9" s="123"/>
      <c r="F9" s="207" t="s">
        <v>709</v>
      </c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9"/>
      <c r="AH9" s="69"/>
    </row>
    <row r="10" spans="1:35" ht="30" customHeight="1" x14ac:dyDescent="0.15">
      <c r="A10" s="139" t="s">
        <v>2</v>
      </c>
      <c r="B10" s="140"/>
      <c r="C10" s="140"/>
      <c r="D10" s="140"/>
      <c r="E10" s="141"/>
      <c r="F10" s="210" t="s">
        <v>656</v>
      </c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2"/>
      <c r="AH10" s="69"/>
    </row>
    <row r="11" spans="1:35" ht="15" customHeight="1" x14ac:dyDescent="0.15">
      <c r="A11" s="109" t="s">
        <v>15</v>
      </c>
      <c r="B11" s="109"/>
      <c r="C11" s="109"/>
      <c r="D11" s="109"/>
      <c r="E11" s="109"/>
      <c r="F11" s="2" t="s">
        <v>3</v>
      </c>
      <c r="G11" s="213" t="s">
        <v>657</v>
      </c>
      <c r="H11" s="213"/>
      <c r="I11" s="213"/>
      <c r="J11" s="213"/>
      <c r="K11" s="21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4"/>
      <c r="AH11" s="69"/>
    </row>
    <row r="12" spans="1:35" ht="30" customHeight="1" x14ac:dyDescent="0.15">
      <c r="A12" s="109"/>
      <c r="B12" s="109"/>
      <c r="C12" s="109"/>
      <c r="D12" s="109"/>
      <c r="E12" s="109"/>
      <c r="F12" s="92" t="s">
        <v>698</v>
      </c>
      <c r="G12" s="93"/>
      <c r="H12" s="93"/>
      <c r="I12" s="93"/>
      <c r="J12" s="93"/>
      <c r="K12" s="93" t="s">
        <v>699</v>
      </c>
      <c r="L12" s="93"/>
      <c r="M12" s="93"/>
      <c r="N12" s="93"/>
      <c r="O12" s="93"/>
      <c r="P12" s="93" t="s">
        <v>700</v>
      </c>
      <c r="Q12" s="93"/>
      <c r="R12" s="93"/>
      <c r="S12" s="93"/>
      <c r="T12" s="93"/>
      <c r="U12" s="93" t="s">
        <v>701</v>
      </c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4"/>
      <c r="AH12" s="69"/>
    </row>
    <row r="13" spans="1:35" ht="15" customHeight="1" x14ac:dyDescent="0.15">
      <c r="A13" s="121" t="s">
        <v>692</v>
      </c>
      <c r="B13" s="122"/>
      <c r="C13" s="122"/>
      <c r="D13" s="122"/>
      <c r="E13" s="123"/>
      <c r="F13" s="124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208" t="s">
        <v>695</v>
      </c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9"/>
      <c r="AH13" s="69"/>
    </row>
    <row r="14" spans="1:35" ht="30" customHeight="1" x14ac:dyDescent="0.15">
      <c r="A14" s="139" t="s">
        <v>16</v>
      </c>
      <c r="B14" s="140"/>
      <c r="C14" s="140"/>
      <c r="D14" s="140"/>
      <c r="E14" s="141"/>
      <c r="F14" s="151" t="s">
        <v>17</v>
      </c>
      <c r="G14" s="152"/>
      <c r="H14" s="210" t="s">
        <v>658</v>
      </c>
      <c r="I14" s="211"/>
      <c r="J14" s="211"/>
      <c r="K14" s="211"/>
      <c r="L14" s="211"/>
      <c r="M14" s="211"/>
      <c r="N14" s="212"/>
      <c r="O14" s="151" t="s">
        <v>4</v>
      </c>
      <c r="P14" s="152"/>
      <c r="Q14" s="210" t="s">
        <v>664</v>
      </c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2"/>
      <c r="AH14" s="69"/>
    </row>
    <row r="15" spans="1:35" ht="15" customHeight="1" x14ac:dyDescent="0.15">
      <c r="A15" s="109" t="s">
        <v>5</v>
      </c>
      <c r="B15" s="109"/>
      <c r="C15" s="109"/>
      <c r="D15" s="109"/>
      <c r="E15" s="109"/>
      <c r="F15" s="216" t="s">
        <v>659</v>
      </c>
      <c r="G15" s="213"/>
      <c r="H15" s="213"/>
      <c r="I15" s="213"/>
      <c r="J15" s="213"/>
      <c r="K15" s="213"/>
      <c r="L15" s="213"/>
      <c r="M15" s="213"/>
      <c r="N15" s="217"/>
      <c r="O15" s="146" t="s">
        <v>6</v>
      </c>
      <c r="P15" s="147"/>
      <c r="Q15" s="147"/>
      <c r="R15" s="147"/>
      <c r="S15" s="148"/>
      <c r="T15" s="216" t="s">
        <v>660</v>
      </c>
      <c r="U15" s="213"/>
      <c r="V15" s="213"/>
      <c r="W15" s="213"/>
      <c r="X15" s="213"/>
      <c r="Y15" s="213"/>
      <c r="Z15" s="213"/>
      <c r="AA15" s="213"/>
      <c r="AB15" s="213"/>
      <c r="AC15" s="213"/>
      <c r="AD15" s="164"/>
      <c r="AE15" s="164"/>
      <c r="AF15" s="164"/>
      <c r="AG15" s="165"/>
      <c r="AH15" s="69"/>
    </row>
    <row r="16" spans="1:35" ht="15" customHeight="1" x14ac:dyDescent="0.1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69"/>
    </row>
    <row r="17" spans="1:35" ht="15" customHeight="1" x14ac:dyDescent="0.1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69"/>
    </row>
    <row r="18" spans="1:35" ht="15" customHeight="1" x14ac:dyDescent="0.15">
      <c r="A18" s="181" t="s">
        <v>18</v>
      </c>
      <c r="B18" s="181"/>
      <c r="C18" s="181"/>
      <c r="D18" s="181"/>
      <c r="E18" s="181"/>
      <c r="F18" s="181"/>
      <c r="G18" s="181"/>
      <c r="H18" s="181"/>
      <c r="I18" s="181"/>
      <c r="J18" s="18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69"/>
    </row>
    <row r="19" spans="1:35" ht="15" customHeight="1" x14ac:dyDescent="0.15">
      <c r="A19" s="121" t="s">
        <v>692</v>
      </c>
      <c r="B19" s="122"/>
      <c r="C19" s="122"/>
      <c r="D19" s="122"/>
      <c r="E19" s="123"/>
      <c r="F19" s="207" t="s">
        <v>710</v>
      </c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9"/>
      <c r="AH19" s="69"/>
    </row>
    <row r="20" spans="1:35" ht="30" customHeight="1" x14ac:dyDescent="0.15">
      <c r="A20" s="139" t="s">
        <v>2</v>
      </c>
      <c r="B20" s="140"/>
      <c r="C20" s="140"/>
      <c r="D20" s="140"/>
      <c r="E20" s="141"/>
      <c r="F20" s="210" t="s">
        <v>708</v>
      </c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2"/>
      <c r="AH20" s="69"/>
    </row>
    <row r="21" spans="1:35" ht="15" customHeight="1" x14ac:dyDescent="0.15">
      <c r="A21" s="109" t="s">
        <v>15</v>
      </c>
      <c r="B21" s="109"/>
      <c r="C21" s="109"/>
      <c r="D21" s="109"/>
      <c r="E21" s="109"/>
      <c r="F21" s="3" t="s">
        <v>3</v>
      </c>
      <c r="G21" s="218" t="s">
        <v>661</v>
      </c>
      <c r="H21" s="218"/>
      <c r="I21" s="218"/>
      <c r="J21" s="218"/>
      <c r="K21" s="218"/>
      <c r="L21" s="218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3"/>
      <c r="AH21" s="69"/>
    </row>
    <row r="22" spans="1:35" ht="30" customHeight="1" x14ac:dyDescent="0.15">
      <c r="A22" s="109"/>
      <c r="B22" s="109"/>
      <c r="C22" s="109"/>
      <c r="D22" s="109"/>
      <c r="E22" s="109"/>
      <c r="F22" s="219" t="s">
        <v>697</v>
      </c>
      <c r="G22" s="220"/>
      <c r="H22" s="220"/>
      <c r="I22" s="220"/>
      <c r="J22" s="221"/>
      <c r="K22" s="222" t="s">
        <v>702</v>
      </c>
      <c r="L22" s="220"/>
      <c r="M22" s="220"/>
      <c r="N22" s="220"/>
      <c r="O22" s="221"/>
      <c r="P22" s="222" t="s">
        <v>703</v>
      </c>
      <c r="Q22" s="220"/>
      <c r="R22" s="220"/>
      <c r="S22" s="220"/>
      <c r="T22" s="221"/>
      <c r="U22" s="222" t="s">
        <v>704</v>
      </c>
      <c r="V22" s="220"/>
      <c r="W22" s="220"/>
      <c r="X22" s="220"/>
      <c r="Y22" s="220"/>
      <c r="Z22" s="221"/>
      <c r="AA22" s="222" t="s">
        <v>705</v>
      </c>
      <c r="AB22" s="220"/>
      <c r="AC22" s="220"/>
      <c r="AD22" s="220"/>
      <c r="AE22" s="220"/>
      <c r="AF22" s="220"/>
      <c r="AG22" s="223"/>
      <c r="AH22" s="69"/>
    </row>
    <row r="23" spans="1:35" ht="15" customHeight="1" x14ac:dyDescent="0.15">
      <c r="A23" s="121" t="s">
        <v>692</v>
      </c>
      <c r="B23" s="122"/>
      <c r="C23" s="122"/>
      <c r="D23" s="122"/>
      <c r="E23" s="123"/>
      <c r="F23" s="124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208" t="s">
        <v>696</v>
      </c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9"/>
      <c r="AH23" s="69"/>
    </row>
    <row r="24" spans="1:35" ht="30" customHeight="1" x14ac:dyDescent="0.15">
      <c r="A24" s="139" t="s">
        <v>16</v>
      </c>
      <c r="B24" s="140"/>
      <c r="C24" s="140"/>
      <c r="D24" s="140"/>
      <c r="E24" s="141"/>
      <c r="F24" s="99" t="s">
        <v>17</v>
      </c>
      <c r="G24" s="100"/>
      <c r="H24" s="224" t="s">
        <v>662</v>
      </c>
      <c r="I24" s="224"/>
      <c r="J24" s="224"/>
      <c r="K24" s="224"/>
      <c r="L24" s="224"/>
      <c r="M24" s="224"/>
      <c r="N24" s="224"/>
      <c r="O24" s="99" t="s">
        <v>4</v>
      </c>
      <c r="P24" s="100"/>
      <c r="Q24" s="224" t="s">
        <v>663</v>
      </c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5"/>
      <c r="AH24" s="69"/>
    </row>
    <row r="25" spans="1:35" ht="15" customHeight="1" x14ac:dyDescent="0.15">
      <c r="A25" s="109" t="s">
        <v>5</v>
      </c>
      <c r="B25" s="109"/>
      <c r="C25" s="109"/>
      <c r="D25" s="109"/>
      <c r="E25" s="109"/>
      <c r="F25" s="216" t="s">
        <v>714</v>
      </c>
      <c r="G25" s="213"/>
      <c r="H25" s="213"/>
      <c r="I25" s="213"/>
      <c r="J25" s="213"/>
      <c r="K25" s="213"/>
      <c r="L25" s="213"/>
      <c r="M25" s="213"/>
      <c r="N25" s="217"/>
      <c r="O25" s="168" t="s">
        <v>6</v>
      </c>
      <c r="P25" s="169"/>
      <c r="Q25" s="169"/>
      <c r="R25" s="169"/>
      <c r="S25" s="170"/>
      <c r="T25" s="216" t="s">
        <v>713</v>
      </c>
      <c r="U25" s="213"/>
      <c r="V25" s="213"/>
      <c r="W25" s="213"/>
      <c r="X25" s="213"/>
      <c r="Y25" s="213"/>
      <c r="Z25" s="213"/>
      <c r="AA25" s="213"/>
      <c r="AB25" s="213"/>
      <c r="AC25" s="213"/>
      <c r="AD25" s="171"/>
      <c r="AE25" s="171"/>
      <c r="AF25" s="171"/>
      <c r="AG25" s="172"/>
      <c r="AH25" s="69"/>
    </row>
    <row r="26" spans="1:35" ht="15" customHeight="1" x14ac:dyDescent="0.1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69"/>
    </row>
    <row r="27" spans="1:35" ht="15" customHeight="1" x14ac:dyDescent="0.1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69"/>
    </row>
    <row r="28" spans="1:35" ht="30" customHeight="1" x14ac:dyDescent="0.15">
      <c r="A28" s="109" t="s">
        <v>671</v>
      </c>
      <c r="B28" s="109"/>
      <c r="C28" s="109"/>
      <c r="D28" s="109"/>
      <c r="E28" s="109"/>
      <c r="F28" s="173"/>
      <c r="G28" s="174"/>
      <c r="H28" s="174"/>
      <c r="I28" s="174"/>
      <c r="J28" s="164" t="s">
        <v>670</v>
      </c>
      <c r="K28" s="165"/>
      <c r="L28" s="175" t="s">
        <v>711</v>
      </c>
      <c r="M28" s="175"/>
      <c r="N28" s="175"/>
      <c r="O28" s="175"/>
      <c r="P28" s="175"/>
      <c r="Q28" s="153"/>
      <c r="R28" s="154"/>
      <c r="S28" s="154"/>
      <c r="T28" s="154"/>
      <c r="U28" s="155" t="s">
        <v>672</v>
      </c>
      <c r="V28" s="156"/>
      <c r="W28" s="158" t="s">
        <v>652</v>
      </c>
      <c r="X28" s="159"/>
      <c r="Y28" s="159"/>
      <c r="Z28" s="159"/>
      <c r="AA28" s="160"/>
      <c r="AB28" s="67"/>
      <c r="AC28" s="111"/>
      <c r="AD28" s="111"/>
      <c r="AE28" s="65" t="s">
        <v>668</v>
      </c>
      <c r="AF28" s="80"/>
      <c r="AG28" s="66" t="s">
        <v>669</v>
      </c>
      <c r="AH28" s="69"/>
      <c r="AI28" s="69"/>
    </row>
    <row r="29" spans="1:35" ht="30" customHeight="1" x14ac:dyDescent="0.15">
      <c r="A29" s="128" t="s">
        <v>665</v>
      </c>
      <c r="B29" s="129"/>
      <c r="C29" s="129"/>
      <c r="D29" s="129"/>
      <c r="E29" s="130"/>
      <c r="F29" s="131"/>
      <c r="G29" s="131"/>
      <c r="H29" s="131"/>
      <c r="I29" s="109" t="s">
        <v>19</v>
      </c>
      <c r="J29" s="109"/>
      <c r="K29" s="109"/>
      <c r="L29" s="109"/>
      <c r="M29" s="109"/>
      <c r="N29" s="131"/>
      <c r="O29" s="131"/>
      <c r="P29" s="131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74"/>
      <c r="AH29" s="76"/>
      <c r="AI29" s="69"/>
    </row>
    <row r="30" spans="1:35" ht="15" customHeight="1" x14ac:dyDescent="0.1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69"/>
    </row>
    <row r="31" spans="1:35" ht="15" customHeight="1" x14ac:dyDescent="0.1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69"/>
    </row>
    <row r="32" spans="1:35" ht="15" customHeight="1" x14ac:dyDescent="0.15">
      <c r="A32" s="110" t="s">
        <v>8</v>
      </c>
      <c r="B32" s="110"/>
      <c r="C32" s="110"/>
      <c r="D32" s="110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69"/>
    </row>
    <row r="33" spans="1:34" ht="15" customHeight="1" x14ac:dyDescent="0.15">
      <c r="A33" s="121" t="s">
        <v>692</v>
      </c>
      <c r="B33" s="122"/>
      <c r="C33" s="122"/>
      <c r="D33" s="122"/>
      <c r="E33" s="123"/>
      <c r="F33" s="124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208" t="s">
        <v>694</v>
      </c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9"/>
      <c r="AH33" s="69"/>
    </row>
    <row r="34" spans="1:34" ht="30" customHeight="1" x14ac:dyDescent="0.15">
      <c r="A34" s="139" t="s">
        <v>650</v>
      </c>
      <c r="B34" s="140"/>
      <c r="C34" s="140"/>
      <c r="D34" s="140"/>
      <c r="E34" s="141"/>
      <c r="F34" s="151" t="s">
        <v>9</v>
      </c>
      <c r="G34" s="152"/>
      <c r="H34" s="210" t="s">
        <v>673</v>
      </c>
      <c r="I34" s="211"/>
      <c r="J34" s="211"/>
      <c r="K34" s="211"/>
      <c r="L34" s="211"/>
      <c r="M34" s="211"/>
      <c r="N34" s="212"/>
      <c r="O34" s="151" t="s">
        <v>4</v>
      </c>
      <c r="P34" s="152"/>
      <c r="Q34" s="210" t="s">
        <v>675</v>
      </c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2"/>
      <c r="AH34" s="69"/>
    </row>
    <row r="35" spans="1:34" ht="15" customHeight="1" x14ac:dyDescent="0.15">
      <c r="A35" s="109" t="s">
        <v>5</v>
      </c>
      <c r="B35" s="109"/>
      <c r="C35" s="109"/>
      <c r="D35" s="109"/>
      <c r="E35" s="109"/>
      <c r="F35" s="216" t="s">
        <v>676</v>
      </c>
      <c r="G35" s="213"/>
      <c r="H35" s="213"/>
      <c r="I35" s="213"/>
      <c r="J35" s="213"/>
      <c r="K35" s="213"/>
      <c r="L35" s="213"/>
      <c r="M35" s="213"/>
      <c r="N35" s="217"/>
      <c r="O35" s="177" t="s">
        <v>674</v>
      </c>
      <c r="P35" s="178"/>
      <c r="Q35" s="178"/>
      <c r="R35" s="178"/>
      <c r="S35" s="179"/>
      <c r="T35" s="216" t="s">
        <v>676</v>
      </c>
      <c r="U35" s="213"/>
      <c r="V35" s="213"/>
      <c r="W35" s="213"/>
      <c r="X35" s="213"/>
      <c r="Y35" s="213"/>
      <c r="Z35" s="213"/>
      <c r="AA35" s="213"/>
      <c r="AB35" s="213"/>
      <c r="AC35" s="213"/>
      <c r="AD35" s="171"/>
      <c r="AE35" s="171"/>
      <c r="AF35" s="171"/>
      <c r="AG35" s="172"/>
      <c r="AH35" s="69"/>
    </row>
    <row r="36" spans="1:34" ht="15" customHeight="1" x14ac:dyDescent="0.15">
      <c r="A36" s="109" t="s">
        <v>7</v>
      </c>
      <c r="B36" s="109"/>
      <c r="C36" s="109"/>
      <c r="D36" s="109"/>
      <c r="E36" s="109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69"/>
    </row>
    <row r="37" spans="1:34" x14ac:dyDescent="0.1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69"/>
    </row>
    <row r="38" spans="1:34" x14ac:dyDescent="0.1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69"/>
    </row>
    <row r="39" spans="1:34" x14ac:dyDescent="0.1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69"/>
    </row>
    <row r="40" spans="1:34" x14ac:dyDescent="0.1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69"/>
    </row>
    <row r="41" spans="1:34" x14ac:dyDescent="0.1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69"/>
    </row>
    <row r="42" spans="1:34" x14ac:dyDescent="0.1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69"/>
    </row>
    <row r="43" spans="1:34" x14ac:dyDescent="0.1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69"/>
    </row>
    <row r="44" spans="1:34" x14ac:dyDescent="0.1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69"/>
    </row>
    <row r="45" spans="1:34" ht="15" customHeight="1" x14ac:dyDescent="0.15">
      <c r="A45" s="71" t="s">
        <v>20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69"/>
    </row>
    <row r="46" spans="1:34" ht="15" customHeight="1" x14ac:dyDescent="0.15">
      <c r="A46" s="107" t="s">
        <v>21</v>
      </c>
      <c r="B46" s="106" t="s">
        <v>10</v>
      </c>
      <c r="C46" s="106"/>
      <c r="D46" s="106"/>
      <c r="E46" s="106"/>
      <c r="F46" s="106"/>
      <c r="G46" s="106"/>
      <c r="H46" s="106"/>
      <c r="I46" s="106"/>
      <c r="J46" s="106" t="s">
        <v>25</v>
      </c>
      <c r="K46" s="106"/>
      <c r="L46" s="106"/>
      <c r="M46" s="106"/>
      <c r="N46" s="106"/>
      <c r="O46" s="106"/>
      <c r="P46" s="106"/>
      <c r="Q46" s="106"/>
      <c r="R46" s="107" t="s">
        <v>651</v>
      </c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69"/>
    </row>
    <row r="47" spans="1:34" ht="15" customHeight="1" x14ac:dyDescent="0.15">
      <c r="A47" s="106"/>
      <c r="B47" s="106" t="s">
        <v>26</v>
      </c>
      <c r="C47" s="106"/>
      <c r="D47" s="106" t="s">
        <v>27</v>
      </c>
      <c r="E47" s="106"/>
      <c r="F47" s="106"/>
      <c r="G47" s="106"/>
      <c r="H47" s="106"/>
      <c r="I47" s="106"/>
      <c r="J47" s="106" t="s">
        <v>26</v>
      </c>
      <c r="K47" s="106"/>
      <c r="L47" s="106" t="s">
        <v>27</v>
      </c>
      <c r="M47" s="106"/>
      <c r="N47" s="106"/>
      <c r="O47" s="106"/>
      <c r="P47" s="106"/>
      <c r="Q47" s="106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69"/>
    </row>
    <row r="48" spans="1:34" ht="15" customHeight="1" x14ac:dyDescent="0.15">
      <c r="A48" s="106"/>
      <c r="B48" s="227" t="s">
        <v>677</v>
      </c>
      <c r="C48" s="227"/>
      <c r="D48" s="112" t="str">
        <f>IFERROR(VLOOKUP(B48,一覧元データ①!$A$3:$B$130,2,0)," ")</f>
        <v>文具・印章・事務機器</v>
      </c>
      <c r="E48" s="113"/>
      <c r="F48" s="113"/>
      <c r="G48" s="113"/>
      <c r="H48" s="113"/>
      <c r="I48" s="114"/>
      <c r="J48" s="227" t="s">
        <v>407</v>
      </c>
      <c r="K48" s="227"/>
      <c r="L48" s="104" t="str">
        <f>IFERROR(VLOOKUP(J48,一覧元データ①!$C$3:$D$130,2,0)," ")</f>
        <v xml:space="preserve"> 文房具</v>
      </c>
      <c r="M48" s="104"/>
      <c r="N48" s="104"/>
      <c r="O48" s="104"/>
      <c r="P48" s="104"/>
      <c r="Q48" s="105"/>
      <c r="R48" s="207" t="s">
        <v>679</v>
      </c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9"/>
      <c r="AH48" s="69"/>
    </row>
    <row r="49" spans="1:34" ht="15" customHeight="1" x14ac:dyDescent="0.15">
      <c r="A49" s="106"/>
      <c r="B49" s="227"/>
      <c r="C49" s="227"/>
      <c r="D49" s="115"/>
      <c r="E49" s="116"/>
      <c r="F49" s="116"/>
      <c r="G49" s="116"/>
      <c r="H49" s="116"/>
      <c r="I49" s="117"/>
      <c r="J49" s="227" t="s">
        <v>409</v>
      </c>
      <c r="K49" s="227"/>
      <c r="L49" s="104" t="str">
        <f>IFERROR(VLOOKUP(J49,一覧元データ①!$C$3:$D$130,2,0)," ")</f>
        <v xml:space="preserve"> 事務機器</v>
      </c>
      <c r="M49" s="104"/>
      <c r="N49" s="104"/>
      <c r="O49" s="104"/>
      <c r="P49" s="104"/>
      <c r="Q49" s="105"/>
      <c r="R49" s="228" t="s">
        <v>680</v>
      </c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30"/>
      <c r="AH49" s="69"/>
    </row>
    <row r="50" spans="1:34" ht="15" customHeight="1" x14ac:dyDescent="0.15">
      <c r="A50" s="106"/>
      <c r="B50" s="227"/>
      <c r="C50" s="227"/>
      <c r="D50" s="115"/>
      <c r="E50" s="116"/>
      <c r="F50" s="116"/>
      <c r="G50" s="116"/>
      <c r="H50" s="116"/>
      <c r="I50" s="117"/>
      <c r="J50" s="227" t="s">
        <v>410</v>
      </c>
      <c r="K50" s="227"/>
      <c r="L50" s="104" t="str">
        <f>IFERROR(VLOOKUP(J50,一覧元データ①!$C$3:$D$130,2,0)," ")</f>
        <v xml:space="preserve"> 事務用調度品</v>
      </c>
      <c r="M50" s="104"/>
      <c r="N50" s="104"/>
      <c r="O50" s="104"/>
      <c r="P50" s="104"/>
      <c r="Q50" s="105"/>
      <c r="R50" s="228" t="s">
        <v>681</v>
      </c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30"/>
      <c r="AH50" s="69"/>
    </row>
    <row r="51" spans="1:34" ht="15" customHeight="1" x14ac:dyDescent="0.15">
      <c r="A51" s="106"/>
      <c r="B51" s="227"/>
      <c r="C51" s="227"/>
      <c r="D51" s="115"/>
      <c r="E51" s="116"/>
      <c r="F51" s="116"/>
      <c r="G51" s="116"/>
      <c r="H51" s="116"/>
      <c r="I51" s="117"/>
      <c r="J51" s="227" t="s">
        <v>411</v>
      </c>
      <c r="K51" s="227"/>
      <c r="L51" s="104" t="str">
        <f>IFERROR(VLOOKUP(J51,一覧元データ①!$C$3:$D$130,2,0)," ")</f>
        <v xml:space="preserve"> ＯＡ機器・ＯＡ関連消耗品</v>
      </c>
      <c r="M51" s="104"/>
      <c r="N51" s="104"/>
      <c r="O51" s="104"/>
      <c r="P51" s="104"/>
      <c r="Q51" s="105"/>
      <c r="R51" s="228" t="s">
        <v>682</v>
      </c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30"/>
      <c r="AH51" s="69"/>
    </row>
    <row r="52" spans="1:34" ht="15" customHeight="1" x14ac:dyDescent="0.15">
      <c r="A52" s="106"/>
      <c r="B52" s="227"/>
      <c r="C52" s="227"/>
      <c r="D52" s="115"/>
      <c r="E52" s="116"/>
      <c r="F52" s="116"/>
      <c r="G52" s="116"/>
      <c r="H52" s="116"/>
      <c r="I52" s="117"/>
      <c r="J52" s="227"/>
      <c r="K52" s="227"/>
      <c r="L52" s="104" t="str">
        <f>IFERROR(VLOOKUP(J52,一覧元データ①!$C$3:$D$130,2,0)," ")</f>
        <v xml:space="preserve"> </v>
      </c>
      <c r="M52" s="104"/>
      <c r="N52" s="104"/>
      <c r="O52" s="104"/>
      <c r="P52" s="104"/>
      <c r="Q52" s="105"/>
      <c r="R52" s="228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30"/>
      <c r="AH52" s="69"/>
    </row>
    <row r="53" spans="1:34" ht="15" customHeight="1" x14ac:dyDescent="0.15">
      <c r="A53" s="106"/>
      <c r="B53" s="227"/>
      <c r="C53" s="227"/>
      <c r="D53" s="115"/>
      <c r="E53" s="116"/>
      <c r="F53" s="116"/>
      <c r="G53" s="116"/>
      <c r="H53" s="116"/>
      <c r="I53" s="117"/>
      <c r="J53" s="227"/>
      <c r="K53" s="227"/>
      <c r="L53" s="104" t="str">
        <f>IFERROR(VLOOKUP(J53,一覧元データ①!$C$3:$D$130,2,0)," ")</f>
        <v xml:space="preserve"> </v>
      </c>
      <c r="M53" s="104"/>
      <c r="N53" s="104"/>
      <c r="O53" s="104"/>
      <c r="P53" s="104"/>
      <c r="Q53" s="105"/>
      <c r="R53" s="228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30"/>
      <c r="AH53" s="69"/>
    </row>
    <row r="54" spans="1:34" ht="15" customHeight="1" x14ac:dyDescent="0.15">
      <c r="A54" s="106"/>
      <c r="B54" s="227"/>
      <c r="C54" s="227"/>
      <c r="D54" s="118"/>
      <c r="E54" s="119"/>
      <c r="F54" s="119"/>
      <c r="G54" s="119"/>
      <c r="H54" s="119"/>
      <c r="I54" s="120"/>
      <c r="J54" s="227"/>
      <c r="K54" s="227"/>
      <c r="L54" s="104" t="str">
        <f>IFERROR(VLOOKUP(J54,一覧元データ①!$C$3:$D$130,2,0)," ")</f>
        <v xml:space="preserve"> </v>
      </c>
      <c r="M54" s="104"/>
      <c r="N54" s="104"/>
      <c r="O54" s="104"/>
      <c r="P54" s="104"/>
      <c r="Q54" s="105"/>
      <c r="R54" s="210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2"/>
      <c r="AH54" s="69"/>
    </row>
    <row r="55" spans="1:34" ht="15" customHeight="1" x14ac:dyDescent="0.15">
      <c r="A55" s="107" t="s">
        <v>22</v>
      </c>
      <c r="B55" s="227" t="s">
        <v>678</v>
      </c>
      <c r="C55" s="227"/>
      <c r="D55" s="112" t="str">
        <f>IFERROR(VLOOKUP(B55,一覧元データ①!$A$3:$B$130,2,0)," ")</f>
        <v>医薬品・工業薬品</v>
      </c>
      <c r="E55" s="113"/>
      <c r="F55" s="113"/>
      <c r="G55" s="113"/>
      <c r="H55" s="113"/>
      <c r="I55" s="114"/>
      <c r="J55" s="227" t="s">
        <v>509</v>
      </c>
      <c r="K55" s="227"/>
      <c r="L55" s="104" t="str">
        <f>IFERROR(VLOOKUP(J55,一覧元データ①!$C$3:$D$130,2,0)," ")</f>
        <v xml:space="preserve"> 医療器具・材料</v>
      </c>
      <c r="M55" s="104"/>
      <c r="N55" s="104"/>
      <c r="O55" s="104"/>
      <c r="P55" s="104"/>
      <c r="Q55" s="105"/>
      <c r="R55" s="207" t="s">
        <v>683</v>
      </c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9"/>
      <c r="AH55" s="69"/>
    </row>
    <row r="56" spans="1:34" ht="15" customHeight="1" x14ac:dyDescent="0.15">
      <c r="A56" s="106"/>
      <c r="B56" s="227"/>
      <c r="C56" s="227"/>
      <c r="D56" s="115"/>
      <c r="E56" s="116"/>
      <c r="F56" s="116"/>
      <c r="G56" s="116"/>
      <c r="H56" s="116"/>
      <c r="I56" s="117"/>
      <c r="J56" s="227" t="s">
        <v>511</v>
      </c>
      <c r="K56" s="227"/>
      <c r="L56" s="104" t="str">
        <f>IFERROR(VLOOKUP(J56,一覧元データ①!$C$3:$D$130,2,0)," ")</f>
        <v xml:space="preserve"> 医薬品・試薬</v>
      </c>
      <c r="M56" s="104"/>
      <c r="N56" s="104"/>
      <c r="O56" s="104"/>
      <c r="P56" s="104"/>
      <c r="Q56" s="105"/>
      <c r="R56" s="228" t="s">
        <v>684</v>
      </c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30"/>
      <c r="AH56" s="69"/>
    </row>
    <row r="57" spans="1:34" ht="15" customHeight="1" x14ac:dyDescent="0.15">
      <c r="A57" s="106"/>
      <c r="B57" s="227"/>
      <c r="C57" s="227"/>
      <c r="D57" s="115"/>
      <c r="E57" s="116"/>
      <c r="F57" s="116"/>
      <c r="G57" s="116"/>
      <c r="H57" s="116"/>
      <c r="I57" s="117"/>
      <c r="J57" s="227" t="s">
        <v>513</v>
      </c>
      <c r="K57" s="227"/>
      <c r="L57" s="104" t="str">
        <f>IFERROR(VLOOKUP(J57,一覧元データ①!$C$3:$D$130,2,0)," ")</f>
        <v xml:space="preserve"> おむつ・衛生用品</v>
      </c>
      <c r="M57" s="104"/>
      <c r="N57" s="104"/>
      <c r="O57" s="104"/>
      <c r="P57" s="104"/>
      <c r="Q57" s="105"/>
      <c r="R57" s="228" t="s">
        <v>685</v>
      </c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30"/>
      <c r="AH57" s="69"/>
    </row>
    <row r="58" spans="1:34" ht="15" customHeight="1" x14ac:dyDescent="0.15">
      <c r="A58" s="106"/>
      <c r="B58" s="227"/>
      <c r="C58" s="227"/>
      <c r="D58" s="115"/>
      <c r="E58" s="116"/>
      <c r="F58" s="116"/>
      <c r="G58" s="116"/>
      <c r="H58" s="116"/>
      <c r="I58" s="117"/>
      <c r="J58" s="227" t="s">
        <v>521</v>
      </c>
      <c r="K58" s="227"/>
      <c r="L58" s="104" t="str">
        <f>IFERROR(VLOOKUP(J58,一覧元データ①!$C$3:$D$130,2,0)," ")</f>
        <v xml:space="preserve"> その他</v>
      </c>
      <c r="M58" s="104"/>
      <c r="N58" s="104"/>
      <c r="O58" s="104"/>
      <c r="P58" s="104"/>
      <c r="Q58" s="105"/>
      <c r="R58" s="228" t="s">
        <v>686</v>
      </c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30"/>
      <c r="AH58" s="69"/>
    </row>
    <row r="59" spans="1:34" ht="15" customHeight="1" x14ac:dyDescent="0.15">
      <c r="A59" s="106"/>
      <c r="B59" s="227"/>
      <c r="C59" s="227"/>
      <c r="D59" s="115"/>
      <c r="E59" s="116"/>
      <c r="F59" s="116"/>
      <c r="G59" s="116"/>
      <c r="H59" s="116"/>
      <c r="I59" s="117"/>
      <c r="J59" s="227"/>
      <c r="K59" s="227"/>
      <c r="L59" s="104" t="str">
        <f>IFERROR(VLOOKUP(J59,一覧元データ①!$C$3:$D$130,2,0)," ")</f>
        <v xml:space="preserve"> </v>
      </c>
      <c r="M59" s="104"/>
      <c r="N59" s="104"/>
      <c r="O59" s="104"/>
      <c r="P59" s="104"/>
      <c r="Q59" s="105"/>
      <c r="R59" s="228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30"/>
      <c r="AH59" s="69"/>
    </row>
    <row r="60" spans="1:34" ht="15" customHeight="1" x14ac:dyDescent="0.15">
      <c r="A60" s="106"/>
      <c r="B60" s="227"/>
      <c r="C60" s="227"/>
      <c r="D60" s="115"/>
      <c r="E60" s="116"/>
      <c r="F60" s="116"/>
      <c r="G60" s="116"/>
      <c r="H60" s="116"/>
      <c r="I60" s="117"/>
      <c r="J60" s="227"/>
      <c r="K60" s="227"/>
      <c r="L60" s="104" t="str">
        <f>IFERROR(VLOOKUP(J60,一覧元データ①!$C$3:$D$130,2,0)," ")</f>
        <v xml:space="preserve"> </v>
      </c>
      <c r="M60" s="104"/>
      <c r="N60" s="104"/>
      <c r="O60" s="104"/>
      <c r="P60" s="104"/>
      <c r="Q60" s="105"/>
      <c r="R60" s="228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30"/>
      <c r="AH60" s="69"/>
    </row>
    <row r="61" spans="1:34" ht="15" customHeight="1" x14ac:dyDescent="0.15">
      <c r="A61" s="106"/>
      <c r="B61" s="227"/>
      <c r="C61" s="227"/>
      <c r="D61" s="118"/>
      <c r="E61" s="119"/>
      <c r="F61" s="119"/>
      <c r="G61" s="119"/>
      <c r="H61" s="119"/>
      <c r="I61" s="120"/>
      <c r="J61" s="227"/>
      <c r="K61" s="227"/>
      <c r="L61" s="104" t="str">
        <f>IFERROR(VLOOKUP(J61,一覧元データ①!$C$3:$D$130,2,0)," ")</f>
        <v xml:space="preserve"> </v>
      </c>
      <c r="M61" s="104"/>
      <c r="N61" s="104"/>
      <c r="O61" s="104"/>
      <c r="P61" s="104"/>
      <c r="Q61" s="105"/>
      <c r="R61" s="210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2"/>
      <c r="AH61" s="69"/>
    </row>
    <row r="62" spans="1:34" ht="15" customHeight="1" x14ac:dyDescent="0.15">
      <c r="A62" s="107" t="s">
        <v>23</v>
      </c>
      <c r="B62" s="227"/>
      <c r="C62" s="227"/>
      <c r="D62" s="112" t="str">
        <f>IFERROR(VLOOKUP(B62,一覧元データ①!$A$3:$B$130,2,0)," ")</f>
        <v xml:space="preserve"> </v>
      </c>
      <c r="E62" s="113"/>
      <c r="F62" s="113"/>
      <c r="G62" s="113"/>
      <c r="H62" s="113"/>
      <c r="I62" s="114"/>
      <c r="J62" s="227"/>
      <c r="K62" s="227"/>
      <c r="L62" s="104" t="str">
        <f>IFERROR(VLOOKUP(J62,一覧元データ①!$C$3:$D$130,2,0)," ")</f>
        <v xml:space="preserve"> </v>
      </c>
      <c r="M62" s="104"/>
      <c r="N62" s="104"/>
      <c r="O62" s="104"/>
      <c r="P62" s="104"/>
      <c r="Q62" s="105"/>
      <c r="R62" s="207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9"/>
      <c r="AH62" s="69"/>
    </row>
    <row r="63" spans="1:34" ht="15" customHeight="1" x14ac:dyDescent="0.15">
      <c r="A63" s="106"/>
      <c r="B63" s="227"/>
      <c r="C63" s="227"/>
      <c r="D63" s="115"/>
      <c r="E63" s="116"/>
      <c r="F63" s="116"/>
      <c r="G63" s="116"/>
      <c r="H63" s="116"/>
      <c r="I63" s="117"/>
      <c r="J63" s="227"/>
      <c r="K63" s="227"/>
      <c r="L63" s="104" t="str">
        <f>IFERROR(VLOOKUP(J63,一覧元データ①!$C$3:$D$130,2,0)," ")</f>
        <v xml:space="preserve"> </v>
      </c>
      <c r="M63" s="104"/>
      <c r="N63" s="104"/>
      <c r="O63" s="104"/>
      <c r="P63" s="104"/>
      <c r="Q63" s="105"/>
      <c r="R63" s="228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  <c r="AF63" s="229"/>
      <c r="AG63" s="230"/>
      <c r="AH63" s="69"/>
    </row>
    <row r="64" spans="1:34" ht="15" customHeight="1" x14ac:dyDescent="0.15">
      <c r="A64" s="106"/>
      <c r="B64" s="227"/>
      <c r="C64" s="227"/>
      <c r="D64" s="115"/>
      <c r="E64" s="116"/>
      <c r="F64" s="116"/>
      <c r="G64" s="116"/>
      <c r="H64" s="116"/>
      <c r="I64" s="117"/>
      <c r="J64" s="227"/>
      <c r="K64" s="227"/>
      <c r="L64" s="104" t="str">
        <f>IFERROR(VLOOKUP(J64,一覧元データ①!$C$3:$D$130,2,0)," ")</f>
        <v xml:space="preserve"> </v>
      </c>
      <c r="M64" s="104"/>
      <c r="N64" s="104"/>
      <c r="O64" s="104"/>
      <c r="P64" s="104"/>
      <c r="Q64" s="105"/>
      <c r="R64" s="228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30"/>
      <c r="AH64" s="69"/>
    </row>
    <row r="65" spans="1:34" ht="15" customHeight="1" x14ac:dyDescent="0.15">
      <c r="A65" s="106"/>
      <c r="B65" s="227"/>
      <c r="C65" s="227"/>
      <c r="D65" s="115"/>
      <c r="E65" s="116"/>
      <c r="F65" s="116"/>
      <c r="G65" s="116"/>
      <c r="H65" s="116"/>
      <c r="I65" s="117"/>
      <c r="J65" s="227"/>
      <c r="K65" s="227"/>
      <c r="L65" s="104" t="str">
        <f>IFERROR(VLOOKUP(J65,一覧元データ①!$C$3:$D$130,2,0)," ")</f>
        <v xml:space="preserve"> </v>
      </c>
      <c r="M65" s="104"/>
      <c r="N65" s="104"/>
      <c r="O65" s="104"/>
      <c r="P65" s="104"/>
      <c r="Q65" s="105"/>
      <c r="R65" s="228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30"/>
      <c r="AH65" s="69"/>
    </row>
    <row r="66" spans="1:34" ht="15" customHeight="1" x14ac:dyDescent="0.15">
      <c r="A66" s="106"/>
      <c r="B66" s="227"/>
      <c r="C66" s="227"/>
      <c r="D66" s="115"/>
      <c r="E66" s="116"/>
      <c r="F66" s="116"/>
      <c r="G66" s="116"/>
      <c r="H66" s="116"/>
      <c r="I66" s="117"/>
      <c r="J66" s="227"/>
      <c r="K66" s="227"/>
      <c r="L66" s="104" t="str">
        <f>IFERROR(VLOOKUP(J66,一覧元データ①!$C$3:$D$130,2,0)," ")</f>
        <v xml:space="preserve"> </v>
      </c>
      <c r="M66" s="104"/>
      <c r="N66" s="104"/>
      <c r="O66" s="104"/>
      <c r="P66" s="104"/>
      <c r="Q66" s="105"/>
      <c r="R66" s="228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  <c r="AF66" s="229"/>
      <c r="AG66" s="230"/>
      <c r="AH66" s="69"/>
    </row>
    <row r="67" spans="1:34" ht="15" customHeight="1" x14ac:dyDescent="0.15">
      <c r="A67" s="106"/>
      <c r="B67" s="227"/>
      <c r="C67" s="227"/>
      <c r="D67" s="115"/>
      <c r="E67" s="116"/>
      <c r="F67" s="116"/>
      <c r="G67" s="116"/>
      <c r="H67" s="116"/>
      <c r="I67" s="117"/>
      <c r="J67" s="227"/>
      <c r="K67" s="227"/>
      <c r="L67" s="104" t="str">
        <f>IFERROR(VLOOKUP(J67,一覧元データ①!$C$3:$D$130,2,0)," ")</f>
        <v xml:space="preserve"> </v>
      </c>
      <c r="M67" s="104"/>
      <c r="N67" s="104"/>
      <c r="O67" s="104"/>
      <c r="P67" s="104"/>
      <c r="Q67" s="105"/>
      <c r="R67" s="228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  <c r="AF67" s="229"/>
      <c r="AG67" s="230"/>
      <c r="AH67" s="69"/>
    </row>
    <row r="68" spans="1:34" ht="15" customHeight="1" x14ac:dyDescent="0.15">
      <c r="A68" s="106"/>
      <c r="B68" s="227"/>
      <c r="C68" s="227"/>
      <c r="D68" s="118"/>
      <c r="E68" s="119"/>
      <c r="F68" s="119"/>
      <c r="G68" s="119"/>
      <c r="H68" s="119"/>
      <c r="I68" s="120"/>
      <c r="J68" s="227"/>
      <c r="K68" s="227"/>
      <c r="L68" s="104" t="str">
        <f>IFERROR(VLOOKUP(J68,一覧元データ①!$C$3:$D$130,2,0)," ")</f>
        <v xml:space="preserve"> </v>
      </c>
      <c r="M68" s="104"/>
      <c r="N68" s="104"/>
      <c r="O68" s="104"/>
      <c r="P68" s="104"/>
      <c r="Q68" s="105"/>
      <c r="R68" s="210"/>
      <c r="S68" s="211"/>
      <c r="T68" s="211"/>
      <c r="U68" s="211"/>
      <c r="V68" s="211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2"/>
      <c r="AH68" s="69"/>
    </row>
    <row r="69" spans="1:34" x14ac:dyDescent="0.1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69"/>
    </row>
    <row r="70" spans="1:34" x14ac:dyDescent="0.15">
      <c r="A70" s="77" t="s">
        <v>28</v>
      </c>
      <c r="B70" s="78">
        <v>1</v>
      </c>
      <c r="C70" s="77" t="s">
        <v>29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69"/>
    </row>
    <row r="71" spans="1:34" x14ac:dyDescent="0.15">
      <c r="A71" s="77"/>
      <c r="B71" s="78">
        <v>2</v>
      </c>
      <c r="C71" s="77" t="s">
        <v>30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69"/>
    </row>
    <row r="72" spans="1:34" x14ac:dyDescent="0.15">
      <c r="A72" s="77"/>
      <c r="B72" s="78">
        <v>3</v>
      </c>
      <c r="C72" s="77" t="s">
        <v>31</v>
      </c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69"/>
    </row>
    <row r="73" spans="1:34" x14ac:dyDescent="0.15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69"/>
    </row>
    <row r="74" spans="1:34" x14ac:dyDescent="0.1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69"/>
    </row>
    <row r="75" spans="1:34" x14ac:dyDescent="0.15">
      <c r="A75" s="71" t="s">
        <v>32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69"/>
    </row>
    <row r="76" spans="1:34" x14ac:dyDescent="0.15">
      <c r="A76" s="106" t="s">
        <v>33</v>
      </c>
      <c r="B76" s="106"/>
      <c r="C76" s="106"/>
      <c r="D76" s="106"/>
      <c r="E76" s="106"/>
      <c r="F76" s="106"/>
      <c r="G76" s="106"/>
      <c r="H76" s="106"/>
      <c r="I76" s="106"/>
      <c r="J76" s="106" t="s">
        <v>35</v>
      </c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9" t="s">
        <v>34</v>
      </c>
      <c r="AD76" s="109"/>
      <c r="AE76" s="109"/>
      <c r="AF76" s="109"/>
      <c r="AG76" s="109"/>
    </row>
    <row r="77" spans="1:34" x14ac:dyDescent="0.15">
      <c r="A77" s="231" t="s">
        <v>687</v>
      </c>
      <c r="B77" s="231"/>
      <c r="C77" s="231"/>
      <c r="D77" s="231"/>
      <c r="E77" s="231"/>
      <c r="F77" s="231"/>
      <c r="G77" s="231"/>
      <c r="H77" s="231"/>
      <c r="I77" s="231"/>
      <c r="J77" s="232" t="s">
        <v>690</v>
      </c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1" t="s">
        <v>666</v>
      </c>
      <c r="AD77" s="231"/>
      <c r="AE77" s="231"/>
      <c r="AF77" s="231"/>
      <c r="AG77" s="231"/>
      <c r="AH77" s="69"/>
    </row>
    <row r="78" spans="1:34" x14ac:dyDescent="0.15">
      <c r="A78" s="231" t="s">
        <v>688</v>
      </c>
      <c r="B78" s="231"/>
      <c r="C78" s="231"/>
      <c r="D78" s="231"/>
      <c r="E78" s="231"/>
      <c r="F78" s="231"/>
      <c r="G78" s="231"/>
      <c r="H78" s="231"/>
      <c r="I78" s="231"/>
      <c r="J78" s="232" t="s">
        <v>681</v>
      </c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1" t="s">
        <v>667</v>
      </c>
      <c r="AD78" s="231"/>
      <c r="AE78" s="231"/>
      <c r="AF78" s="231"/>
      <c r="AG78" s="231"/>
      <c r="AH78" s="69"/>
    </row>
    <row r="79" spans="1:34" x14ac:dyDescent="0.15">
      <c r="A79" s="231" t="s">
        <v>689</v>
      </c>
      <c r="B79" s="231"/>
      <c r="C79" s="231"/>
      <c r="D79" s="231"/>
      <c r="E79" s="231"/>
      <c r="F79" s="231"/>
      <c r="G79" s="231"/>
      <c r="H79" s="231"/>
      <c r="I79" s="231"/>
      <c r="J79" s="232" t="s">
        <v>691</v>
      </c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  <c r="AC79" s="231" t="s">
        <v>667</v>
      </c>
      <c r="AD79" s="231"/>
      <c r="AE79" s="231"/>
      <c r="AF79" s="231"/>
      <c r="AG79" s="231"/>
      <c r="AH79" s="69"/>
    </row>
    <row r="80" spans="1:34" x14ac:dyDescent="0.15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231"/>
      <c r="AH80" s="69"/>
    </row>
    <row r="81" spans="1:34" x14ac:dyDescent="0.15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69"/>
    </row>
    <row r="82" spans="1:34" x14ac:dyDescent="0.15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69"/>
    </row>
    <row r="83" spans="1:34" x14ac:dyDescent="0.15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69"/>
    </row>
    <row r="84" spans="1:34" x14ac:dyDescent="0.15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1"/>
      <c r="AC84" s="231"/>
      <c r="AD84" s="231"/>
      <c r="AE84" s="231"/>
      <c r="AF84" s="231"/>
      <c r="AG84" s="231"/>
      <c r="AH84" s="69"/>
    </row>
    <row r="85" spans="1:34" x14ac:dyDescent="0.15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69"/>
    </row>
    <row r="86" spans="1:34" x14ac:dyDescent="0.15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B86" s="231"/>
      <c r="AC86" s="231"/>
      <c r="AD86" s="231"/>
      <c r="AE86" s="231"/>
      <c r="AF86" s="231"/>
      <c r="AG86" s="231"/>
      <c r="AH86" s="69"/>
    </row>
    <row r="87" spans="1:34" x14ac:dyDescent="0.1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9"/>
    </row>
    <row r="88" spans="1:34" x14ac:dyDescent="0.15">
      <c r="A88" s="70" t="s">
        <v>654</v>
      </c>
      <c r="B88" s="71"/>
      <c r="C88" s="72" t="s">
        <v>655</v>
      </c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69"/>
    </row>
    <row r="89" spans="1:34" x14ac:dyDescent="0.15">
      <c r="A89" s="73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69"/>
    </row>
    <row r="90" spans="1:34" x14ac:dyDescent="0.1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69"/>
    </row>
    <row r="91" spans="1:34" s="4" customFormat="1" x14ac:dyDescent="0.1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6"/>
    </row>
    <row r="92" spans="1:34" s="4" customFormat="1" x14ac:dyDescent="0.1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6"/>
    </row>
    <row r="93" spans="1:34" s="4" customFormat="1" x14ac:dyDescent="0.1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6"/>
    </row>
    <row r="94" spans="1:34" s="4" customFormat="1" x14ac:dyDescent="0.1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6"/>
    </row>
    <row r="95" spans="1:34" s="4" customFormat="1" x14ac:dyDescent="0.1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6"/>
    </row>
    <row r="96" spans="1:34" s="4" customFormat="1" x14ac:dyDescent="0.1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6"/>
    </row>
    <row r="97" spans="1:34" s="4" customFormat="1" x14ac:dyDescent="0.1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6"/>
    </row>
    <row r="98" spans="1:34" s="4" customFormat="1" x14ac:dyDescent="0.1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6"/>
    </row>
    <row r="99" spans="1:34" s="4" customFormat="1" x14ac:dyDescent="0.1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6"/>
    </row>
  </sheetData>
  <mergeCells count="201">
    <mergeCell ref="A81:I81"/>
    <mergeCell ref="J81:AB81"/>
    <mergeCell ref="AC81:AG81"/>
    <mergeCell ref="A82:I82"/>
    <mergeCell ref="J82:AB82"/>
    <mergeCell ref="AC82:AG82"/>
    <mergeCell ref="A79:I79"/>
    <mergeCell ref="A85:I85"/>
    <mergeCell ref="J85:AB85"/>
    <mergeCell ref="AC85:AG85"/>
    <mergeCell ref="J79:AB79"/>
    <mergeCell ref="AC79:AG79"/>
    <mergeCell ref="A80:I80"/>
    <mergeCell ref="J80:AB80"/>
    <mergeCell ref="AC80:AG80"/>
    <mergeCell ref="A86:I86"/>
    <mergeCell ref="J86:AB86"/>
    <mergeCell ref="AC86:AG86"/>
    <mergeCell ref="A83:I83"/>
    <mergeCell ref="J83:AB83"/>
    <mergeCell ref="AC83:AG83"/>
    <mergeCell ref="A84:I84"/>
    <mergeCell ref="J84:AB84"/>
    <mergeCell ref="AC84:AG84"/>
    <mergeCell ref="A77:I77"/>
    <mergeCell ref="J77:AB77"/>
    <mergeCell ref="AC77:AG77"/>
    <mergeCell ref="A78:I78"/>
    <mergeCell ref="J78:AB78"/>
    <mergeCell ref="AC78:AG78"/>
    <mergeCell ref="J68:K68"/>
    <mergeCell ref="L68:Q68"/>
    <mergeCell ref="R68:AG68"/>
    <mergeCell ref="A76:I76"/>
    <mergeCell ref="J76:AB76"/>
    <mergeCell ref="AC76:AG76"/>
    <mergeCell ref="J67:K67"/>
    <mergeCell ref="L67:Q67"/>
    <mergeCell ref="R67:AG67"/>
    <mergeCell ref="A62:A68"/>
    <mergeCell ref="B62:C68"/>
    <mergeCell ref="D62:I68"/>
    <mergeCell ref="J65:K65"/>
    <mergeCell ref="L65:Q65"/>
    <mergeCell ref="R65:AG65"/>
    <mergeCell ref="J64:K64"/>
    <mergeCell ref="L64:Q64"/>
    <mergeCell ref="R64:AG64"/>
    <mergeCell ref="J62:K62"/>
    <mergeCell ref="L62:Q62"/>
    <mergeCell ref="R62:AG62"/>
    <mergeCell ref="J63:K63"/>
    <mergeCell ref="L63:Q63"/>
    <mergeCell ref="R63:AG63"/>
    <mergeCell ref="J61:K61"/>
    <mergeCell ref="L61:Q61"/>
    <mergeCell ref="R61:AG61"/>
    <mergeCell ref="R57:AG57"/>
    <mergeCell ref="J58:K58"/>
    <mergeCell ref="L58:Q58"/>
    <mergeCell ref="R58:AG58"/>
    <mergeCell ref="J66:K66"/>
    <mergeCell ref="L66:Q66"/>
    <mergeCell ref="R66:AG66"/>
    <mergeCell ref="R50:AG50"/>
    <mergeCell ref="J51:K51"/>
    <mergeCell ref="L51:Q51"/>
    <mergeCell ref="R51:AG51"/>
    <mergeCell ref="J54:K54"/>
    <mergeCell ref="L54:Q54"/>
    <mergeCell ref="R54:AG54"/>
    <mergeCell ref="A55:A61"/>
    <mergeCell ref="B55:C61"/>
    <mergeCell ref="D55:I61"/>
    <mergeCell ref="J55:K55"/>
    <mergeCell ref="L55:Q55"/>
    <mergeCell ref="R55:AG55"/>
    <mergeCell ref="J56:K56"/>
    <mergeCell ref="J59:K59"/>
    <mergeCell ref="L59:Q59"/>
    <mergeCell ref="R59:AG59"/>
    <mergeCell ref="J60:K60"/>
    <mergeCell ref="L60:Q60"/>
    <mergeCell ref="R60:AG60"/>
    <mergeCell ref="L56:Q56"/>
    <mergeCell ref="R56:AG56"/>
    <mergeCell ref="J57:K57"/>
    <mergeCell ref="L57:Q57"/>
    <mergeCell ref="J48:K48"/>
    <mergeCell ref="L48:Q48"/>
    <mergeCell ref="R48:AG48"/>
    <mergeCell ref="J49:K49"/>
    <mergeCell ref="L49:Q49"/>
    <mergeCell ref="R49:AG49"/>
    <mergeCell ref="A46:A54"/>
    <mergeCell ref="B46:I46"/>
    <mergeCell ref="J46:Q46"/>
    <mergeCell ref="R46:AG47"/>
    <mergeCell ref="B47:C47"/>
    <mergeCell ref="D47:I47"/>
    <mergeCell ref="J47:K47"/>
    <mergeCell ref="L47:Q47"/>
    <mergeCell ref="B48:C54"/>
    <mergeCell ref="D48:I54"/>
    <mergeCell ref="J52:K52"/>
    <mergeCell ref="L52:Q52"/>
    <mergeCell ref="R52:AG52"/>
    <mergeCell ref="J53:K53"/>
    <mergeCell ref="L53:Q53"/>
    <mergeCell ref="R53:AG53"/>
    <mergeCell ref="J50:K50"/>
    <mergeCell ref="L50:Q50"/>
    <mergeCell ref="F35:N35"/>
    <mergeCell ref="O35:S35"/>
    <mergeCell ref="T35:AC35"/>
    <mergeCell ref="AD35:AG35"/>
    <mergeCell ref="A36:E36"/>
    <mergeCell ref="F36:AG36"/>
    <mergeCell ref="A32:D32"/>
    <mergeCell ref="A33:E33"/>
    <mergeCell ref="F33:P33"/>
    <mergeCell ref="Q33:AG33"/>
    <mergeCell ref="A34:E34"/>
    <mergeCell ref="F34:G34"/>
    <mergeCell ref="H34:N34"/>
    <mergeCell ref="O34:P34"/>
    <mergeCell ref="Q34:AG34"/>
    <mergeCell ref="A35:E35"/>
    <mergeCell ref="A24:E24"/>
    <mergeCell ref="F24:G24"/>
    <mergeCell ref="H24:N24"/>
    <mergeCell ref="O24:P24"/>
    <mergeCell ref="Q24:AG24"/>
    <mergeCell ref="A25:E25"/>
    <mergeCell ref="F25:N25"/>
    <mergeCell ref="O25:S25"/>
    <mergeCell ref="T25:AC25"/>
    <mergeCell ref="AD25:AG25"/>
    <mergeCell ref="A28:E28"/>
    <mergeCell ref="L28:P28"/>
    <mergeCell ref="W28:AA28"/>
    <mergeCell ref="AC28:AD28"/>
    <mergeCell ref="J28:K28"/>
    <mergeCell ref="U28:V28"/>
    <mergeCell ref="F28:I28"/>
    <mergeCell ref="Q28:T28"/>
    <mergeCell ref="F29:H29"/>
    <mergeCell ref="I29:M29"/>
    <mergeCell ref="N29:P29"/>
    <mergeCell ref="A29:E29"/>
    <mergeCell ref="A21:E22"/>
    <mergeCell ref="G21:L21"/>
    <mergeCell ref="M21:AG21"/>
    <mergeCell ref="A23:E23"/>
    <mergeCell ref="F23:P23"/>
    <mergeCell ref="Q23:AG23"/>
    <mergeCell ref="A18:J18"/>
    <mergeCell ref="A19:E19"/>
    <mergeCell ref="A20:E20"/>
    <mergeCell ref="F22:J22"/>
    <mergeCell ref="K22:O22"/>
    <mergeCell ref="P22:T22"/>
    <mergeCell ref="U22:Z22"/>
    <mergeCell ref="AA22:AG22"/>
    <mergeCell ref="F19:AG19"/>
    <mergeCell ref="F20:AG20"/>
    <mergeCell ref="A15:E15"/>
    <mergeCell ref="F15:N15"/>
    <mergeCell ref="O15:S15"/>
    <mergeCell ref="T15:AC15"/>
    <mergeCell ref="AD15:AG15"/>
    <mergeCell ref="A13:E13"/>
    <mergeCell ref="F13:P13"/>
    <mergeCell ref="Q13:AG13"/>
    <mergeCell ref="A14:E14"/>
    <mergeCell ref="F14:G14"/>
    <mergeCell ref="H14:N14"/>
    <mergeCell ref="O14:P14"/>
    <mergeCell ref="Q14:AG14"/>
    <mergeCell ref="A8:D8"/>
    <mergeCell ref="A9:E9"/>
    <mergeCell ref="F9:AG9"/>
    <mergeCell ref="A10:E10"/>
    <mergeCell ref="F10:AG10"/>
    <mergeCell ref="A11:E12"/>
    <mergeCell ref="G11:K11"/>
    <mergeCell ref="Z1:AA1"/>
    <mergeCell ref="AB1:AG1"/>
    <mergeCell ref="N2:T2"/>
    <mergeCell ref="A5:E5"/>
    <mergeCell ref="F5:N5"/>
    <mergeCell ref="O5:S5"/>
    <mergeCell ref="T5:AG5"/>
    <mergeCell ref="F12:J12"/>
    <mergeCell ref="K12:O12"/>
    <mergeCell ref="P12:T12"/>
    <mergeCell ref="U12:Z12"/>
    <mergeCell ref="AA12:AG12"/>
    <mergeCell ref="A1:E1"/>
    <mergeCell ref="F1:L1"/>
    <mergeCell ref="A2:H2"/>
  </mergeCells>
  <phoneticPr fontId="1"/>
  <dataValidations xWindow="561" yWindow="463" count="16">
    <dataValidation type="list" allowBlank="1" showInputMessage="1" showErrorMessage="1" sqref="N29:P29" xr:uid="{C722C3DC-DF9D-45F8-9C3A-6BC2B248288A}">
      <formula1>"中小,大"</formula1>
    </dataValidation>
    <dataValidation type="list" allowBlank="1" showInputMessage="1" showErrorMessage="1" sqref="J62:K68" xr:uid="{6EDC162E-1C68-4A65-8DF9-298C105E49B6}">
      <formula1>INDIRECT($D$62)</formula1>
    </dataValidation>
    <dataValidation type="list" allowBlank="1" showInputMessage="1" showErrorMessage="1" sqref="J55:K61" xr:uid="{AA365274-D9F4-463D-92A2-5F4FF7E6BE7A}">
      <formula1>INDIRECT($D$55)</formula1>
    </dataValidation>
    <dataValidation type="list" allowBlank="1" showInputMessage="1" showErrorMessage="1" sqref="J48:K54" xr:uid="{F46765C5-C7A7-4E59-B4E9-C4E93D98ECC9}">
      <formula1>INDIRECT($D$48)</formula1>
    </dataValidation>
    <dataValidation type="list" allowBlank="1" showInputMessage="1" showErrorMessage="1" sqref="B48:C68" xr:uid="{1760F373-BF0D-4A4C-AFC8-7F5FB5F198B1}">
      <formula1>"0001,0002,0003,0004,0005,0006,0007,0008,0009,0010,0011,0012,0013,0014,0015,0016,0017,0018,0019,0020,0021,0022,0023,0024,0025,0099"</formula1>
    </dataValidation>
    <dataValidation type="list" allowBlank="1" showInputMessage="1" showErrorMessage="1" sqref="AC77:AG87 F29" xr:uid="{83F62A11-1E4D-4F2B-B6DF-6F0E769C7037}">
      <formula1>"有,無"</formula1>
    </dataValidation>
    <dataValidation type="list" allowBlank="1" showInputMessage="1" showErrorMessage="1" sqref="T5:AG5" xr:uid="{459219E0-D609-4538-B6CE-88D38B15129B}">
      <formula1>"市内,準市内,県内,県外"</formula1>
    </dataValidation>
    <dataValidation type="list" allowBlank="1" showInputMessage="1" showErrorMessage="1" sqref="F5:N5" xr:uid="{BE65B352-6C96-4A78-80C7-E77D0CD56B02}">
      <formula1>"新規,更新,再登録"</formula1>
    </dataValidation>
    <dataValidation type="list" allowBlank="1" showInputMessage="1" showErrorMessage="1" sqref="AB28" xr:uid="{CC378303-F2F2-4173-ABB5-0425C122BFAC}">
      <formula1>"明,大,昭,平,令"</formula1>
    </dataValidation>
    <dataValidation allowBlank="1" showInputMessage="1" showErrorMessage="1" prompt="字名（丁目）を入力" sqref="P12:T12 P22:T22" xr:uid="{71AF4063-AD62-450E-9ED9-01FABA182E08}"/>
    <dataValidation allowBlank="1" showInputMessage="1" showErrorMessage="1" prompt="方書を入力" sqref="AA12:AG12 AA22:AG22" xr:uid="{346499CA-59DB-497A-ACFA-EFE874EF0632}"/>
    <dataValidation allowBlank="1" showInputMessage="1" showErrorMessage="1" prompt="番地を入力" sqref="U12:Z12 U22:Z22" xr:uid="{E3A086E1-E357-4D4F-87C7-DF1EF2CEE9F9}"/>
    <dataValidation allowBlank="1" showInputMessage="1" showErrorMessage="1" prompt="市区町村を入力" sqref="K12:O12 K22:O22" xr:uid="{D7927ABF-35A5-4F31-A172-64131791820A}"/>
    <dataValidation allowBlank="1" showInputMessage="1" showErrorMessage="1" prompt="都道府県を入力" sqref="F12:J12 F22:J22" xr:uid="{1A657EDC-B515-419D-8A79-A6A9430536D5}"/>
    <dataValidation imeMode="disabled" allowBlank="1" showInputMessage="1" showErrorMessage="1" sqref="F28:I28 AC28:AD28 AF28" xr:uid="{39438A43-9671-4222-81C6-06D003013435}"/>
    <dataValidation imeMode="halfAlpha" allowBlank="1" showInputMessage="1" showErrorMessage="1" sqref="AE28" xr:uid="{EAE14D74-8429-4114-B29C-8F69257EAC23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2795F-F89D-41E3-8142-E4961BD9263D}">
  <dimension ref="A1:D130"/>
  <sheetViews>
    <sheetView topLeftCell="A100" workbookViewId="0">
      <selection activeCell="C3" sqref="C3"/>
    </sheetView>
  </sheetViews>
  <sheetFormatPr defaultRowHeight="13.5" x14ac:dyDescent="0.15"/>
  <cols>
    <col min="1" max="1" width="9" style="59"/>
    <col min="2" max="2" width="26.25" bestFit="1" customWidth="1"/>
    <col min="4" max="4" width="24.25" bestFit="1" customWidth="1"/>
  </cols>
  <sheetData>
    <row r="1" spans="1:4" x14ac:dyDescent="0.15">
      <c r="A1" s="233" t="s">
        <v>10</v>
      </c>
      <c r="B1" s="233"/>
      <c r="C1" s="233" t="s">
        <v>37</v>
      </c>
      <c r="D1" s="233"/>
    </row>
    <row r="2" spans="1:4" x14ac:dyDescent="0.15">
      <c r="A2" s="60" t="s">
        <v>39</v>
      </c>
      <c r="B2" s="61" t="s">
        <v>40</v>
      </c>
      <c r="C2" s="61" t="s">
        <v>39</v>
      </c>
      <c r="D2" s="61" t="s">
        <v>41</v>
      </c>
    </row>
    <row r="3" spans="1:4" x14ac:dyDescent="0.15">
      <c r="A3" s="60" t="s">
        <v>615</v>
      </c>
      <c r="B3" s="61" t="s">
        <v>590</v>
      </c>
      <c r="C3" s="61" t="s">
        <v>391</v>
      </c>
      <c r="D3" s="63" t="s">
        <v>392</v>
      </c>
    </row>
    <row r="4" spans="1:4" x14ac:dyDescent="0.15">
      <c r="A4" s="60"/>
      <c r="B4" s="61"/>
      <c r="C4" s="61" t="s">
        <v>393</v>
      </c>
      <c r="D4" s="63" t="s">
        <v>394</v>
      </c>
    </row>
    <row r="5" spans="1:4" x14ac:dyDescent="0.15">
      <c r="A5" s="60"/>
      <c r="B5" s="61"/>
      <c r="C5" s="61" t="s">
        <v>395</v>
      </c>
      <c r="D5" s="63" t="s">
        <v>396</v>
      </c>
    </row>
    <row r="6" spans="1:4" x14ac:dyDescent="0.15">
      <c r="A6" s="60"/>
      <c r="B6" s="61"/>
      <c r="C6" s="61" t="s">
        <v>397</v>
      </c>
      <c r="D6" s="63" t="s">
        <v>398</v>
      </c>
    </row>
    <row r="7" spans="1:4" x14ac:dyDescent="0.15">
      <c r="A7" s="60"/>
      <c r="B7" s="61"/>
      <c r="C7" s="61" t="s">
        <v>399</v>
      </c>
      <c r="D7" s="63" t="s">
        <v>400</v>
      </c>
    </row>
    <row r="8" spans="1:4" x14ac:dyDescent="0.15">
      <c r="A8" s="60" t="s">
        <v>616</v>
      </c>
      <c r="B8" s="61" t="s">
        <v>591</v>
      </c>
      <c r="C8" s="61" t="s">
        <v>401</v>
      </c>
      <c r="D8" s="61" t="s">
        <v>402</v>
      </c>
    </row>
    <row r="9" spans="1:4" x14ac:dyDescent="0.15">
      <c r="A9" s="60"/>
      <c r="B9" s="61"/>
      <c r="C9" s="61" t="s">
        <v>403</v>
      </c>
      <c r="D9" s="61" t="s">
        <v>404</v>
      </c>
    </row>
    <row r="10" spans="1:4" x14ac:dyDescent="0.15">
      <c r="A10" s="60"/>
      <c r="B10" s="61"/>
      <c r="C10" s="61" t="s">
        <v>405</v>
      </c>
      <c r="D10" s="61" t="s">
        <v>67</v>
      </c>
    </row>
    <row r="11" spans="1:4" x14ac:dyDescent="0.15">
      <c r="A11" s="60"/>
      <c r="B11" s="61"/>
      <c r="C11" s="61" t="s">
        <v>406</v>
      </c>
      <c r="D11" s="61" t="s">
        <v>400</v>
      </c>
    </row>
    <row r="12" spans="1:4" x14ac:dyDescent="0.15">
      <c r="A12" s="60" t="s">
        <v>617</v>
      </c>
      <c r="B12" s="62" t="s">
        <v>592</v>
      </c>
      <c r="C12" s="61" t="s">
        <v>407</v>
      </c>
      <c r="D12" s="61" t="s">
        <v>408</v>
      </c>
    </row>
    <row r="13" spans="1:4" x14ac:dyDescent="0.15">
      <c r="A13" s="60"/>
      <c r="B13" s="61"/>
      <c r="C13" s="61" t="s">
        <v>409</v>
      </c>
      <c r="D13" s="61" t="s">
        <v>75</v>
      </c>
    </row>
    <row r="14" spans="1:4" x14ac:dyDescent="0.15">
      <c r="A14" s="60"/>
      <c r="B14" s="61"/>
      <c r="C14" s="61" t="s">
        <v>410</v>
      </c>
      <c r="D14" s="61" t="s">
        <v>78</v>
      </c>
    </row>
    <row r="15" spans="1:4" x14ac:dyDescent="0.15">
      <c r="A15" s="60"/>
      <c r="B15" s="61"/>
      <c r="C15" s="61" t="s">
        <v>411</v>
      </c>
      <c r="D15" s="61" t="s">
        <v>412</v>
      </c>
    </row>
    <row r="16" spans="1:4" x14ac:dyDescent="0.15">
      <c r="A16" s="60"/>
      <c r="B16" s="61"/>
      <c r="C16" s="61" t="s">
        <v>413</v>
      </c>
      <c r="D16" s="61" t="s">
        <v>84</v>
      </c>
    </row>
    <row r="17" spans="1:4" x14ac:dyDescent="0.15">
      <c r="A17" s="60"/>
      <c r="B17" s="61"/>
      <c r="C17" s="61" t="s">
        <v>414</v>
      </c>
      <c r="D17" s="61" t="s">
        <v>415</v>
      </c>
    </row>
    <row r="18" spans="1:4" x14ac:dyDescent="0.15">
      <c r="A18" s="60"/>
      <c r="B18" s="61"/>
      <c r="C18" s="61" t="s">
        <v>416</v>
      </c>
      <c r="D18" s="61" t="s">
        <v>400</v>
      </c>
    </row>
    <row r="19" spans="1:4" x14ac:dyDescent="0.15">
      <c r="A19" s="60" t="s">
        <v>618</v>
      </c>
      <c r="B19" s="61" t="s">
        <v>593</v>
      </c>
      <c r="C19" s="61" t="s">
        <v>417</v>
      </c>
      <c r="D19" s="61" t="s">
        <v>92</v>
      </c>
    </row>
    <row r="20" spans="1:4" x14ac:dyDescent="0.15">
      <c r="A20" s="60"/>
      <c r="B20" s="61"/>
      <c r="C20" s="61" t="s">
        <v>418</v>
      </c>
      <c r="D20" s="61" t="s">
        <v>94</v>
      </c>
    </row>
    <row r="21" spans="1:4" x14ac:dyDescent="0.15">
      <c r="A21" s="60"/>
      <c r="B21" s="61"/>
      <c r="C21" s="61" t="s">
        <v>419</v>
      </c>
      <c r="D21" s="61" t="s">
        <v>400</v>
      </c>
    </row>
    <row r="22" spans="1:4" x14ac:dyDescent="0.15">
      <c r="A22" s="60" t="s">
        <v>619</v>
      </c>
      <c r="B22" s="61" t="s">
        <v>594</v>
      </c>
      <c r="C22" s="61" t="s">
        <v>420</v>
      </c>
      <c r="D22" s="61" t="s">
        <v>100</v>
      </c>
    </row>
    <row r="23" spans="1:4" x14ac:dyDescent="0.15">
      <c r="A23" s="60"/>
      <c r="B23" s="61"/>
      <c r="C23" s="61" t="s">
        <v>421</v>
      </c>
      <c r="D23" s="61" t="s">
        <v>103</v>
      </c>
    </row>
    <row r="24" spans="1:4" x14ac:dyDescent="0.15">
      <c r="A24" s="60"/>
      <c r="B24" s="61"/>
      <c r="C24" s="61" t="s">
        <v>422</v>
      </c>
      <c r="D24" s="61" t="s">
        <v>105</v>
      </c>
    </row>
    <row r="25" spans="1:4" x14ac:dyDescent="0.15">
      <c r="A25" s="60"/>
      <c r="B25" s="61"/>
      <c r="C25" s="61" t="s">
        <v>423</v>
      </c>
      <c r="D25" s="61" t="s">
        <v>400</v>
      </c>
    </row>
    <row r="26" spans="1:4" x14ac:dyDescent="0.15">
      <c r="A26" s="60" t="s">
        <v>620</v>
      </c>
      <c r="B26" s="62" t="s">
        <v>595</v>
      </c>
      <c r="C26" s="61" t="s">
        <v>424</v>
      </c>
      <c r="D26" s="61" t="s">
        <v>425</v>
      </c>
    </row>
    <row r="27" spans="1:4" x14ac:dyDescent="0.15">
      <c r="A27" s="60"/>
      <c r="B27" s="61"/>
      <c r="C27" s="61" t="s">
        <v>426</v>
      </c>
      <c r="D27" s="61" t="s">
        <v>427</v>
      </c>
    </row>
    <row r="28" spans="1:4" x14ac:dyDescent="0.15">
      <c r="A28" s="60"/>
      <c r="B28" s="61"/>
      <c r="C28" s="61" t="s">
        <v>114</v>
      </c>
      <c r="D28" s="61" t="s">
        <v>428</v>
      </c>
    </row>
    <row r="29" spans="1:4" x14ac:dyDescent="0.15">
      <c r="A29" s="60"/>
      <c r="B29" s="61"/>
      <c r="C29" s="61" t="s">
        <v>116</v>
      </c>
      <c r="D29" s="61" t="s">
        <v>429</v>
      </c>
    </row>
    <row r="30" spans="1:4" x14ac:dyDescent="0.15">
      <c r="A30" s="60"/>
      <c r="B30" s="61"/>
      <c r="C30" s="61" t="s">
        <v>118</v>
      </c>
      <c r="D30" s="61" t="s">
        <v>119</v>
      </c>
    </row>
    <row r="31" spans="1:4" x14ac:dyDescent="0.15">
      <c r="A31" s="60"/>
      <c r="B31" s="61"/>
      <c r="C31" s="61" t="s">
        <v>120</v>
      </c>
      <c r="D31" s="61" t="s">
        <v>430</v>
      </c>
    </row>
    <row r="32" spans="1:4" x14ac:dyDescent="0.15">
      <c r="A32" s="60"/>
      <c r="B32" s="61"/>
      <c r="C32" s="61" t="s">
        <v>431</v>
      </c>
      <c r="D32" s="61" t="s">
        <v>400</v>
      </c>
    </row>
    <row r="33" spans="1:4" x14ac:dyDescent="0.15">
      <c r="A33" s="60" t="s">
        <v>621</v>
      </c>
      <c r="B33" s="62" t="s">
        <v>598</v>
      </c>
      <c r="C33" s="61" t="s">
        <v>432</v>
      </c>
      <c r="D33" s="61" t="s">
        <v>433</v>
      </c>
    </row>
    <row r="34" spans="1:4" x14ac:dyDescent="0.15">
      <c r="A34" s="60"/>
      <c r="B34" s="61"/>
      <c r="C34" s="61" t="s">
        <v>434</v>
      </c>
      <c r="D34" s="61" t="s">
        <v>131</v>
      </c>
    </row>
    <row r="35" spans="1:4" x14ac:dyDescent="0.15">
      <c r="A35" s="60"/>
      <c r="B35" s="61"/>
      <c r="C35" s="61" t="s">
        <v>435</v>
      </c>
      <c r="D35" s="61" t="s">
        <v>134</v>
      </c>
    </row>
    <row r="36" spans="1:4" x14ac:dyDescent="0.15">
      <c r="A36" s="60"/>
      <c r="B36" s="61"/>
      <c r="C36" s="61" t="s">
        <v>436</v>
      </c>
      <c r="D36" s="61" t="s">
        <v>437</v>
      </c>
    </row>
    <row r="37" spans="1:4" x14ac:dyDescent="0.15">
      <c r="A37" s="60"/>
      <c r="B37" s="61"/>
      <c r="C37" s="61" t="s">
        <v>438</v>
      </c>
      <c r="D37" s="61" t="s">
        <v>439</v>
      </c>
    </row>
    <row r="38" spans="1:4" x14ac:dyDescent="0.15">
      <c r="A38" s="60"/>
      <c r="B38" s="61"/>
      <c r="C38" s="61" t="s">
        <v>440</v>
      </c>
      <c r="D38" s="61" t="s">
        <v>441</v>
      </c>
    </row>
    <row r="39" spans="1:4" x14ac:dyDescent="0.15">
      <c r="A39" s="60"/>
      <c r="B39" s="61"/>
      <c r="C39" s="61" t="s">
        <v>442</v>
      </c>
      <c r="D39" s="61" t="s">
        <v>400</v>
      </c>
    </row>
    <row r="40" spans="1:4" x14ac:dyDescent="0.15">
      <c r="A40" s="60" t="s">
        <v>622</v>
      </c>
      <c r="B40" s="61" t="s">
        <v>597</v>
      </c>
      <c r="C40" s="61" t="s">
        <v>443</v>
      </c>
      <c r="D40" s="61" t="s">
        <v>444</v>
      </c>
    </row>
    <row r="41" spans="1:4" x14ac:dyDescent="0.15">
      <c r="A41" s="60"/>
      <c r="B41" s="61"/>
      <c r="C41" s="61" t="s">
        <v>445</v>
      </c>
      <c r="D41" s="61" t="s">
        <v>446</v>
      </c>
    </row>
    <row r="42" spans="1:4" x14ac:dyDescent="0.15">
      <c r="A42" s="60"/>
      <c r="B42" s="61"/>
      <c r="C42" s="61" t="s">
        <v>447</v>
      </c>
      <c r="D42" s="61" t="s">
        <v>151</v>
      </c>
    </row>
    <row r="43" spans="1:4" x14ac:dyDescent="0.15">
      <c r="A43" s="60"/>
      <c r="B43" s="61"/>
      <c r="C43" s="61" t="s">
        <v>448</v>
      </c>
      <c r="D43" s="61" t="s">
        <v>400</v>
      </c>
    </row>
    <row r="44" spans="1:4" x14ac:dyDescent="0.15">
      <c r="A44" s="60" t="s">
        <v>623</v>
      </c>
      <c r="B44" s="61" t="s">
        <v>599</v>
      </c>
      <c r="C44" s="61" t="s">
        <v>449</v>
      </c>
      <c r="D44" s="61" t="s">
        <v>450</v>
      </c>
    </row>
    <row r="45" spans="1:4" x14ac:dyDescent="0.15">
      <c r="A45" s="60"/>
      <c r="B45" s="61"/>
      <c r="C45" s="61" t="s">
        <v>451</v>
      </c>
      <c r="D45" s="61" t="s">
        <v>452</v>
      </c>
    </row>
    <row r="46" spans="1:4" x14ac:dyDescent="0.15">
      <c r="A46" s="60"/>
      <c r="B46" s="61"/>
      <c r="C46" s="61" t="s">
        <v>453</v>
      </c>
      <c r="D46" s="61" t="s">
        <v>454</v>
      </c>
    </row>
    <row r="47" spans="1:4" x14ac:dyDescent="0.15">
      <c r="A47" s="60"/>
      <c r="B47" s="61"/>
      <c r="C47" s="61" t="s">
        <v>455</v>
      </c>
      <c r="D47" s="61" t="s">
        <v>456</v>
      </c>
    </row>
    <row r="48" spans="1:4" x14ac:dyDescent="0.15">
      <c r="A48" s="60"/>
      <c r="B48" s="61"/>
      <c r="C48" s="61" t="s">
        <v>457</v>
      </c>
      <c r="D48" s="61" t="s">
        <v>458</v>
      </c>
    </row>
    <row r="49" spans="1:4" x14ac:dyDescent="0.15">
      <c r="A49" s="60"/>
      <c r="B49" s="61"/>
      <c r="C49" s="61" t="s">
        <v>459</v>
      </c>
      <c r="D49" s="61" t="s">
        <v>400</v>
      </c>
    </row>
    <row r="50" spans="1:4" x14ac:dyDescent="0.15">
      <c r="A50" s="60" t="s">
        <v>624</v>
      </c>
      <c r="B50" s="61" t="s">
        <v>600</v>
      </c>
      <c r="C50" s="61" t="s">
        <v>460</v>
      </c>
      <c r="D50" s="61" t="s">
        <v>172</v>
      </c>
    </row>
    <row r="51" spans="1:4" x14ac:dyDescent="0.15">
      <c r="A51" s="60"/>
      <c r="B51" s="61"/>
      <c r="C51" s="61" t="s">
        <v>461</v>
      </c>
      <c r="D51" s="61" t="s">
        <v>462</v>
      </c>
    </row>
    <row r="52" spans="1:4" x14ac:dyDescent="0.15">
      <c r="A52" s="60"/>
      <c r="B52" s="61"/>
      <c r="C52" s="61" t="s">
        <v>463</v>
      </c>
      <c r="D52" s="61" t="s">
        <v>464</v>
      </c>
    </row>
    <row r="53" spans="1:4" x14ac:dyDescent="0.15">
      <c r="A53" s="60"/>
      <c r="B53" s="61"/>
      <c r="C53" s="61" t="s">
        <v>465</v>
      </c>
      <c r="D53" s="61" t="s">
        <v>466</v>
      </c>
    </row>
    <row r="54" spans="1:4" x14ac:dyDescent="0.15">
      <c r="A54" s="60"/>
      <c r="B54" s="61"/>
      <c r="C54" s="61" t="s">
        <v>467</v>
      </c>
      <c r="D54" s="61" t="s">
        <v>182</v>
      </c>
    </row>
    <row r="55" spans="1:4" x14ac:dyDescent="0.15">
      <c r="A55" s="60"/>
      <c r="B55" s="61"/>
      <c r="C55" s="61" t="s">
        <v>468</v>
      </c>
      <c r="D55" s="61" t="s">
        <v>400</v>
      </c>
    </row>
    <row r="56" spans="1:4" x14ac:dyDescent="0.15">
      <c r="A56" s="60" t="s">
        <v>625</v>
      </c>
      <c r="B56" s="61" t="s">
        <v>601</v>
      </c>
      <c r="C56" s="61" t="s">
        <v>469</v>
      </c>
      <c r="D56" s="61" t="s">
        <v>189</v>
      </c>
    </row>
    <row r="57" spans="1:4" x14ac:dyDescent="0.15">
      <c r="A57" s="60"/>
      <c r="B57" s="61"/>
      <c r="C57" s="61" t="s">
        <v>470</v>
      </c>
      <c r="D57" s="61" t="s">
        <v>471</v>
      </c>
    </row>
    <row r="58" spans="1:4" x14ac:dyDescent="0.15">
      <c r="A58" s="60"/>
      <c r="B58" s="61"/>
      <c r="C58" s="61" t="s">
        <v>472</v>
      </c>
      <c r="D58" s="61" t="s">
        <v>473</v>
      </c>
    </row>
    <row r="59" spans="1:4" x14ac:dyDescent="0.15">
      <c r="A59" s="60"/>
      <c r="B59" s="61"/>
      <c r="C59" s="61" t="s">
        <v>474</v>
      </c>
      <c r="D59" s="61" t="s">
        <v>475</v>
      </c>
    </row>
    <row r="60" spans="1:4" x14ac:dyDescent="0.15">
      <c r="A60" s="60"/>
      <c r="B60" s="61"/>
      <c r="C60" s="61" t="s">
        <v>476</v>
      </c>
      <c r="D60" s="61" t="s">
        <v>199</v>
      </c>
    </row>
    <row r="61" spans="1:4" x14ac:dyDescent="0.15">
      <c r="A61" s="60"/>
      <c r="B61" s="61"/>
      <c r="C61" s="61" t="s">
        <v>477</v>
      </c>
      <c r="D61" s="61" t="s">
        <v>400</v>
      </c>
    </row>
    <row r="62" spans="1:4" x14ac:dyDescent="0.15">
      <c r="A62" s="60" t="s">
        <v>626</v>
      </c>
      <c r="B62" s="61" t="s">
        <v>602</v>
      </c>
      <c r="C62" s="61" t="s">
        <v>478</v>
      </c>
      <c r="D62" s="61" t="s">
        <v>479</v>
      </c>
    </row>
    <row r="63" spans="1:4" x14ac:dyDescent="0.15">
      <c r="A63" s="60"/>
      <c r="B63" s="61"/>
      <c r="C63" s="61" t="s">
        <v>480</v>
      </c>
      <c r="D63" s="61" t="s">
        <v>207</v>
      </c>
    </row>
    <row r="64" spans="1:4" x14ac:dyDescent="0.15">
      <c r="A64" s="60"/>
      <c r="B64" s="61"/>
      <c r="C64" s="61" t="s">
        <v>481</v>
      </c>
      <c r="D64" s="61" t="s">
        <v>482</v>
      </c>
    </row>
    <row r="65" spans="1:4" x14ac:dyDescent="0.15">
      <c r="A65" s="60"/>
      <c r="B65" s="61"/>
      <c r="C65" s="61" t="s">
        <v>483</v>
      </c>
      <c r="D65" s="61" t="s">
        <v>400</v>
      </c>
    </row>
    <row r="66" spans="1:4" x14ac:dyDescent="0.15">
      <c r="A66" s="60" t="s">
        <v>627</v>
      </c>
      <c r="B66" s="61" t="s">
        <v>603</v>
      </c>
      <c r="C66" s="61" t="s">
        <v>484</v>
      </c>
      <c r="D66" s="61" t="s">
        <v>216</v>
      </c>
    </row>
    <row r="67" spans="1:4" x14ac:dyDescent="0.15">
      <c r="A67" s="60"/>
      <c r="B67" s="61"/>
      <c r="C67" s="61" t="s">
        <v>485</v>
      </c>
      <c r="D67" s="61" t="s">
        <v>219</v>
      </c>
    </row>
    <row r="68" spans="1:4" x14ac:dyDescent="0.15">
      <c r="A68" s="60"/>
      <c r="B68" s="61"/>
      <c r="C68" s="61" t="s">
        <v>486</v>
      </c>
      <c r="D68" s="61" t="s">
        <v>400</v>
      </c>
    </row>
    <row r="69" spans="1:4" x14ac:dyDescent="0.15">
      <c r="A69" s="60" t="s">
        <v>628</v>
      </c>
      <c r="B69" s="61" t="s">
        <v>604</v>
      </c>
      <c r="C69" s="61" t="s">
        <v>487</v>
      </c>
      <c r="D69" s="61" t="s">
        <v>488</v>
      </c>
    </row>
    <row r="70" spans="1:4" x14ac:dyDescent="0.15">
      <c r="A70" s="60"/>
      <c r="B70" s="61"/>
      <c r="C70" s="61" t="s">
        <v>489</v>
      </c>
      <c r="D70" s="61" t="s">
        <v>490</v>
      </c>
    </row>
    <row r="71" spans="1:4" x14ac:dyDescent="0.15">
      <c r="A71" s="60"/>
      <c r="B71" s="61"/>
      <c r="C71" s="61" t="s">
        <v>491</v>
      </c>
      <c r="D71" s="61" t="s">
        <v>400</v>
      </c>
    </row>
    <row r="72" spans="1:4" x14ac:dyDescent="0.15">
      <c r="A72" s="60" t="s">
        <v>629</v>
      </c>
      <c r="B72" s="61" t="s">
        <v>605</v>
      </c>
      <c r="C72" s="61" t="s">
        <v>492</v>
      </c>
      <c r="D72" s="61" t="s">
        <v>493</v>
      </c>
    </row>
    <row r="73" spans="1:4" x14ac:dyDescent="0.15">
      <c r="A73" s="60"/>
      <c r="B73" s="61"/>
      <c r="C73" s="61" t="s">
        <v>494</v>
      </c>
      <c r="D73" s="61" t="s">
        <v>495</v>
      </c>
    </row>
    <row r="74" spans="1:4" x14ac:dyDescent="0.15">
      <c r="A74" s="60"/>
      <c r="B74" s="61"/>
      <c r="C74" s="61" t="s">
        <v>496</v>
      </c>
      <c r="D74" s="61" t="s">
        <v>497</v>
      </c>
    </row>
    <row r="75" spans="1:4" x14ac:dyDescent="0.15">
      <c r="A75" s="60"/>
      <c r="B75" s="61"/>
      <c r="C75" s="61" t="s">
        <v>498</v>
      </c>
      <c r="D75" s="61" t="s">
        <v>499</v>
      </c>
    </row>
    <row r="76" spans="1:4" x14ac:dyDescent="0.15">
      <c r="A76" s="60"/>
      <c r="B76" s="61"/>
      <c r="C76" s="61" t="s">
        <v>500</v>
      </c>
      <c r="D76" s="61" t="s">
        <v>400</v>
      </c>
    </row>
    <row r="77" spans="1:4" x14ac:dyDescent="0.15">
      <c r="A77" s="60" t="s">
        <v>630</v>
      </c>
      <c r="B77" s="61" t="s">
        <v>606</v>
      </c>
      <c r="C77" s="61" t="s">
        <v>501</v>
      </c>
      <c r="D77" s="61" t="s">
        <v>502</v>
      </c>
    </row>
    <row r="78" spans="1:4" x14ac:dyDescent="0.15">
      <c r="A78" s="60"/>
      <c r="B78" s="61"/>
      <c r="C78" s="61" t="s">
        <v>503</v>
      </c>
      <c r="D78" s="61" t="s">
        <v>250</v>
      </c>
    </row>
    <row r="79" spans="1:4" x14ac:dyDescent="0.15">
      <c r="A79" s="60"/>
      <c r="B79" s="61"/>
      <c r="C79" s="61" t="s">
        <v>504</v>
      </c>
      <c r="D79" s="61" t="s">
        <v>505</v>
      </c>
    </row>
    <row r="80" spans="1:4" x14ac:dyDescent="0.15">
      <c r="A80" s="60"/>
      <c r="B80" s="61"/>
      <c r="C80" s="61" t="s">
        <v>506</v>
      </c>
      <c r="D80" s="61" t="s">
        <v>507</v>
      </c>
    </row>
    <row r="81" spans="1:4" x14ac:dyDescent="0.15">
      <c r="A81" s="60"/>
      <c r="B81" s="61"/>
      <c r="C81" s="61" t="s">
        <v>508</v>
      </c>
      <c r="D81" s="61" t="s">
        <v>400</v>
      </c>
    </row>
    <row r="82" spans="1:4" x14ac:dyDescent="0.15">
      <c r="A82" s="60" t="s">
        <v>631</v>
      </c>
      <c r="B82" s="61" t="s">
        <v>607</v>
      </c>
      <c r="C82" s="61" t="s">
        <v>509</v>
      </c>
      <c r="D82" s="61" t="s">
        <v>510</v>
      </c>
    </row>
    <row r="83" spans="1:4" x14ac:dyDescent="0.15">
      <c r="A83" s="60"/>
      <c r="B83" s="61"/>
      <c r="C83" s="61" t="s">
        <v>511</v>
      </c>
      <c r="D83" s="61" t="s">
        <v>512</v>
      </c>
    </row>
    <row r="84" spans="1:4" x14ac:dyDescent="0.15">
      <c r="A84" s="60"/>
      <c r="B84" s="61"/>
      <c r="C84" s="61" t="s">
        <v>513</v>
      </c>
      <c r="D84" s="61" t="s">
        <v>514</v>
      </c>
    </row>
    <row r="85" spans="1:4" x14ac:dyDescent="0.15">
      <c r="A85" s="60"/>
      <c r="B85" s="61"/>
      <c r="C85" s="61" t="s">
        <v>515</v>
      </c>
      <c r="D85" s="61" t="s">
        <v>516</v>
      </c>
    </row>
    <row r="86" spans="1:4" x14ac:dyDescent="0.15">
      <c r="A86" s="60"/>
      <c r="B86" s="61"/>
      <c r="C86" s="61" t="s">
        <v>517</v>
      </c>
      <c r="D86" s="61" t="s">
        <v>518</v>
      </c>
    </row>
    <row r="87" spans="1:4" x14ac:dyDescent="0.15">
      <c r="A87" s="60"/>
      <c r="B87" s="61"/>
      <c r="C87" s="61" t="s">
        <v>519</v>
      </c>
      <c r="D87" s="61" t="s">
        <v>520</v>
      </c>
    </row>
    <row r="88" spans="1:4" x14ac:dyDescent="0.15">
      <c r="A88" s="60"/>
      <c r="B88" s="61"/>
      <c r="C88" s="61" t="s">
        <v>521</v>
      </c>
      <c r="D88" s="61" t="s">
        <v>400</v>
      </c>
    </row>
    <row r="89" spans="1:4" x14ac:dyDescent="0.15">
      <c r="A89" s="60" t="s">
        <v>632</v>
      </c>
      <c r="B89" s="61" t="s">
        <v>608</v>
      </c>
      <c r="C89" s="61" t="s">
        <v>522</v>
      </c>
      <c r="D89" s="61" t="s">
        <v>523</v>
      </c>
    </row>
    <row r="90" spans="1:4" x14ac:dyDescent="0.15">
      <c r="A90" s="60"/>
      <c r="B90" s="61"/>
      <c r="C90" s="61" t="s">
        <v>524</v>
      </c>
      <c r="D90" s="61" t="s">
        <v>525</v>
      </c>
    </row>
    <row r="91" spans="1:4" x14ac:dyDescent="0.15">
      <c r="A91" s="60"/>
      <c r="B91" s="61"/>
      <c r="C91" s="61" t="s">
        <v>526</v>
      </c>
      <c r="D91" s="61" t="s">
        <v>527</v>
      </c>
    </row>
    <row r="92" spans="1:4" x14ac:dyDescent="0.15">
      <c r="A92" s="60"/>
      <c r="B92" s="61"/>
      <c r="C92" s="61" t="s">
        <v>528</v>
      </c>
      <c r="D92" s="61" t="s">
        <v>289</v>
      </c>
    </row>
    <row r="93" spans="1:4" x14ac:dyDescent="0.15">
      <c r="A93" s="60"/>
      <c r="B93" s="61"/>
      <c r="C93" s="61" t="s">
        <v>529</v>
      </c>
      <c r="D93" s="61" t="s">
        <v>530</v>
      </c>
    </row>
    <row r="94" spans="1:4" x14ac:dyDescent="0.15">
      <c r="A94" s="60"/>
      <c r="B94" s="61"/>
      <c r="C94" s="61" t="s">
        <v>531</v>
      </c>
      <c r="D94" s="61" t="s">
        <v>532</v>
      </c>
    </row>
    <row r="95" spans="1:4" x14ac:dyDescent="0.15">
      <c r="A95" s="60"/>
      <c r="B95" s="61"/>
      <c r="C95" s="61" t="s">
        <v>533</v>
      </c>
      <c r="D95" s="61" t="s">
        <v>400</v>
      </c>
    </row>
    <row r="96" spans="1:4" x14ac:dyDescent="0.15">
      <c r="A96" s="60" t="s">
        <v>633</v>
      </c>
      <c r="B96" s="61" t="s">
        <v>609</v>
      </c>
      <c r="C96" s="61" t="s">
        <v>534</v>
      </c>
      <c r="D96" s="61" t="s">
        <v>535</v>
      </c>
    </row>
    <row r="97" spans="1:4" x14ac:dyDescent="0.15">
      <c r="A97" s="60"/>
      <c r="B97" s="61"/>
      <c r="C97" s="61" t="s">
        <v>536</v>
      </c>
      <c r="D97" s="61" t="s">
        <v>537</v>
      </c>
    </row>
    <row r="98" spans="1:4" x14ac:dyDescent="0.15">
      <c r="A98" s="60"/>
      <c r="B98" s="61"/>
      <c r="C98" s="61" t="s">
        <v>538</v>
      </c>
      <c r="D98" s="61" t="s">
        <v>306</v>
      </c>
    </row>
    <row r="99" spans="1:4" x14ac:dyDescent="0.15">
      <c r="A99" s="60"/>
      <c r="B99" s="61"/>
      <c r="C99" s="61" t="s">
        <v>539</v>
      </c>
      <c r="D99" s="61" t="s">
        <v>400</v>
      </c>
    </row>
    <row r="100" spans="1:4" x14ac:dyDescent="0.15">
      <c r="A100" s="60" t="s">
        <v>634</v>
      </c>
      <c r="B100" s="61" t="s">
        <v>11</v>
      </c>
      <c r="C100" s="61" t="s">
        <v>540</v>
      </c>
      <c r="D100" s="61" t="s">
        <v>541</v>
      </c>
    </row>
    <row r="101" spans="1:4" x14ac:dyDescent="0.15">
      <c r="A101" s="60"/>
      <c r="B101" s="61"/>
      <c r="C101" s="61" t="s">
        <v>542</v>
      </c>
      <c r="D101" s="61" t="s">
        <v>543</v>
      </c>
    </row>
    <row r="102" spans="1:4" x14ac:dyDescent="0.15">
      <c r="A102" s="60"/>
      <c r="B102" s="61"/>
      <c r="C102" s="61" t="s">
        <v>544</v>
      </c>
      <c r="D102" s="61" t="s">
        <v>545</v>
      </c>
    </row>
    <row r="103" spans="1:4" x14ac:dyDescent="0.15">
      <c r="A103" s="60"/>
      <c r="B103" s="61"/>
      <c r="C103" s="61" t="s">
        <v>546</v>
      </c>
      <c r="D103" s="61" t="s">
        <v>547</v>
      </c>
    </row>
    <row r="104" spans="1:4" x14ac:dyDescent="0.15">
      <c r="A104" s="60"/>
      <c r="B104" s="61"/>
      <c r="C104" s="61" t="s">
        <v>548</v>
      </c>
      <c r="D104" s="61" t="s">
        <v>320</v>
      </c>
    </row>
    <row r="105" spans="1:4" x14ac:dyDescent="0.15">
      <c r="A105" s="60"/>
      <c r="B105" s="61"/>
      <c r="C105" s="61" t="s">
        <v>549</v>
      </c>
      <c r="D105" s="61" t="s">
        <v>550</v>
      </c>
    </row>
    <row r="106" spans="1:4" x14ac:dyDescent="0.15">
      <c r="A106" s="60"/>
      <c r="B106" s="61"/>
      <c r="C106" s="61" t="s">
        <v>551</v>
      </c>
      <c r="D106" s="61" t="s">
        <v>400</v>
      </c>
    </row>
    <row r="107" spans="1:4" x14ac:dyDescent="0.15">
      <c r="A107" s="60" t="s">
        <v>635</v>
      </c>
      <c r="B107" s="61" t="s">
        <v>610</v>
      </c>
      <c r="C107" s="61" t="s">
        <v>552</v>
      </c>
      <c r="D107" s="61" t="s">
        <v>553</v>
      </c>
    </row>
    <row r="108" spans="1:4" x14ac:dyDescent="0.15">
      <c r="A108" s="60"/>
      <c r="B108" s="61"/>
      <c r="C108" s="61" t="s">
        <v>554</v>
      </c>
      <c r="D108" s="61" t="s">
        <v>555</v>
      </c>
    </row>
    <row r="109" spans="1:4" x14ac:dyDescent="0.15">
      <c r="A109" s="60"/>
      <c r="B109" s="61"/>
      <c r="C109" s="61" t="s">
        <v>556</v>
      </c>
      <c r="D109" s="61" t="s">
        <v>334</v>
      </c>
    </row>
    <row r="110" spans="1:4" x14ac:dyDescent="0.15">
      <c r="A110" s="60"/>
      <c r="B110" s="61"/>
      <c r="C110" s="61" t="s">
        <v>557</v>
      </c>
      <c r="D110" s="61" t="s">
        <v>336</v>
      </c>
    </row>
    <row r="111" spans="1:4" x14ac:dyDescent="0.15">
      <c r="A111" s="60" t="s">
        <v>636</v>
      </c>
      <c r="B111" s="61" t="s">
        <v>611</v>
      </c>
      <c r="C111" s="61" t="s">
        <v>558</v>
      </c>
      <c r="D111" s="61" t="s">
        <v>341</v>
      </c>
    </row>
    <row r="112" spans="1:4" x14ac:dyDescent="0.15">
      <c r="A112" s="60"/>
      <c r="B112" s="61"/>
      <c r="C112" s="61" t="s">
        <v>559</v>
      </c>
      <c r="D112" s="61" t="s">
        <v>560</v>
      </c>
    </row>
    <row r="113" spans="1:4" x14ac:dyDescent="0.15">
      <c r="A113" s="60"/>
      <c r="B113" s="61"/>
      <c r="C113" s="61" t="s">
        <v>561</v>
      </c>
      <c r="D113" s="61" t="s">
        <v>400</v>
      </c>
    </row>
    <row r="114" spans="1:4" x14ac:dyDescent="0.15">
      <c r="A114" s="60" t="s">
        <v>637</v>
      </c>
      <c r="B114" s="61" t="s">
        <v>612</v>
      </c>
      <c r="C114" s="61" t="s">
        <v>562</v>
      </c>
      <c r="D114" s="61" t="s">
        <v>563</v>
      </c>
    </row>
    <row r="115" spans="1:4" x14ac:dyDescent="0.15">
      <c r="A115" s="60"/>
      <c r="B115" s="61"/>
      <c r="C115" s="61" t="s">
        <v>564</v>
      </c>
      <c r="D115" s="61" t="s">
        <v>565</v>
      </c>
    </row>
    <row r="116" spans="1:4" x14ac:dyDescent="0.15">
      <c r="A116" s="60"/>
      <c r="B116" s="61"/>
      <c r="C116" s="61" t="s">
        <v>566</v>
      </c>
      <c r="D116" s="61" t="s">
        <v>567</v>
      </c>
    </row>
    <row r="117" spans="1:4" x14ac:dyDescent="0.15">
      <c r="A117" s="60"/>
      <c r="B117" s="61"/>
      <c r="C117" s="61" t="s">
        <v>568</v>
      </c>
      <c r="D117" s="61" t="s">
        <v>569</v>
      </c>
    </row>
    <row r="118" spans="1:4" x14ac:dyDescent="0.15">
      <c r="A118" s="60"/>
      <c r="B118" s="61"/>
      <c r="C118" s="61" t="s">
        <v>570</v>
      </c>
      <c r="D118" s="61" t="s">
        <v>571</v>
      </c>
    </row>
    <row r="119" spans="1:4" x14ac:dyDescent="0.15">
      <c r="A119" s="60"/>
      <c r="B119" s="61"/>
      <c r="C119" s="61" t="s">
        <v>572</v>
      </c>
      <c r="D119" s="61" t="s">
        <v>363</v>
      </c>
    </row>
    <row r="120" spans="1:4" x14ac:dyDescent="0.15">
      <c r="A120" s="60"/>
      <c r="B120" s="61"/>
      <c r="C120" s="61" t="s">
        <v>573</v>
      </c>
      <c r="D120" s="61" t="s">
        <v>400</v>
      </c>
    </row>
    <row r="121" spans="1:4" x14ac:dyDescent="0.15">
      <c r="A121" s="60" t="s">
        <v>638</v>
      </c>
      <c r="B121" s="61" t="s">
        <v>613</v>
      </c>
      <c r="C121" s="61" t="s">
        <v>574</v>
      </c>
      <c r="D121" s="61" t="s">
        <v>575</v>
      </c>
    </row>
    <row r="122" spans="1:4" x14ac:dyDescent="0.15">
      <c r="A122" s="60"/>
      <c r="B122" s="61"/>
      <c r="C122" s="61" t="s">
        <v>576</v>
      </c>
      <c r="D122" s="61" t="s">
        <v>577</v>
      </c>
    </row>
    <row r="123" spans="1:4" x14ac:dyDescent="0.15">
      <c r="A123" s="60"/>
      <c r="B123" s="61"/>
      <c r="C123" s="61" t="s">
        <v>578</v>
      </c>
      <c r="D123" s="61" t="s">
        <v>579</v>
      </c>
    </row>
    <row r="124" spans="1:4" x14ac:dyDescent="0.15">
      <c r="A124" s="60"/>
      <c r="B124" s="61"/>
      <c r="C124" s="61" t="s">
        <v>580</v>
      </c>
      <c r="D124" s="61" t="s">
        <v>581</v>
      </c>
    </row>
    <row r="125" spans="1:4" x14ac:dyDescent="0.15">
      <c r="A125" s="60"/>
      <c r="B125" s="61"/>
      <c r="C125" s="61" t="s">
        <v>582</v>
      </c>
      <c r="D125" s="61" t="s">
        <v>583</v>
      </c>
    </row>
    <row r="126" spans="1:4" x14ac:dyDescent="0.15">
      <c r="A126" s="60"/>
      <c r="B126" s="61"/>
      <c r="C126" s="61" t="s">
        <v>584</v>
      </c>
      <c r="D126" s="61" t="s">
        <v>400</v>
      </c>
    </row>
    <row r="127" spans="1:4" x14ac:dyDescent="0.15">
      <c r="A127" s="60" t="s">
        <v>639</v>
      </c>
      <c r="B127" s="61" t="s">
        <v>614</v>
      </c>
      <c r="C127" s="61" t="s">
        <v>585</v>
      </c>
      <c r="D127" s="61" t="s">
        <v>586</v>
      </c>
    </row>
    <row r="128" spans="1:4" x14ac:dyDescent="0.15">
      <c r="A128" s="60"/>
      <c r="B128" s="61"/>
      <c r="C128" s="61" t="s">
        <v>587</v>
      </c>
      <c r="D128" s="61" t="s">
        <v>588</v>
      </c>
    </row>
    <row r="129" spans="1:4" x14ac:dyDescent="0.15">
      <c r="A129" s="60"/>
      <c r="B129" s="61"/>
      <c r="C129" s="61" t="s">
        <v>589</v>
      </c>
      <c r="D129" s="61" t="s">
        <v>57</v>
      </c>
    </row>
    <row r="130" spans="1:4" x14ac:dyDescent="0.15">
      <c r="A130" s="60" t="s">
        <v>640</v>
      </c>
      <c r="B130" s="61" t="s">
        <v>12</v>
      </c>
      <c r="C130" s="60" t="s">
        <v>642</v>
      </c>
      <c r="D130" s="61" t="s">
        <v>390</v>
      </c>
    </row>
  </sheetData>
  <mergeCells count="2">
    <mergeCell ref="A1:B1"/>
    <mergeCell ref="C1:D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1D44-652F-4CDA-8C33-356378E09266}">
  <dimension ref="A1:Z20"/>
  <sheetViews>
    <sheetView workbookViewId="0">
      <selection activeCell="Z2" sqref="Z2"/>
    </sheetView>
  </sheetViews>
  <sheetFormatPr defaultRowHeight="13.5" x14ac:dyDescent="0.15"/>
  <sheetData>
    <row r="1" spans="1:26" s="59" customFormat="1" ht="40.5" x14ac:dyDescent="0.15">
      <c r="A1" s="64" t="s">
        <v>643</v>
      </c>
      <c r="B1" s="64" t="s">
        <v>644</v>
      </c>
      <c r="C1" s="64" t="s">
        <v>645</v>
      </c>
      <c r="D1" s="64" t="s">
        <v>646</v>
      </c>
      <c r="E1" s="64" t="s">
        <v>594</v>
      </c>
      <c r="F1" s="64" t="s">
        <v>647</v>
      </c>
      <c r="G1" s="62" t="s">
        <v>598</v>
      </c>
      <c r="H1" s="64" t="s">
        <v>596</v>
      </c>
      <c r="I1" s="61" t="s">
        <v>599</v>
      </c>
      <c r="J1" s="61" t="s">
        <v>600</v>
      </c>
      <c r="K1" s="61" t="s">
        <v>601</v>
      </c>
      <c r="L1" s="61" t="s">
        <v>602</v>
      </c>
      <c r="M1" s="61" t="s">
        <v>603</v>
      </c>
      <c r="N1" s="61" t="s">
        <v>604</v>
      </c>
      <c r="O1" s="61" t="s">
        <v>605</v>
      </c>
      <c r="P1" s="61" t="s">
        <v>606</v>
      </c>
      <c r="Q1" s="61" t="s">
        <v>607</v>
      </c>
      <c r="R1" s="61" t="s">
        <v>608</v>
      </c>
      <c r="S1" s="61" t="s">
        <v>609</v>
      </c>
      <c r="T1" s="61" t="s">
        <v>648</v>
      </c>
      <c r="U1" s="61" t="s">
        <v>610</v>
      </c>
      <c r="V1" s="61" t="s">
        <v>611</v>
      </c>
      <c r="W1" s="61" t="s">
        <v>612</v>
      </c>
      <c r="X1" s="61" t="s">
        <v>613</v>
      </c>
      <c r="Y1" s="61" t="s">
        <v>614</v>
      </c>
      <c r="Z1" s="64" t="s">
        <v>12</v>
      </c>
    </row>
    <row r="2" spans="1:26" s="59" customFormat="1" x14ac:dyDescent="0.15">
      <c r="A2" s="59" t="s">
        <v>45</v>
      </c>
      <c r="B2" s="59" t="s">
        <v>61</v>
      </c>
      <c r="C2" s="59" t="s">
        <v>72</v>
      </c>
      <c r="D2" s="59" t="s">
        <v>91</v>
      </c>
      <c r="E2" s="59" t="s">
        <v>99</v>
      </c>
      <c r="F2" s="59" t="s">
        <v>109</v>
      </c>
      <c r="G2" s="59" t="s">
        <v>127</v>
      </c>
      <c r="H2" s="59" t="s">
        <v>144</v>
      </c>
      <c r="I2" s="59" t="s">
        <v>156</v>
      </c>
      <c r="J2" s="59" t="s">
        <v>171</v>
      </c>
      <c r="K2" s="59" t="s">
        <v>188</v>
      </c>
      <c r="L2" s="59" t="s">
        <v>203</v>
      </c>
      <c r="M2" s="59" t="s">
        <v>215</v>
      </c>
      <c r="N2" s="59" t="s">
        <v>224</v>
      </c>
      <c r="O2" s="59" t="s">
        <v>233</v>
      </c>
      <c r="P2" s="59" t="s">
        <v>247</v>
      </c>
      <c r="Q2" s="59" t="s">
        <v>262</v>
      </c>
      <c r="R2" s="59" t="s">
        <v>281</v>
      </c>
      <c r="S2" s="59" t="s">
        <v>299</v>
      </c>
      <c r="T2" s="59" t="s">
        <v>311</v>
      </c>
      <c r="U2" s="59" t="s">
        <v>327</v>
      </c>
      <c r="V2" s="59" t="s">
        <v>340</v>
      </c>
      <c r="W2" s="59" t="s">
        <v>348</v>
      </c>
      <c r="X2" s="59" t="s">
        <v>368</v>
      </c>
      <c r="Y2" s="59" t="s">
        <v>382</v>
      </c>
      <c r="Z2" s="59" t="s">
        <v>642</v>
      </c>
    </row>
    <row r="3" spans="1:26" s="59" customFormat="1" x14ac:dyDescent="0.15">
      <c r="A3" s="59" t="s">
        <v>48</v>
      </c>
      <c r="B3" s="59" t="s">
        <v>63</v>
      </c>
      <c r="C3" s="59" t="s">
        <v>74</v>
      </c>
      <c r="D3" s="59" t="s">
        <v>93</v>
      </c>
      <c r="E3" s="59" t="s">
        <v>102</v>
      </c>
      <c r="F3" s="59" t="s">
        <v>112</v>
      </c>
      <c r="G3" s="59" t="s">
        <v>130</v>
      </c>
      <c r="H3" s="59" t="s">
        <v>147</v>
      </c>
      <c r="I3" s="59" t="s">
        <v>451</v>
      </c>
      <c r="J3" s="59" t="s">
        <v>461</v>
      </c>
      <c r="K3" s="59" t="s">
        <v>470</v>
      </c>
      <c r="L3" s="59" t="s">
        <v>480</v>
      </c>
      <c r="M3" s="59" t="s">
        <v>485</v>
      </c>
      <c r="N3" s="59" t="s">
        <v>227</v>
      </c>
      <c r="O3" s="59" t="s">
        <v>494</v>
      </c>
      <c r="P3" s="59" t="s">
        <v>503</v>
      </c>
      <c r="Q3" s="59" t="s">
        <v>511</v>
      </c>
      <c r="R3" s="59" t="s">
        <v>524</v>
      </c>
      <c r="S3" s="59" t="s">
        <v>536</v>
      </c>
      <c r="T3" s="59" t="s">
        <v>542</v>
      </c>
      <c r="U3" s="59" t="s">
        <v>554</v>
      </c>
      <c r="V3" s="59" t="s">
        <v>559</v>
      </c>
      <c r="W3" s="59" t="s">
        <v>564</v>
      </c>
      <c r="X3" s="59" t="s">
        <v>576</v>
      </c>
      <c r="Y3" s="59" t="s">
        <v>587</v>
      </c>
    </row>
    <row r="4" spans="1:26" s="59" customFormat="1" x14ac:dyDescent="0.15">
      <c r="A4" s="59" t="s">
        <v>51</v>
      </c>
      <c r="B4" s="59" t="s">
        <v>66</v>
      </c>
      <c r="C4" s="59" t="s">
        <v>410</v>
      </c>
      <c r="D4" s="59" t="s">
        <v>95</v>
      </c>
      <c r="E4" s="59" t="s">
        <v>422</v>
      </c>
      <c r="F4" s="59" t="s">
        <v>114</v>
      </c>
      <c r="G4" s="59" t="s">
        <v>435</v>
      </c>
      <c r="H4" s="59" t="s">
        <v>150</v>
      </c>
      <c r="I4" s="59" t="s">
        <v>453</v>
      </c>
      <c r="J4" s="59" t="s">
        <v>463</v>
      </c>
      <c r="K4" s="59" t="s">
        <v>472</v>
      </c>
      <c r="L4" s="59" t="s">
        <v>481</v>
      </c>
      <c r="M4" s="59" t="s">
        <v>221</v>
      </c>
      <c r="N4" s="59" t="s">
        <v>230</v>
      </c>
      <c r="O4" s="59" t="s">
        <v>496</v>
      </c>
      <c r="P4" s="59" t="s">
        <v>504</v>
      </c>
      <c r="Q4" s="59" t="s">
        <v>513</v>
      </c>
      <c r="R4" s="59" t="s">
        <v>526</v>
      </c>
      <c r="S4" s="59" t="s">
        <v>538</v>
      </c>
      <c r="T4" s="59" t="s">
        <v>544</v>
      </c>
      <c r="U4" s="59" t="s">
        <v>556</v>
      </c>
      <c r="V4" s="59" t="s">
        <v>641</v>
      </c>
      <c r="W4" s="59" t="s">
        <v>566</v>
      </c>
      <c r="X4" s="59" t="s">
        <v>578</v>
      </c>
      <c r="Y4" s="59" t="s">
        <v>387</v>
      </c>
    </row>
    <row r="5" spans="1:26" s="59" customFormat="1" x14ac:dyDescent="0.15">
      <c r="A5" s="59" t="s">
        <v>54</v>
      </c>
      <c r="B5" s="59" t="s">
        <v>68</v>
      </c>
      <c r="C5" s="59" t="s">
        <v>411</v>
      </c>
      <c r="E5" s="59" t="s">
        <v>106</v>
      </c>
      <c r="F5" s="59" t="s">
        <v>116</v>
      </c>
      <c r="G5" s="59" t="s">
        <v>436</v>
      </c>
      <c r="H5" s="59" t="s">
        <v>153</v>
      </c>
      <c r="I5" s="59" t="s">
        <v>455</v>
      </c>
      <c r="J5" s="59" t="s">
        <v>465</v>
      </c>
      <c r="K5" s="59" t="s">
        <v>474</v>
      </c>
      <c r="L5" s="59" t="s">
        <v>212</v>
      </c>
      <c r="O5" s="59" t="s">
        <v>498</v>
      </c>
      <c r="P5" s="59" t="s">
        <v>506</v>
      </c>
      <c r="Q5" s="59" t="s">
        <v>515</v>
      </c>
      <c r="R5" s="59" t="s">
        <v>528</v>
      </c>
      <c r="S5" s="59" t="s">
        <v>307</v>
      </c>
      <c r="T5" s="59" t="s">
        <v>546</v>
      </c>
      <c r="U5" s="59" t="s">
        <v>335</v>
      </c>
      <c r="V5" s="59" t="s">
        <v>344</v>
      </c>
      <c r="W5" s="59" t="s">
        <v>568</v>
      </c>
      <c r="X5" s="59" t="s">
        <v>580</v>
      </c>
    </row>
    <row r="6" spans="1:26" s="59" customFormat="1" x14ac:dyDescent="0.15">
      <c r="A6" s="59" t="s">
        <v>56</v>
      </c>
      <c r="C6" s="59" t="s">
        <v>413</v>
      </c>
      <c r="F6" s="59" t="s">
        <v>118</v>
      </c>
      <c r="G6" s="59" t="s">
        <v>438</v>
      </c>
      <c r="I6" s="59" t="s">
        <v>457</v>
      </c>
      <c r="J6" s="59" t="s">
        <v>467</v>
      </c>
      <c r="K6" s="59" t="s">
        <v>476</v>
      </c>
      <c r="O6" s="59" t="s">
        <v>244</v>
      </c>
      <c r="P6" s="59" t="s">
        <v>258</v>
      </c>
      <c r="Q6" s="59" t="s">
        <v>517</v>
      </c>
      <c r="R6" s="59" t="s">
        <v>529</v>
      </c>
      <c r="T6" s="59" t="s">
        <v>548</v>
      </c>
      <c r="W6" s="59" t="s">
        <v>570</v>
      </c>
      <c r="X6" s="59" t="s">
        <v>582</v>
      </c>
    </row>
    <row r="7" spans="1:26" s="59" customFormat="1" x14ac:dyDescent="0.15">
      <c r="C7" s="59" t="s">
        <v>414</v>
      </c>
      <c r="F7" s="59" t="s">
        <v>120</v>
      </c>
      <c r="G7" s="59" t="s">
        <v>440</v>
      </c>
      <c r="I7" s="59" t="s">
        <v>168</v>
      </c>
      <c r="J7" s="59" t="s">
        <v>184</v>
      </c>
      <c r="K7" s="59" t="s">
        <v>200</v>
      </c>
      <c r="Q7" s="59" t="s">
        <v>519</v>
      </c>
      <c r="R7" s="59" t="s">
        <v>531</v>
      </c>
      <c r="T7" s="59" t="s">
        <v>549</v>
      </c>
      <c r="W7" s="59" t="s">
        <v>572</v>
      </c>
      <c r="X7" s="59" t="s">
        <v>379</v>
      </c>
    </row>
    <row r="8" spans="1:26" s="59" customFormat="1" x14ac:dyDescent="0.15">
      <c r="C8" s="59" t="s">
        <v>88</v>
      </c>
      <c r="F8" s="59" t="s">
        <v>123</v>
      </c>
      <c r="G8" s="59" t="s">
        <v>141</v>
      </c>
      <c r="Q8" s="59" t="s">
        <v>278</v>
      </c>
      <c r="R8" s="59" t="s">
        <v>295</v>
      </c>
      <c r="T8" s="59" t="s">
        <v>324</v>
      </c>
      <c r="W8" s="59" t="s">
        <v>364</v>
      </c>
    </row>
    <row r="9" spans="1:26" s="59" customFormat="1" x14ac:dyDescent="0.15"/>
    <row r="10" spans="1:26" s="59" customFormat="1" x14ac:dyDescent="0.15"/>
    <row r="11" spans="1:26" s="59" customFormat="1" x14ac:dyDescent="0.15"/>
    <row r="12" spans="1:26" s="59" customFormat="1" x14ac:dyDescent="0.15"/>
    <row r="13" spans="1:26" s="59" customFormat="1" x14ac:dyDescent="0.15"/>
    <row r="14" spans="1:26" s="59" customFormat="1" x14ac:dyDescent="0.15"/>
    <row r="15" spans="1:26" s="59" customFormat="1" x14ac:dyDescent="0.15"/>
    <row r="16" spans="1:26" s="59" customFormat="1" x14ac:dyDescent="0.15"/>
    <row r="17" s="59" customFormat="1" x14ac:dyDescent="0.15"/>
    <row r="18" s="59" customFormat="1" x14ac:dyDescent="0.15"/>
    <row r="19" s="59" customFormat="1" x14ac:dyDescent="0.15"/>
    <row r="20" s="59" customFormat="1" x14ac:dyDescent="0.15"/>
  </sheetData>
  <phoneticPr fontId="1"/>
  <pageMargins left="0.7" right="0.7" top="0.75" bottom="0.75" header="0.3" footer="0.3"/>
  <tableParts count="2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59</vt:i4>
      </vt:variant>
    </vt:vector>
  </HeadingPairs>
  <TitlesOfParts>
    <vt:vector size="64" baseType="lpstr">
      <vt:lpstr>業者カード</vt:lpstr>
      <vt:lpstr>営業種目一覧表</vt:lpstr>
      <vt:lpstr>業者カード (記載例)</vt:lpstr>
      <vt:lpstr>一覧元データ①</vt:lpstr>
      <vt:lpstr>一覧元データ②</vt:lpstr>
      <vt:lpstr>営業種目一覧表!Print_Area</vt:lpstr>
      <vt:lpstr>業者カード!Print_Area</vt:lpstr>
      <vt:lpstr>'業者カード (記載例)'!Print_Area</vt:lpstr>
      <vt:lpstr>営業種目一覧表!Print_Titles</vt:lpstr>
      <vt:lpstr>'業者カード (記載例)'!ガス機器</vt:lpstr>
      <vt:lpstr>ガス機器</vt:lpstr>
      <vt:lpstr>'業者カード (記載例)'!ギフト・時計・百貨店</vt:lpstr>
      <vt:lpstr>ギフト・時計・百貨店</vt:lpstr>
      <vt:lpstr>'業者カード (記載例)'!その他</vt:lpstr>
      <vt:lpstr>その他</vt:lpstr>
      <vt:lpstr>'業者カード (記載例)'!その他機器</vt:lpstr>
      <vt:lpstr>その他機器</vt:lpstr>
      <vt:lpstr>'業者カード (記載例)'!テーブル2</vt:lpstr>
      <vt:lpstr>テーブル2</vt:lpstr>
      <vt:lpstr>'業者カード (記載例)'!リース・レンタル</vt:lpstr>
      <vt:lpstr>リース・レンタル</vt:lpstr>
      <vt:lpstr>'業者カード (記載例)'!医薬品・工業薬品</vt:lpstr>
      <vt:lpstr>医薬品・工業薬品</vt:lpstr>
      <vt:lpstr>'業者カード (記載例)'!印刷</vt:lpstr>
      <vt:lpstr>印刷</vt:lpstr>
      <vt:lpstr>'業者カード (記載例)'!家具・畳・テント・室内装飾</vt:lpstr>
      <vt:lpstr>家具・畳・テント・室内装飾</vt:lpstr>
      <vt:lpstr>'業者カード (記載例)'!花・園芸・飼料</vt:lpstr>
      <vt:lpstr>花・園芸・飼料</vt:lpstr>
      <vt:lpstr>'業者カード (記載例)'!看板・標識・舞台</vt:lpstr>
      <vt:lpstr>看板・標識・舞台</vt:lpstr>
      <vt:lpstr>'業者カード (記載例)'!教材・楽器・運動器具類</vt:lpstr>
      <vt:lpstr>教材・楽器・運動器具類</vt:lpstr>
      <vt:lpstr>'業者カード (記載例)'!金物・日用雑貨</vt:lpstr>
      <vt:lpstr>金物・日用雑貨</vt:lpstr>
      <vt:lpstr>'業者カード (記載例)'!工事用材料類</vt:lpstr>
      <vt:lpstr>工事用材料類</vt:lpstr>
      <vt:lpstr>'業者カード (記載例)'!紙業</vt:lpstr>
      <vt:lpstr>紙業</vt:lpstr>
      <vt:lpstr>'業者カード (記載例)'!写真・青写真</vt:lpstr>
      <vt:lpstr>写真・青写真</vt:lpstr>
      <vt:lpstr>'業者カード (記載例)'!車輛・タイヤ</vt:lpstr>
      <vt:lpstr>車輛・タイヤ</vt:lpstr>
      <vt:lpstr>小分類</vt:lpstr>
      <vt:lpstr>'業者カード (記載例)'!消防機器</vt:lpstr>
      <vt:lpstr>消防機器</vt:lpstr>
      <vt:lpstr>'業者カード (記載例)'!上下水道機器</vt:lpstr>
      <vt:lpstr>上下水道機器</vt:lpstr>
      <vt:lpstr>'業者カード (記載例)'!食料品・飲料</vt:lpstr>
      <vt:lpstr>食料品・飲料</vt:lpstr>
      <vt:lpstr>'業者カード (記載例)'!図書・地図・新聞</vt:lpstr>
      <vt:lpstr>図書・地図・新聞</vt:lpstr>
      <vt:lpstr>'業者カード (記載例)'!厨房・調理機器</vt:lpstr>
      <vt:lpstr>厨房・調理機器</vt:lpstr>
      <vt:lpstr>'業者カード (記載例)'!電気機器</vt:lpstr>
      <vt:lpstr>電気機器</vt:lpstr>
      <vt:lpstr>'業者カード (記載例)'!燃料</vt:lpstr>
      <vt:lpstr>燃料</vt:lpstr>
      <vt:lpstr>'業者カード (記載例)'!被服・履物・クリーニング</vt:lpstr>
      <vt:lpstr>被服・履物・クリーニング</vt:lpstr>
      <vt:lpstr>'業者カード (記載例)'!文具・印章・事務機器</vt:lpstr>
      <vt:lpstr>文具・印章・事務機器</vt:lpstr>
      <vt:lpstr>'業者カード (記載例)'!理化学機器</vt:lpstr>
      <vt:lpstr>理化学機器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2140181</dc:creator>
  <cp:lastModifiedBy>2160075</cp:lastModifiedBy>
  <cp:lastPrinted>2022-08-24T01:13:19Z</cp:lastPrinted>
  <dcterms:created xsi:type="dcterms:W3CDTF">2021-11-24T06:19:52Z</dcterms:created>
  <dcterms:modified xsi:type="dcterms:W3CDTF">2024-09-19T05:50:00Z</dcterms:modified>
</cp:coreProperties>
</file>