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X:\_営農支援\★☆★担い手関連\★認定農業者\1 農業経営改善計画認定申請書(変更認定書)\R7\様式\記入例\"/>
    </mc:Choice>
  </mc:AlternateContent>
  <xr:revisionPtr revIDLastSave="0" documentId="13_ncr:1_{F39936CB-0FDB-49DD-BB90-5AC23493379C}" xr6:coauthVersionLast="47" xr6:coauthVersionMax="47" xr10:uidLastSave="{00000000-0000-0000-0000-000000000000}"/>
  <bookViews>
    <workbookView xWindow="28680" yWindow="-120" windowWidth="29040" windowHeight="15720" xr2:uid="{F645BCEA-82CE-43B2-AB25-7F58546C5999}"/>
  </bookViews>
  <sheets>
    <sheet name="様式" sheetId="2" r:id="rId1"/>
    <sheet name="記入例" sheetId="1" r:id="rId2"/>
  </sheets>
  <definedNames>
    <definedName name="_xlnm.Print_Area" localSheetId="1">記入例!$A$1:$M$50</definedName>
    <definedName name="_xlnm.Print_Area" localSheetId="0">様式!$A$1:$M$50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I10" i="1" l="1"/>
  <c r="C10" i="1" s="1"/>
  <c r="F10" i="1"/>
  <c r="I9" i="1" l="1"/>
  <c r="C9" i="1" s="1"/>
  <c r="I8" i="1"/>
  <c r="C8" i="1" s="1"/>
  <c r="J9" i="1"/>
  <c r="J8" i="1" l="1"/>
  <c r="F9" i="1"/>
  <c r="F8" i="1"/>
  <c r="B24" i="2"/>
  <c r="C3" i="2" s="1"/>
  <c r="C24" i="2"/>
  <c r="C4" i="2" s="1"/>
  <c r="C48" i="2"/>
  <c r="B48" i="2"/>
  <c r="J43" i="2"/>
  <c r="L49" i="2" s="1"/>
  <c r="I43" i="2"/>
  <c r="L46" i="2" s="1"/>
  <c r="C43" i="2"/>
  <c r="B43" i="2"/>
  <c r="J42" i="2"/>
  <c r="L48" i="2" s="1"/>
  <c r="I42" i="2"/>
  <c r="L45" i="2" s="1"/>
  <c r="J41" i="2"/>
  <c r="J48" i="2" s="1"/>
  <c r="I41" i="2"/>
  <c r="J45" i="2" s="1"/>
  <c r="C35" i="2"/>
  <c r="C39" i="2" s="1"/>
  <c r="C42" i="2" s="1"/>
  <c r="B35" i="2"/>
  <c r="J33" i="2"/>
  <c r="I33" i="2"/>
  <c r="J29" i="2"/>
  <c r="I29" i="2"/>
  <c r="C29" i="2"/>
  <c r="B29" i="2"/>
  <c r="J26" i="2"/>
  <c r="I29" i="1"/>
  <c r="B43" i="1"/>
  <c r="I42" i="1"/>
  <c r="L45" i="1" s="1"/>
  <c r="B48" i="1"/>
  <c r="J43" i="1"/>
  <c r="B29" i="1"/>
  <c r="I43" i="1" s="1"/>
  <c r="J42" i="1"/>
  <c r="L48" i="1" s="1"/>
  <c r="C43" i="1"/>
  <c r="J41" i="1"/>
  <c r="J48" i="1" s="1"/>
  <c r="I41" i="1"/>
  <c r="J45" i="1" s="1"/>
  <c r="C35" i="1"/>
  <c r="C39" i="1" s="1"/>
  <c r="C42" i="1" s="1"/>
  <c r="B35" i="1"/>
  <c r="J33" i="1"/>
  <c r="I33" i="1"/>
  <c r="J29" i="1"/>
  <c r="J26" i="1"/>
  <c r="C24" i="1"/>
  <c r="C4" i="1" s="1"/>
  <c r="B24" i="1"/>
  <c r="C3" i="1" s="1"/>
  <c r="B39" i="1" l="1"/>
  <c r="C50" i="1"/>
  <c r="J40" i="1"/>
  <c r="H48" i="1" s="1"/>
  <c r="B42" i="1"/>
  <c r="B50" i="1" s="1"/>
  <c r="I40" i="1" s="1"/>
  <c r="H45" i="1" s="1"/>
  <c r="C50" i="2"/>
  <c r="J40" i="2" s="1"/>
  <c r="H48" i="2" s="1"/>
  <c r="L50" i="2" s="1"/>
  <c r="C26" i="2" s="1"/>
  <c r="H26" i="2" s="1"/>
  <c r="L26" i="2" s="1"/>
  <c r="B39" i="2"/>
  <c r="B42" i="2" s="1"/>
  <c r="B50" i="2" s="1"/>
  <c r="I40" i="2" s="1"/>
  <c r="H45" i="2" s="1"/>
  <c r="L47" i="2" s="1"/>
  <c r="C25" i="2" s="1"/>
  <c r="L46" i="1"/>
  <c r="L49" i="1"/>
  <c r="L47" i="1" l="1"/>
  <c r="C25" i="1" s="1"/>
  <c r="L50" i="1"/>
  <c r="C26" i="1" s="1"/>
  <c r="H26" i="1" s="1"/>
  <c r="L26" i="1" s="1"/>
</calcChain>
</file>

<file path=xl/sharedStrings.xml><?xml version="1.0" encoding="utf-8"?>
<sst xmlns="http://schemas.openxmlformats.org/spreadsheetml/2006/main" count="279" uniqueCount="78">
  <si>
    <t>項目（作物等）</t>
  </si>
  <si>
    <t>売上（万円）</t>
  </si>
  <si>
    <t>作付面積（ａ）</t>
  </si>
  <si>
    <t>備考</t>
  </si>
  <si>
    <t>［現状］</t>
  </si>
  <si>
    <t>［5年後］</t>
  </si>
  <si>
    <t>［5年後］　</t>
  </si>
  <si>
    <t>作業受託</t>
  </si>
  <si>
    <t>その他の収入</t>
  </si>
  <si>
    <t>生産量（㎏）</t>
    <rPh sb="0" eb="3">
      <t>セイサンリョウ</t>
    </rPh>
    <phoneticPr fontId="3"/>
  </si>
  <si>
    <t>ー</t>
    <phoneticPr fontId="3"/>
  </si>
  <si>
    <t>単価（円）</t>
    <rPh sb="0" eb="2">
      <t>タンカ</t>
    </rPh>
    <rPh sb="3" eb="4">
      <t>エン</t>
    </rPh>
    <phoneticPr fontId="3"/>
  </si>
  <si>
    <t>項目</t>
  </si>
  <si>
    <t>金額（万円）</t>
  </si>
  <si>
    <t>　</t>
    <phoneticPr fontId="3"/>
  </si>
  <si>
    <t>現状</t>
    <rPh sb="0" eb="2">
      <t>ゲンジョウ</t>
    </rPh>
    <phoneticPr fontId="3"/>
  </si>
  <si>
    <t>万円</t>
    <rPh sb="0" eb="2">
      <t>マンエン</t>
    </rPh>
    <phoneticPr fontId="3"/>
  </si>
  <si>
    <t>万円（申告書確認）</t>
    <rPh sb="0" eb="2">
      <t>マンエン</t>
    </rPh>
    <rPh sb="3" eb="6">
      <t>シンコクショ</t>
    </rPh>
    <rPh sb="6" eb="8">
      <t>カクニン</t>
    </rPh>
    <phoneticPr fontId="3"/>
  </si>
  <si>
    <t>５年後</t>
    <rPh sb="1" eb="3">
      <t>ネンゴ</t>
    </rPh>
    <phoneticPr fontId="3"/>
  </si>
  <si>
    <t>合計</t>
    <rPh sb="0" eb="2">
      <t>ゴウケイ</t>
    </rPh>
    <phoneticPr fontId="3"/>
  </si>
  <si>
    <t>単収（ｋｇ/１０ａ）</t>
    <rPh sb="0" eb="1">
      <t>タン</t>
    </rPh>
    <phoneticPr fontId="3"/>
  </si>
  <si>
    <t>１ 売上高</t>
    <rPh sb="2" eb="5">
      <t>ウリアゲダカ</t>
    </rPh>
    <phoneticPr fontId="3"/>
  </si>
  <si>
    <t>【売上高】</t>
    <rPh sb="1" eb="3">
      <t>ウリアゲ</t>
    </rPh>
    <rPh sb="3" eb="4">
      <t>ダカ</t>
    </rPh>
    <phoneticPr fontId="3"/>
  </si>
  <si>
    <t>【売上原価】</t>
    <rPh sb="1" eb="3">
      <t>ウリアゲ</t>
    </rPh>
    <rPh sb="3" eb="5">
      <t>ゲンカ</t>
    </rPh>
    <phoneticPr fontId="3"/>
  </si>
  <si>
    <t>　期首棚卸高</t>
    <rPh sb="1" eb="3">
      <t>キシュ</t>
    </rPh>
    <rPh sb="3" eb="5">
      <t>タナオロシ</t>
    </rPh>
    <rPh sb="5" eb="6">
      <t>ダカ</t>
    </rPh>
    <phoneticPr fontId="3"/>
  </si>
  <si>
    <t>　当期製品製造原価</t>
    <rPh sb="1" eb="3">
      <t>トウキ</t>
    </rPh>
    <rPh sb="3" eb="5">
      <t>セイヒン</t>
    </rPh>
    <rPh sb="5" eb="7">
      <t>セイゾウ</t>
    </rPh>
    <rPh sb="7" eb="9">
      <t>ゲンカ</t>
    </rPh>
    <phoneticPr fontId="3"/>
  </si>
  <si>
    <t>　期末材料棚卸高</t>
    <rPh sb="1" eb="3">
      <t>キマツ</t>
    </rPh>
    <rPh sb="3" eb="5">
      <t>ザイリョウ</t>
    </rPh>
    <rPh sb="5" eb="7">
      <t>タナオロシ</t>
    </rPh>
    <rPh sb="7" eb="8">
      <t>ダカ</t>
    </rPh>
    <phoneticPr fontId="3"/>
  </si>
  <si>
    <t>【販売費及び一般管理費】</t>
    <rPh sb="1" eb="4">
      <t>ハンバイヒ</t>
    </rPh>
    <rPh sb="4" eb="5">
      <t>オヨ</t>
    </rPh>
    <rPh sb="6" eb="8">
      <t>イッパン</t>
    </rPh>
    <rPh sb="8" eb="11">
      <t>カンリヒ</t>
    </rPh>
    <phoneticPr fontId="3"/>
  </si>
  <si>
    <t>　販売費及び一般管理費</t>
    <rPh sb="1" eb="4">
      <t>ハンバイヒ</t>
    </rPh>
    <rPh sb="4" eb="5">
      <t>オヨ</t>
    </rPh>
    <rPh sb="6" eb="11">
      <t>イッパンカンリヒ</t>
    </rPh>
    <phoneticPr fontId="3"/>
  </si>
  <si>
    <t>　営業利益</t>
    <rPh sb="1" eb="5">
      <t>エイギョウリエキ</t>
    </rPh>
    <phoneticPr fontId="3"/>
  </si>
  <si>
    <t>【営業外利益】</t>
    <rPh sb="1" eb="4">
      <t>エイギョウガイ</t>
    </rPh>
    <rPh sb="4" eb="6">
      <t>リエキ</t>
    </rPh>
    <phoneticPr fontId="3"/>
  </si>
  <si>
    <t>　受取利息</t>
    <rPh sb="1" eb="3">
      <t>ウケトリ</t>
    </rPh>
    <rPh sb="3" eb="5">
      <t>リソク</t>
    </rPh>
    <phoneticPr fontId="3"/>
  </si>
  <si>
    <t>　受取配当</t>
    <rPh sb="1" eb="3">
      <t>ウケトリ</t>
    </rPh>
    <rPh sb="3" eb="5">
      <t>ハイトウ</t>
    </rPh>
    <phoneticPr fontId="3"/>
  </si>
  <si>
    <t>　作付助成金</t>
    <rPh sb="1" eb="3">
      <t>サクツ</t>
    </rPh>
    <rPh sb="3" eb="5">
      <t>ジョセイ</t>
    </rPh>
    <rPh sb="5" eb="6">
      <t>キン</t>
    </rPh>
    <phoneticPr fontId="3"/>
  </si>
  <si>
    <t>　雑収入</t>
    <rPh sb="1" eb="2">
      <t>ザツ</t>
    </rPh>
    <rPh sb="2" eb="4">
      <t>シュウニュウ</t>
    </rPh>
    <phoneticPr fontId="3"/>
  </si>
  <si>
    <t>【営業外費用】</t>
    <rPh sb="1" eb="3">
      <t>エイギョウ</t>
    </rPh>
    <rPh sb="3" eb="4">
      <t>ガイ</t>
    </rPh>
    <rPh sb="4" eb="6">
      <t>ヒヨウ</t>
    </rPh>
    <phoneticPr fontId="3"/>
  </si>
  <si>
    <t>　支払利息</t>
    <rPh sb="1" eb="3">
      <t>シハラ</t>
    </rPh>
    <rPh sb="3" eb="5">
      <t>リソク</t>
    </rPh>
    <phoneticPr fontId="3"/>
  </si>
  <si>
    <t>【特別利益】</t>
    <rPh sb="1" eb="3">
      <t>トクベツ</t>
    </rPh>
    <rPh sb="3" eb="5">
      <t>リエキ</t>
    </rPh>
    <phoneticPr fontId="3"/>
  </si>
  <si>
    <t>　固定資産売却益</t>
    <rPh sb="1" eb="3">
      <t>コテイ</t>
    </rPh>
    <rPh sb="3" eb="5">
      <t>シサン</t>
    </rPh>
    <rPh sb="5" eb="8">
      <t>バイキャクエキ</t>
    </rPh>
    <phoneticPr fontId="3"/>
  </si>
  <si>
    <t>【特別損失】</t>
    <rPh sb="1" eb="3">
      <t>トクベツ</t>
    </rPh>
    <rPh sb="3" eb="5">
      <t>ソンシツ</t>
    </rPh>
    <phoneticPr fontId="3"/>
  </si>
  <si>
    <t>　固定資産除却費</t>
    <rPh sb="1" eb="5">
      <t>コテイシサン</t>
    </rPh>
    <rPh sb="5" eb="8">
      <t>ジョキャクヒ</t>
    </rPh>
    <phoneticPr fontId="3"/>
  </si>
  <si>
    <t>　農業経営基盤強化準備金繰入</t>
    <rPh sb="1" eb="3">
      <t>ノウギョウ</t>
    </rPh>
    <rPh sb="3" eb="5">
      <t>ケイエイ</t>
    </rPh>
    <rPh sb="5" eb="7">
      <t>キバン</t>
    </rPh>
    <rPh sb="7" eb="9">
      <t>キョウカ</t>
    </rPh>
    <rPh sb="9" eb="12">
      <t>ジュンビキン</t>
    </rPh>
    <rPh sb="12" eb="14">
      <t>クリイレ</t>
    </rPh>
    <phoneticPr fontId="3"/>
  </si>
  <si>
    <t>　農業経営基盤強化準備金戻入</t>
    <rPh sb="1" eb="3">
      <t>ノウギョウ</t>
    </rPh>
    <rPh sb="3" eb="5">
      <t>ケイエイ</t>
    </rPh>
    <rPh sb="5" eb="7">
      <t>キバン</t>
    </rPh>
    <rPh sb="7" eb="9">
      <t>キョウカ</t>
    </rPh>
    <rPh sb="9" eb="12">
      <t>ジュンビキン</t>
    </rPh>
    <rPh sb="12" eb="14">
      <t>モドシイレ</t>
    </rPh>
    <phoneticPr fontId="3"/>
  </si>
  <si>
    <t>　売上総利益</t>
    <rPh sb="1" eb="3">
      <t>ウリアゲ</t>
    </rPh>
    <rPh sb="3" eb="6">
      <t>ソウリエキ</t>
    </rPh>
    <phoneticPr fontId="3"/>
  </si>
  <si>
    <t>損益計算書より</t>
    <rPh sb="0" eb="2">
      <t>ソンエキ</t>
    </rPh>
    <rPh sb="2" eb="5">
      <t>ケイサンショ</t>
    </rPh>
    <phoneticPr fontId="3"/>
  </si>
  <si>
    <t>　経常利益</t>
    <rPh sb="1" eb="3">
      <t>ケイジョウ</t>
    </rPh>
    <rPh sb="3" eb="5">
      <t>リエキ</t>
    </rPh>
    <phoneticPr fontId="3"/>
  </si>
  <si>
    <t>損益計算書より</t>
    <phoneticPr fontId="3"/>
  </si>
  <si>
    <t>①税引前当期純利益</t>
    <rPh sb="1" eb="3">
      <t>ゼイビ</t>
    </rPh>
    <rPh sb="3" eb="4">
      <t>ゼン</t>
    </rPh>
    <rPh sb="4" eb="6">
      <t>トウキ</t>
    </rPh>
    <rPh sb="6" eb="7">
      <t>ジュン</t>
    </rPh>
    <rPh sb="7" eb="9">
      <t>リエキ</t>
    </rPh>
    <phoneticPr fontId="3"/>
  </si>
  <si>
    <t>②法人の役員報酬</t>
    <rPh sb="1" eb="3">
      <t>ホウジン</t>
    </rPh>
    <rPh sb="4" eb="6">
      <t>ヤクイン</t>
    </rPh>
    <rPh sb="6" eb="8">
      <t>ホウシュウ</t>
    </rPh>
    <phoneticPr fontId="3"/>
  </si>
  <si>
    <t>③農業・関連事業等の売上高</t>
    <rPh sb="1" eb="3">
      <t>ノウギョウ</t>
    </rPh>
    <rPh sb="4" eb="6">
      <t>カンレン</t>
    </rPh>
    <rPh sb="6" eb="8">
      <t>ジギョウ</t>
    </rPh>
    <rPh sb="8" eb="9">
      <t>トウ</t>
    </rPh>
    <rPh sb="10" eb="12">
      <t>ウリアゲ</t>
    </rPh>
    <rPh sb="12" eb="13">
      <t>ダカ</t>
    </rPh>
    <phoneticPr fontId="3"/>
  </si>
  <si>
    <t>④総売上高</t>
    <rPh sb="1" eb="2">
      <t>ソウ</t>
    </rPh>
    <rPh sb="2" eb="4">
      <t>ウリアゲ</t>
    </rPh>
    <rPh sb="4" eb="5">
      <t>タカ</t>
    </rPh>
    <phoneticPr fontId="3"/>
  </si>
  <si>
    <t>【役員報酬】</t>
    <rPh sb="1" eb="3">
      <t>ヤクイン</t>
    </rPh>
    <rPh sb="3" eb="5">
      <t>ホウシュウ</t>
    </rPh>
    <phoneticPr fontId="3"/>
  </si>
  <si>
    <t>販売費及び一般管理費内訳書より</t>
    <rPh sb="0" eb="2">
      <t>ハンバイ</t>
    </rPh>
    <rPh sb="2" eb="3">
      <t>ヒ</t>
    </rPh>
    <rPh sb="3" eb="4">
      <t>オヨ</t>
    </rPh>
    <rPh sb="5" eb="7">
      <t>イッパン</t>
    </rPh>
    <rPh sb="7" eb="10">
      <t>カンリヒ</t>
    </rPh>
    <rPh sb="10" eb="12">
      <t>ウチワケ</t>
    </rPh>
    <rPh sb="12" eb="13">
      <t>ショ</t>
    </rPh>
    <phoneticPr fontId="3"/>
  </si>
  <si>
    <t>２ 農業所得</t>
    <rPh sb="2" eb="6">
      <t>ノウギョウショトク</t>
    </rPh>
    <phoneticPr fontId="3"/>
  </si>
  <si>
    <t>=</t>
    <phoneticPr fontId="3"/>
  </si>
  <si>
    <t>【現状】　（</t>
    <phoneticPr fontId="3"/>
  </si>
  <si>
    <t>【5年後】（</t>
    <rPh sb="2" eb="4">
      <t>ネンゴ</t>
    </rPh>
    <phoneticPr fontId="3"/>
  </si>
  <si>
    <t>経常利益+特別利益ー特別損失</t>
    <rPh sb="0" eb="2">
      <t>ケイジョウ</t>
    </rPh>
    <rPh sb="2" eb="4">
      <t>リエキ</t>
    </rPh>
    <rPh sb="5" eb="7">
      <t>トクベツ</t>
    </rPh>
    <rPh sb="7" eb="9">
      <t>リエキ</t>
    </rPh>
    <rPh sb="10" eb="12">
      <t>トクベツ</t>
    </rPh>
    <rPh sb="12" eb="14">
      <t>ソンシツ</t>
    </rPh>
    <phoneticPr fontId="3"/>
  </si>
  <si>
    <t>主たる従事者数</t>
    <rPh sb="0" eb="1">
      <t>シュ</t>
    </rPh>
    <rPh sb="3" eb="7">
      <t>ジュウジシャスウ</t>
    </rPh>
    <phoneticPr fontId="3"/>
  </si>
  <si>
    <t>名</t>
    <rPh sb="0" eb="1">
      <t>メイ</t>
    </rPh>
    <phoneticPr fontId="3"/>
  </si>
  <si>
    <t>主たる従事者の１当たりの年間所得</t>
    <rPh sb="0" eb="1">
      <t>シュ</t>
    </rPh>
    <rPh sb="3" eb="6">
      <t>ジュウジシャ</t>
    </rPh>
    <rPh sb="8" eb="9">
      <t>ア</t>
    </rPh>
    <rPh sb="12" eb="16">
      <t>ネンカンショトク</t>
    </rPh>
    <phoneticPr fontId="3"/>
  </si>
  <si>
    <t>名　　＝</t>
    <rPh sb="0" eb="1">
      <t>メイ</t>
    </rPh>
    <phoneticPr fontId="3"/>
  </si>
  <si>
    <t>　売上高（米穀）</t>
    <rPh sb="1" eb="4">
      <t>ウリアゲダカ</t>
    </rPh>
    <rPh sb="5" eb="7">
      <t>ベイコク</t>
    </rPh>
    <phoneticPr fontId="3"/>
  </si>
  <si>
    <t>　売上高（作業受託）</t>
    <rPh sb="1" eb="4">
      <t>ウリアゲダカ</t>
    </rPh>
    <rPh sb="5" eb="9">
      <t>サギョウジュタク</t>
    </rPh>
    <phoneticPr fontId="3"/>
  </si>
  <si>
    <t>　売上高（加工品）</t>
    <rPh sb="1" eb="4">
      <t>ウリアゲダカ</t>
    </rPh>
    <rPh sb="5" eb="8">
      <t>カコウヒン</t>
    </rPh>
    <phoneticPr fontId="3"/>
  </si>
  <si>
    <t>　売上高（価格補填）</t>
    <rPh sb="1" eb="4">
      <t>ウリアゲダカ</t>
    </rPh>
    <rPh sb="5" eb="7">
      <t>カカク</t>
    </rPh>
    <rPh sb="7" eb="9">
      <t>ホテン</t>
    </rPh>
    <phoneticPr fontId="3"/>
  </si>
  <si>
    <t>　売上高（除雪）</t>
    <rPh sb="1" eb="4">
      <t>ウリアゲダカ</t>
    </rPh>
    <rPh sb="5" eb="7">
      <t>ジョセツ</t>
    </rPh>
    <phoneticPr fontId="3"/>
  </si>
  <si>
    <t>万円　　+</t>
    <rPh sb="0" eb="1">
      <t>マン</t>
    </rPh>
    <rPh sb="1" eb="2">
      <t>エン</t>
    </rPh>
    <phoneticPr fontId="3"/>
  </si>
  <si>
    <t>万円）　×</t>
    <rPh sb="0" eb="1">
      <t>マン</t>
    </rPh>
    <rPh sb="1" eb="2">
      <t>エン</t>
    </rPh>
    <phoneticPr fontId="3"/>
  </si>
  <si>
    <t>万円</t>
    <rPh sb="0" eb="1">
      <t>マン</t>
    </rPh>
    <rPh sb="1" eb="2">
      <t>エン</t>
    </rPh>
    <phoneticPr fontId="3"/>
  </si>
  <si>
    <t>万円　　／</t>
    <rPh sb="0" eb="1">
      <t>マン</t>
    </rPh>
    <rPh sb="1" eb="2">
      <t>エン</t>
    </rPh>
    <phoneticPr fontId="3"/>
  </si>
  <si>
    <t>　経営安定補填収入</t>
    <rPh sb="1" eb="3">
      <t>ケイエイ</t>
    </rPh>
    <rPh sb="3" eb="5">
      <t>アンテイ</t>
    </rPh>
    <rPh sb="5" eb="7">
      <t>ホテン</t>
    </rPh>
    <rPh sb="7" eb="9">
      <t>シュウニュウ</t>
    </rPh>
    <phoneticPr fontId="3"/>
  </si>
  <si>
    <t>水稲</t>
    <rPh sb="0" eb="2">
      <t>スイトウ</t>
    </rPh>
    <phoneticPr fontId="3"/>
  </si>
  <si>
    <t>大麦</t>
    <rPh sb="0" eb="2">
      <t>オオムギ</t>
    </rPh>
    <phoneticPr fontId="3"/>
  </si>
  <si>
    <t>申請者名：　　　</t>
    <rPh sb="0" eb="4">
      <t>シンセイシャメイ</t>
    </rPh>
    <phoneticPr fontId="3"/>
  </si>
  <si>
    <t>農業経営改善計画認定申請書</t>
    <rPh sb="0" eb="4">
      <t>ノウギョウケイエイ</t>
    </rPh>
    <rPh sb="4" eb="8">
      <t>カイゼンケイカク</t>
    </rPh>
    <rPh sb="8" eb="13">
      <t>ニンテイシンセイショ</t>
    </rPh>
    <phoneticPr fontId="3"/>
  </si>
  <si>
    <t>生産量・所得額積算根拠（法人）</t>
    <rPh sb="12" eb="14">
      <t>ホウジン</t>
    </rPh>
    <phoneticPr fontId="3"/>
  </si>
  <si>
    <t>ソバ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</si>
</sst>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0.5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4" xfId="0" applyNumberFormat="1" applyFont="1" applyBorder="1">
      <alignment vertical="center"/>
    </xf>
    <xf numFmtId="38" fontId="5" fillId="0" borderId="5" xfId="0" applyNumberFormat="1" applyFont="1" applyBorder="1">
      <alignment vertical="center"/>
    </xf>
    <xf numFmtId="38" fontId="5" fillId="0" borderId="1" xfId="0" applyNumberFormat="1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38" fontId="5" fillId="0" borderId="0" xfId="0" applyNumberFormat="1" applyFo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 wrapText="1"/>
    </xf>
    <xf numFmtId="38" fontId="2" fillId="0" borderId="2" xfId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11" xfId="0" applyFont="1" applyBorder="1">
      <alignment vertical="center"/>
    </xf>
    <xf numFmtId="38" fontId="5" fillId="0" borderId="4" xfId="0" applyNumberFormat="1" applyFont="1" applyBorder="1" applyAlignment="1">
      <alignment vertical="center" shrinkToFit="1"/>
    </xf>
    <xf numFmtId="38" fontId="5" fillId="0" borderId="5" xfId="0" applyNumberFormat="1" applyFont="1" applyBorder="1" applyAlignment="1">
      <alignment vertical="center" shrinkToFit="1"/>
    </xf>
    <xf numFmtId="38" fontId="5" fillId="0" borderId="1" xfId="0" applyNumberFormat="1" applyFont="1" applyBorder="1" applyAlignment="1">
      <alignment vertical="center" shrinkToFit="1"/>
    </xf>
    <xf numFmtId="38" fontId="5" fillId="0" borderId="1" xfId="1" applyFont="1" applyBorder="1">
      <alignment vertical="center"/>
    </xf>
    <xf numFmtId="0" fontId="5" fillId="0" borderId="4" xfId="0" applyFont="1" applyBorder="1" applyAlignment="1">
      <alignment vertical="center" shrinkToFit="1"/>
    </xf>
    <xf numFmtId="38" fontId="5" fillId="0" borderId="0" xfId="1" applyFont="1">
      <alignment vertical="center"/>
    </xf>
    <xf numFmtId="38" fontId="2" fillId="0" borderId="1" xfId="1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38" fontId="2" fillId="0" borderId="1" xfId="1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D3163-163D-4EFD-BB63-DA41227B3377}">
  <dimension ref="A1:Q50"/>
  <sheetViews>
    <sheetView tabSelected="1" view="pageBreakPreview" zoomScale="98" zoomScaleNormal="100" zoomScaleSheetLayoutView="98" workbookViewId="0">
      <selection activeCell="F4" sqref="F4"/>
    </sheetView>
  </sheetViews>
  <sheetFormatPr defaultRowHeight="13" x14ac:dyDescent="0.55000000000000004"/>
  <cols>
    <col min="1" max="1" width="16.33203125" style="5" customWidth="1"/>
    <col min="2" max="2" width="8.6640625" style="5"/>
    <col min="3" max="3" width="9.08203125" style="5" customWidth="1"/>
    <col min="4" max="7" width="8.6640625" style="5"/>
    <col min="8" max="9" width="10.25" style="5" bestFit="1" customWidth="1"/>
    <col min="10" max="11" width="10.25" style="5" customWidth="1"/>
    <col min="12" max="12" width="13.08203125" style="5" customWidth="1"/>
    <col min="13" max="13" width="2.6640625" style="5" customWidth="1"/>
    <col min="14" max="16384" width="8.6640625" style="5"/>
  </cols>
  <sheetData>
    <row r="1" spans="1:12" ht="19" customHeight="1" x14ac:dyDescent="0.55000000000000004">
      <c r="A1" s="4" t="s">
        <v>75</v>
      </c>
    </row>
    <row r="2" spans="1:12" ht="19" customHeight="1" x14ac:dyDescent="0.55000000000000004">
      <c r="A2" s="4" t="s">
        <v>76</v>
      </c>
      <c r="J2" s="28" t="s">
        <v>74</v>
      </c>
      <c r="K2" s="28"/>
      <c r="L2" s="28"/>
    </row>
    <row r="3" spans="1:12" ht="19" customHeight="1" x14ac:dyDescent="0.55000000000000004">
      <c r="A3" s="5" t="s">
        <v>21</v>
      </c>
      <c r="B3" s="5" t="s">
        <v>15</v>
      </c>
      <c r="C3" s="21">
        <f>B24</f>
        <v>0</v>
      </c>
      <c r="D3" s="5" t="s">
        <v>17</v>
      </c>
    </row>
    <row r="4" spans="1:12" ht="19" customHeight="1" x14ac:dyDescent="0.55000000000000004">
      <c r="A4" s="5" t="s">
        <v>14</v>
      </c>
      <c r="B4" s="5" t="s">
        <v>18</v>
      </c>
      <c r="C4" s="7">
        <f>C24</f>
        <v>0</v>
      </c>
      <c r="D4" s="5" t="s">
        <v>16</v>
      </c>
    </row>
    <row r="6" spans="1:12" ht="20.5" customHeight="1" x14ac:dyDescent="0.55000000000000004">
      <c r="A6" s="32" t="s">
        <v>0</v>
      </c>
      <c r="B6" s="32" t="s">
        <v>1</v>
      </c>
      <c r="C6" s="32"/>
      <c r="D6" s="32" t="s">
        <v>2</v>
      </c>
      <c r="E6" s="32"/>
      <c r="F6" s="32" t="s">
        <v>20</v>
      </c>
      <c r="G6" s="32"/>
      <c r="H6" s="49" t="s">
        <v>9</v>
      </c>
      <c r="I6" s="50"/>
      <c r="J6" s="49" t="s">
        <v>11</v>
      </c>
      <c r="K6" s="50"/>
      <c r="L6" s="1" t="s">
        <v>3</v>
      </c>
    </row>
    <row r="7" spans="1:12" ht="20.5" customHeight="1" x14ac:dyDescent="0.55000000000000004">
      <c r="A7" s="32"/>
      <c r="B7" s="1" t="s">
        <v>4</v>
      </c>
      <c r="C7" s="1" t="s">
        <v>5</v>
      </c>
      <c r="D7" s="1" t="s">
        <v>4</v>
      </c>
      <c r="E7" s="1" t="s">
        <v>6</v>
      </c>
      <c r="F7" s="1" t="s">
        <v>4</v>
      </c>
      <c r="G7" s="1" t="s">
        <v>6</v>
      </c>
      <c r="H7" s="1" t="s">
        <v>4</v>
      </c>
      <c r="I7" s="1" t="s">
        <v>6</v>
      </c>
      <c r="J7" s="1" t="s">
        <v>4</v>
      </c>
      <c r="K7" s="1" t="s">
        <v>6</v>
      </c>
      <c r="L7" s="1"/>
    </row>
    <row r="8" spans="1:12" ht="20.5" customHeight="1" x14ac:dyDescent="0.55000000000000004">
      <c r="A8" s="1"/>
      <c r="B8" s="2"/>
      <c r="C8" s="2"/>
      <c r="D8" s="2"/>
      <c r="E8" s="2"/>
      <c r="F8" s="2"/>
      <c r="G8" s="2"/>
      <c r="H8" s="2"/>
      <c r="I8" s="2"/>
      <c r="J8" s="27"/>
      <c r="K8" s="2"/>
      <c r="L8" s="1"/>
    </row>
    <row r="9" spans="1:12" ht="20.5" customHeight="1" x14ac:dyDescent="0.55000000000000004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1"/>
    </row>
    <row r="10" spans="1:12" ht="20.5" customHeight="1" x14ac:dyDescent="0.55000000000000004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1"/>
    </row>
    <row r="11" spans="1:12" ht="20.5" customHeight="1" x14ac:dyDescent="0.5500000000000000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</row>
    <row r="12" spans="1:12" ht="20.5" customHeight="1" x14ac:dyDescent="0.5500000000000000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</row>
    <row r="13" spans="1:12" ht="20.5" customHeight="1" x14ac:dyDescent="0.5500000000000000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4" spans="1:12" ht="20.5" customHeight="1" x14ac:dyDescent="0.5500000000000000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</row>
    <row r="15" spans="1:12" ht="20.5" customHeight="1" x14ac:dyDescent="0.5500000000000000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</row>
    <row r="16" spans="1:12" ht="20.5" customHeight="1" x14ac:dyDescent="0.5500000000000000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</row>
    <row r="17" spans="1:13" ht="20.5" customHeight="1" x14ac:dyDescent="0.5500000000000000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</row>
    <row r="18" spans="1:13" ht="20.5" customHeight="1" x14ac:dyDescent="0.5500000000000000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</row>
    <row r="19" spans="1:13" ht="20.5" customHeight="1" x14ac:dyDescent="0.55000000000000004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</row>
    <row r="20" spans="1:13" ht="20.5" customHeight="1" x14ac:dyDescent="0.55000000000000004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1"/>
    </row>
    <row r="21" spans="1:13" ht="20.5" customHeight="1" x14ac:dyDescent="0.55000000000000004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</row>
    <row r="22" spans="1:13" ht="20.5" customHeight="1" x14ac:dyDescent="0.55000000000000004">
      <c r="A22" s="1" t="s">
        <v>7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1"/>
    </row>
    <row r="23" spans="1:13" ht="20.5" customHeight="1" x14ac:dyDescent="0.55000000000000004">
      <c r="A23" s="1" t="s">
        <v>8</v>
      </c>
      <c r="B23" s="2"/>
      <c r="C23" s="2"/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/>
      <c r="K23" s="1"/>
      <c r="L23" s="1"/>
    </row>
    <row r="24" spans="1:13" ht="20.5" customHeight="1" x14ac:dyDescent="0.55000000000000004">
      <c r="A24" s="1" t="s">
        <v>19</v>
      </c>
      <c r="B24" s="23">
        <f>SUM(B8:B23)</f>
        <v>0</v>
      </c>
      <c r="C24" s="23">
        <f>SUM(C8:C23)</f>
        <v>0</v>
      </c>
      <c r="D24" s="9"/>
      <c r="E24" s="9"/>
      <c r="F24" s="9"/>
      <c r="G24" s="9"/>
      <c r="H24" s="9"/>
      <c r="I24" s="9"/>
      <c r="J24" s="9"/>
      <c r="K24" s="9"/>
      <c r="L24" s="9"/>
    </row>
    <row r="25" spans="1:13" ht="20.5" customHeight="1" x14ac:dyDescent="0.55000000000000004">
      <c r="A25" s="5" t="s">
        <v>53</v>
      </c>
      <c r="B25" s="5" t="s">
        <v>15</v>
      </c>
      <c r="C25" s="21" t="e">
        <f>L47</f>
        <v>#DIV/0!</v>
      </c>
      <c r="D25" s="5" t="s">
        <v>17</v>
      </c>
      <c r="F25" s="31" t="s">
        <v>58</v>
      </c>
      <c r="G25" s="31"/>
      <c r="I25" s="5" t="s">
        <v>59</v>
      </c>
    </row>
    <row r="26" spans="1:13" ht="20.5" customHeight="1" x14ac:dyDescent="0.55000000000000004">
      <c r="B26" s="5" t="s">
        <v>18</v>
      </c>
      <c r="C26" s="22" t="e">
        <f>L50</f>
        <v>#DIV/0!</v>
      </c>
      <c r="D26" s="5" t="s">
        <v>16</v>
      </c>
      <c r="F26" s="51" t="s">
        <v>60</v>
      </c>
      <c r="G26" s="51"/>
      <c r="H26" s="12" t="e">
        <f>C26</f>
        <v>#DIV/0!</v>
      </c>
      <c r="I26" s="5" t="s">
        <v>70</v>
      </c>
      <c r="J26" s="5">
        <f>H25</f>
        <v>0</v>
      </c>
      <c r="K26" s="5" t="s">
        <v>61</v>
      </c>
      <c r="L26" s="26" t="e">
        <f>H26/J26</f>
        <v>#DIV/0!</v>
      </c>
      <c r="M26" s="10" t="s">
        <v>69</v>
      </c>
    </row>
    <row r="27" spans="1:13" ht="18.5" customHeight="1" x14ac:dyDescent="0.55000000000000004">
      <c r="A27" s="32" t="s">
        <v>12</v>
      </c>
      <c r="B27" s="32" t="s">
        <v>13</v>
      </c>
      <c r="C27" s="32"/>
      <c r="D27" s="32" t="s">
        <v>3</v>
      </c>
      <c r="E27" s="32"/>
      <c r="F27" s="32"/>
      <c r="G27" s="32" t="s">
        <v>12</v>
      </c>
      <c r="H27" s="32"/>
      <c r="I27" s="32" t="s">
        <v>13</v>
      </c>
      <c r="J27" s="32"/>
      <c r="K27" s="45" t="s">
        <v>3</v>
      </c>
      <c r="L27" s="46"/>
    </row>
    <row r="28" spans="1:13" ht="18.5" customHeight="1" x14ac:dyDescent="0.55000000000000004">
      <c r="A28" s="32"/>
      <c r="B28" s="1" t="s">
        <v>4</v>
      </c>
      <c r="C28" s="1" t="s">
        <v>5</v>
      </c>
      <c r="D28" s="32"/>
      <c r="E28" s="32"/>
      <c r="F28" s="32"/>
      <c r="G28" s="32"/>
      <c r="H28" s="32"/>
      <c r="I28" s="1" t="s">
        <v>4</v>
      </c>
      <c r="J28" s="1" t="s">
        <v>5</v>
      </c>
      <c r="K28" s="47"/>
      <c r="L28" s="48"/>
    </row>
    <row r="29" spans="1:13" ht="18.5" customHeight="1" x14ac:dyDescent="0.55000000000000004">
      <c r="A29" s="13" t="s">
        <v>22</v>
      </c>
      <c r="B29" s="2">
        <f>SUM(B30:B34)</f>
        <v>0</v>
      </c>
      <c r="C29" s="2">
        <f>SUM(C30:C34)</f>
        <v>0</v>
      </c>
      <c r="D29" s="29" t="s">
        <v>44</v>
      </c>
      <c r="E29" s="29"/>
      <c r="F29" s="29"/>
      <c r="G29" s="29" t="s">
        <v>37</v>
      </c>
      <c r="H29" s="29"/>
      <c r="I29" s="2">
        <f>SUM(I30:I32)</f>
        <v>0</v>
      </c>
      <c r="J29" s="2">
        <f>SUM(J30:J32)</f>
        <v>0</v>
      </c>
      <c r="K29" s="30" t="s">
        <v>46</v>
      </c>
      <c r="L29" s="31"/>
      <c r="M29" s="20"/>
    </row>
    <row r="30" spans="1:13" ht="18.5" customHeight="1" x14ac:dyDescent="0.55000000000000004">
      <c r="A30" s="3" t="s">
        <v>62</v>
      </c>
      <c r="B30" s="2"/>
      <c r="C30" s="2"/>
      <c r="D30" s="29" t="s">
        <v>44</v>
      </c>
      <c r="E30" s="29"/>
      <c r="F30" s="29"/>
      <c r="G30" s="29" t="s">
        <v>38</v>
      </c>
      <c r="H30" s="29"/>
      <c r="I30" s="2"/>
      <c r="J30" s="2"/>
      <c r="K30" s="30" t="s">
        <v>46</v>
      </c>
      <c r="L30" s="31"/>
      <c r="M30" s="20"/>
    </row>
    <row r="31" spans="1:13" ht="18.5" customHeight="1" x14ac:dyDescent="0.55000000000000004">
      <c r="A31" s="3" t="s">
        <v>63</v>
      </c>
      <c r="B31" s="2"/>
      <c r="C31" s="2"/>
      <c r="D31" s="29" t="s">
        <v>44</v>
      </c>
      <c r="E31" s="29"/>
      <c r="F31" s="29"/>
      <c r="G31" s="5" t="s">
        <v>71</v>
      </c>
      <c r="I31" s="2"/>
      <c r="J31" s="2"/>
      <c r="K31" s="30" t="s">
        <v>46</v>
      </c>
      <c r="L31" s="31"/>
      <c r="M31" s="20"/>
    </row>
    <row r="32" spans="1:13" ht="18.5" customHeight="1" x14ac:dyDescent="0.55000000000000004">
      <c r="A32" s="3" t="s">
        <v>64</v>
      </c>
      <c r="B32" s="2"/>
      <c r="C32" s="2"/>
      <c r="D32" s="29" t="s">
        <v>44</v>
      </c>
      <c r="E32" s="29"/>
      <c r="F32" s="29"/>
      <c r="G32" s="40" t="s">
        <v>42</v>
      </c>
      <c r="H32" s="40"/>
      <c r="I32" s="2">
        <v>0</v>
      </c>
      <c r="J32" s="2">
        <v>0</v>
      </c>
      <c r="K32" s="30" t="s">
        <v>46</v>
      </c>
      <c r="L32" s="31"/>
      <c r="M32" s="20"/>
    </row>
    <row r="33" spans="1:17" ht="18.5" customHeight="1" x14ac:dyDescent="0.55000000000000004">
      <c r="A33" s="3" t="s">
        <v>65</v>
      </c>
      <c r="B33" s="2"/>
      <c r="C33" s="2"/>
      <c r="D33" s="29" t="s">
        <v>44</v>
      </c>
      <c r="E33" s="29"/>
      <c r="F33" s="29"/>
      <c r="G33" s="29" t="s">
        <v>39</v>
      </c>
      <c r="H33" s="29"/>
      <c r="I33" s="2">
        <f>SUM(I34:I35)</f>
        <v>0</v>
      </c>
      <c r="J33" s="2">
        <f>SUM(J34:J35)</f>
        <v>0</v>
      </c>
      <c r="K33" s="30" t="s">
        <v>46</v>
      </c>
      <c r="L33" s="31"/>
      <c r="M33" s="20"/>
    </row>
    <row r="34" spans="1:17" ht="18.5" customHeight="1" x14ac:dyDescent="0.55000000000000004">
      <c r="A34" s="3" t="s">
        <v>66</v>
      </c>
      <c r="B34" s="2"/>
      <c r="C34" s="2"/>
      <c r="D34" s="29" t="s">
        <v>44</v>
      </c>
      <c r="E34" s="29"/>
      <c r="F34" s="29"/>
      <c r="G34" s="30" t="s">
        <v>40</v>
      </c>
      <c r="H34" s="31"/>
      <c r="I34" s="2"/>
      <c r="J34" s="2"/>
      <c r="K34" s="30" t="s">
        <v>46</v>
      </c>
      <c r="L34" s="31"/>
      <c r="M34" s="20"/>
    </row>
    <row r="35" spans="1:17" ht="18.5" customHeight="1" x14ac:dyDescent="0.55000000000000004">
      <c r="A35" s="13" t="s">
        <v>23</v>
      </c>
      <c r="B35" s="2">
        <f>SUM(B36:B37)-B38</f>
        <v>0</v>
      </c>
      <c r="C35" s="2">
        <f>SUM(C36:C37)-C38</f>
        <v>0</v>
      </c>
      <c r="D35" s="29" t="s">
        <v>44</v>
      </c>
      <c r="E35" s="29"/>
      <c r="F35" s="29"/>
      <c r="G35" s="40" t="s">
        <v>41</v>
      </c>
      <c r="H35" s="40"/>
      <c r="I35" s="2"/>
      <c r="J35" s="17"/>
      <c r="K35" s="30" t="s">
        <v>46</v>
      </c>
      <c r="L35" s="31"/>
    </row>
    <row r="36" spans="1:17" ht="18.5" customHeight="1" x14ac:dyDescent="0.55000000000000004">
      <c r="A36" s="3" t="s">
        <v>24</v>
      </c>
      <c r="B36" s="2"/>
      <c r="C36" s="2"/>
      <c r="D36" s="29" t="s">
        <v>44</v>
      </c>
      <c r="E36" s="29"/>
      <c r="F36" s="29"/>
      <c r="G36" s="33" t="s">
        <v>51</v>
      </c>
      <c r="H36" s="34"/>
      <c r="I36" s="24"/>
      <c r="J36" s="24"/>
      <c r="K36" s="35" t="s">
        <v>52</v>
      </c>
      <c r="L36" s="36"/>
    </row>
    <row r="37" spans="1:17" ht="18.5" customHeight="1" x14ac:dyDescent="0.55000000000000004">
      <c r="A37" s="3" t="s">
        <v>25</v>
      </c>
      <c r="B37" s="2"/>
      <c r="C37" s="2"/>
      <c r="D37" s="29" t="s">
        <v>44</v>
      </c>
      <c r="E37" s="29"/>
      <c r="F37" s="29"/>
    </row>
    <row r="38" spans="1:17" ht="18.5" customHeight="1" x14ac:dyDescent="0.55000000000000004">
      <c r="A38" s="3" t="s">
        <v>26</v>
      </c>
      <c r="B38" s="2"/>
      <c r="C38" s="2"/>
      <c r="D38" s="29" t="s">
        <v>44</v>
      </c>
      <c r="E38" s="29"/>
      <c r="F38" s="29"/>
      <c r="G38" s="41"/>
      <c r="H38" s="42"/>
      <c r="I38" s="32" t="s">
        <v>13</v>
      </c>
      <c r="J38" s="32"/>
      <c r="K38" s="45" t="s">
        <v>3</v>
      </c>
      <c r="L38" s="46"/>
    </row>
    <row r="39" spans="1:17" ht="18.5" customHeight="1" x14ac:dyDescent="0.55000000000000004">
      <c r="A39" s="9" t="s">
        <v>43</v>
      </c>
      <c r="B39" s="8">
        <f>B29-B35</f>
        <v>0</v>
      </c>
      <c r="C39" s="8">
        <f>C29-C35</f>
        <v>0</v>
      </c>
      <c r="D39" s="29" t="s">
        <v>44</v>
      </c>
      <c r="E39" s="29"/>
      <c r="F39" s="29"/>
      <c r="G39" s="43"/>
      <c r="H39" s="44"/>
      <c r="I39" s="1" t="s">
        <v>4</v>
      </c>
      <c r="J39" s="1" t="s">
        <v>5</v>
      </c>
      <c r="K39" s="47"/>
      <c r="L39" s="48"/>
    </row>
    <row r="40" spans="1:17" ht="18.5" customHeight="1" x14ac:dyDescent="0.55000000000000004">
      <c r="A40" s="14" t="s">
        <v>27</v>
      </c>
      <c r="B40" s="2"/>
      <c r="C40" s="2"/>
      <c r="D40" s="29"/>
      <c r="E40" s="29"/>
      <c r="F40" s="29"/>
      <c r="G40" s="39" t="s">
        <v>47</v>
      </c>
      <c r="H40" s="39"/>
      <c r="I40" s="8">
        <f>(B50+I29-I33)+(I35-I32)</f>
        <v>0</v>
      </c>
      <c r="J40" s="8">
        <f>(C50+J29-J33)+(J35-J32)</f>
        <v>0</v>
      </c>
      <c r="K40" s="37" t="s">
        <v>57</v>
      </c>
      <c r="L40" s="37"/>
    </row>
    <row r="41" spans="1:17" ht="18.5" customHeight="1" x14ac:dyDescent="0.55000000000000004">
      <c r="A41" s="11" t="s">
        <v>28</v>
      </c>
      <c r="B41" s="2"/>
      <c r="C41" s="2"/>
      <c r="D41" s="29" t="s">
        <v>44</v>
      </c>
      <c r="E41" s="29"/>
      <c r="F41" s="29"/>
      <c r="G41" s="39" t="s">
        <v>48</v>
      </c>
      <c r="H41" s="39"/>
      <c r="I41" s="24">
        <f>I36</f>
        <v>0</v>
      </c>
      <c r="J41" s="24">
        <f>J36</f>
        <v>0</v>
      </c>
      <c r="K41" s="38"/>
      <c r="L41" s="38"/>
    </row>
    <row r="42" spans="1:17" ht="18.5" customHeight="1" x14ac:dyDescent="0.55000000000000004">
      <c r="A42" s="3" t="s">
        <v>29</v>
      </c>
      <c r="B42" s="2">
        <f>B39-B41</f>
        <v>0</v>
      </c>
      <c r="C42" s="2">
        <f>C39-C41</f>
        <v>0</v>
      </c>
      <c r="D42" s="29" t="s">
        <v>44</v>
      </c>
      <c r="E42" s="29"/>
      <c r="F42" s="29"/>
      <c r="G42" s="39" t="s">
        <v>49</v>
      </c>
      <c r="H42" s="39"/>
      <c r="I42" s="8">
        <f>SUM(B30:B33)</f>
        <v>0</v>
      </c>
      <c r="J42" s="8">
        <f>SUM(C30:C33)</f>
        <v>0</v>
      </c>
      <c r="K42" s="38"/>
      <c r="L42" s="38"/>
    </row>
    <row r="43" spans="1:17" ht="18.5" customHeight="1" x14ac:dyDescent="0.55000000000000004">
      <c r="A43" s="3" t="s">
        <v>30</v>
      </c>
      <c r="B43" s="2">
        <f>SUM(B44:B47)</f>
        <v>0</v>
      </c>
      <c r="C43" s="2">
        <f>SUM(C44:C47)</f>
        <v>0</v>
      </c>
      <c r="D43" s="29" t="s">
        <v>44</v>
      </c>
      <c r="E43" s="29"/>
      <c r="F43" s="29"/>
      <c r="G43" s="39" t="s">
        <v>50</v>
      </c>
      <c r="H43" s="39"/>
      <c r="I43" s="8">
        <f>B29</f>
        <v>0</v>
      </c>
      <c r="J43" s="8">
        <f>C29</f>
        <v>0</v>
      </c>
      <c r="K43" s="38"/>
      <c r="L43" s="38"/>
    </row>
    <row r="44" spans="1:17" ht="18.5" customHeight="1" x14ac:dyDescent="0.55000000000000004">
      <c r="A44" s="3" t="s">
        <v>31</v>
      </c>
      <c r="B44" s="2"/>
      <c r="C44" s="2"/>
      <c r="D44" s="29" t="s">
        <v>44</v>
      </c>
      <c r="E44" s="29"/>
      <c r="F44" s="29"/>
      <c r="O44" s="10"/>
      <c r="Q44" s="12"/>
    </row>
    <row r="45" spans="1:17" ht="18.5" customHeight="1" x14ac:dyDescent="0.55000000000000004">
      <c r="A45" s="3" t="s">
        <v>32</v>
      </c>
      <c r="B45" s="2"/>
      <c r="C45" s="2"/>
      <c r="D45" s="29" t="s">
        <v>44</v>
      </c>
      <c r="E45" s="29"/>
      <c r="F45" s="29"/>
      <c r="G45" s="19" t="s">
        <v>55</v>
      </c>
      <c r="H45" s="12">
        <f>I40</f>
        <v>0</v>
      </c>
      <c r="I45" s="5" t="s">
        <v>67</v>
      </c>
      <c r="J45" s="5">
        <f>I41</f>
        <v>0</v>
      </c>
      <c r="K45" s="5" t="s">
        <v>68</v>
      </c>
      <c r="L45" s="6">
        <f>I42</f>
        <v>0</v>
      </c>
      <c r="M45" s="25" t="s">
        <v>69</v>
      </c>
      <c r="Q45" s="12"/>
    </row>
    <row r="46" spans="1:17" ht="18.5" customHeight="1" x14ac:dyDescent="0.55000000000000004">
      <c r="A46" s="3" t="s">
        <v>33</v>
      </c>
      <c r="B46" s="2"/>
      <c r="C46" s="2"/>
      <c r="D46" s="29" t="s">
        <v>44</v>
      </c>
      <c r="E46" s="29"/>
      <c r="F46" s="29"/>
      <c r="L46" s="12">
        <f>I43</f>
        <v>0</v>
      </c>
      <c r="M46" s="10" t="s">
        <v>69</v>
      </c>
    </row>
    <row r="47" spans="1:17" ht="18.5" customHeight="1" x14ac:dyDescent="0.55000000000000004">
      <c r="A47" s="3" t="s">
        <v>34</v>
      </c>
      <c r="B47" s="2"/>
      <c r="C47" s="2"/>
      <c r="D47" s="29" t="s">
        <v>44</v>
      </c>
      <c r="E47" s="29"/>
      <c r="F47" s="29"/>
      <c r="I47" s="16"/>
      <c r="J47" s="16"/>
      <c r="K47" s="18" t="s">
        <v>54</v>
      </c>
      <c r="L47" s="26" t="e">
        <f>(H45+J45)*L45/L46</f>
        <v>#DIV/0!</v>
      </c>
      <c r="M47" s="10" t="s">
        <v>69</v>
      </c>
    </row>
    <row r="48" spans="1:17" ht="18.5" customHeight="1" x14ac:dyDescent="0.55000000000000004">
      <c r="A48" s="3" t="s">
        <v>35</v>
      </c>
      <c r="B48" s="2">
        <f>B49</f>
        <v>0</v>
      </c>
      <c r="C48" s="2">
        <f>C49</f>
        <v>0</v>
      </c>
      <c r="D48" s="29" t="s">
        <v>44</v>
      </c>
      <c r="E48" s="29"/>
      <c r="F48" s="29"/>
      <c r="G48" s="10" t="s">
        <v>56</v>
      </c>
      <c r="H48" s="12">
        <f>J40</f>
        <v>0</v>
      </c>
      <c r="I48" s="5" t="s">
        <v>67</v>
      </c>
      <c r="J48" s="5">
        <f>J41</f>
        <v>0</v>
      </c>
      <c r="K48" s="5" t="s">
        <v>68</v>
      </c>
      <c r="L48" s="6">
        <f>J42</f>
        <v>0</v>
      </c>
      <c r="M48" s="25" t="s">
        <v>69</v>
      </c>
    </row>
    <row r="49" spans="1:13" ht="20" customHeight="1" x14ac:dyDescent="0.55000000000000004">
      <c r="A49" s="3" t="s">
        <v>36</v>
      </c>
      <c r="B49" s="2"/>
      <c r="C49" s="2"/>
      <c r="D49" s="29" t="s">
        <v>44</v>
      </c>
      <c r="E49" s="29"/>
      <c r="F49" s="29"/>
      <c r="L49" s="12">
        <f>J43</f>
        <v>0</v>
      </c>
      <c r="M49" s="10" t="s">
        <v>69</v>
      </c>
    </row>
    <row r="50" spans="1:13" ht="20" customHeight="1" x14ac:dyDescent="0.55000000000000004">
      <c r="A50" s="15" t="s">
        <v>45</v>
      </c>
      <c r="B50" s="8">
        <f>B42+B43-B48</f>
        <v>0</v>
      </c>
      <c r="C50" s="8">
        <f>C42+C43-C48</f>
        <v>0</v>
      </c>
      <c r="D50" s="29" t="s">
        <v>44</v>
      </c>
      <c r="E50" s="29"/>
      <c r="F50" s="29"/>
      <c r="I50" s="16"/>
      <c r="J50" s="16"/>
      <c r="K50" s="18" t="s">
        <v>54</v>
      </c>
      <c r="L50" s="26" t="e">
        <f>(H48+J48)*L48/L49</f>
        <v>#DIV/0!</v>
      </c>
      <c r="M50" s="10" t="s">
        <v>69</v>
      </c>
    </row>
  </sheetData>
  <mergeCells count="62">
    <mergeCell ref="D46:F46"/>
    <mergeCell ref="D47:F47"/>
    <mergeCell ref="D48:F48"/>
    <mergeCell ref="D31:F31"/>
    <mergeCell ref="D32:F32"/>
    <mergeCell ref="D33:F33"/>
    <mergeCell ref="D34:F34"/>
    <mergeCell ref="D35:F35"/>
    <mergeCell ref="H6:I6"/>
    <mergeCell ref="J6:K6"/>
    <mergeCell ref="D30:F30"/>
    <mergeCell ref="A6:A7"/>
    <mergeCell ref="B6:C6"/>
    <mergeCell ref="D6:E6"/>
    <mergeCell ref="F6:G6"/>
    <mergeCell ref="G30:H30"/>
    <mergeCell ref="F25:G25"/>
    <mergeCell ref="F26:G26"/>
    <mergeCell ref="A27:A28"/>
    <mergeCell ref="B27:C27"/>
    <mergeCell ref="D27:F28"/>
    <mergeCell ref="G27:H28"/>
    <mergeCell ref="I27:J27"/>
    <mergeCell ref="K27:L28"/>
    <mergeCell ref="G32:H32"/>
    <mergeCell ref="G33:H33"/>
    <mergeCell ref="K30:L30"/>
    <mergeCell ref="K31:L31"/>
    <mergeCell ref="K32:L32"/>
    <mergeCell ref="K33:L33"/>
    <mergeCell ref="K40:L40"/>
    <mergeCell ref="K41:L41"/>
    <mergeCell ref="D50:F50"/>
    <mergeCell ref="G40:H40"/>
    <mergeCell ref="G41:H41"/>
    <mergeCell ref="G42:H42"/>
    <mergeCell ref="G43:H43"/>
    <mergeCell ref="D42:F42"/>
    <mergeCell ref="D40:F40"/>
    <mergeCell ref="D41:F41"/>
    <mergeCell ref="D49:F49"/>
    <mergeCell ref="D43:F43"/>
    <mergeCell ref="D44:F44"/>
    <mergeCell ref="K42:L42"/>
    <mergeCell ref="K43:L43"/>
    <mergeCell ref="D45:F45"/>
    <mergeCell ref="D29:F29"/>
    <mergeCell ref="G29:H29"/>
    <mergeCell ref="K29:L29"/>
    <mergeCell ref="I38:J38"/>
    <mergeCell ref="G36:H36"/>
    <mergeCell ref="K36:L36"/>
    <mergeCell ref="G34:H34"/>
    <mergeCell ref="G35:H35"/>
    <mergeCell ref="K34:L34"/>
    <mergeCell ref="K35:L35"/>
    <mergeCell ref="D38:F38"/>
    <mergeCell ref="D36:F36"/>
    <mergeCell ref="D37:F37"/>
    <mergeCell ref="G38:H39"/>
    <mergeCell ref="K38:L39"/>
    <mergeCell ref="D39:F39"/>
  </mergeCells>
  <phoneticPr fontId="3"/>
  <pageMargins left="0.70866141732283472" right="0.70866141732283472" top="0.74803149606299213" bottom="0.74803149606299213" header="0.31496062992125984" footer="0.31496062992125984"/>
  <pageSetup paperSize="9" scale="96" orientation="landscape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50C2-A4DB-4F9A-A59C-EA742BB2A7E6}">
  <dimension ref="A1:Q50"/>
  <sheetViews>
    <sheetView view="pageBreakPreview" zoomScale="95" zoomScaleNormal="100" zoomScaleSheetLayoutView="95" workbookViewId="0">
      <selection activeCell="G4" sqref="G4"/>
    </sheetView>
  </sheetViews>
  <sheetFormatPr defaultRowHeight="13" x14ac:dyDescent="0.55000000000000004"/>
  <cols>
    <col min="1" max="1" width="16.33203125" style="5" customWidth="1"/>
    <col min="2" max="2" width="8.6640625" style="5"/>
    <col min="3" max="3" width="9.08203125" style="5" customWidth="1"/>
    <col min="4" max="7" width="8.6640625" style="5"/>
    <col min="8" max="9" width="10.25" style="5" bestFit="1" customWidth="1"/>
    <col min="10" max="11" width="10.25" style="5" customWidth="1"/>
    <col min="12" max="12" width="13.08203125" style="5" customWidth="1"/>
    <col min="13" max="13" width="2.6640625" style="5" customWidth="1"/>
    <col min="14" max="16384" width="8.6640625" style="5"/>
  </cols>
  <sheetData>
    <row r="1" spans="1:12" ht="19" customHeight="1" x14ac:dyDescent="0.55000000000000004">
      <c r="A1" s="4" t="s">
        <v>75</v>
      </c>
    </row>
    <row r="2" spans="1:12" ht="19" customHeight="1" x14ac:dyDescent="0.55000000000000004">
      <c r="A2" s="4" t="s">
        <v>76</v>
      </c>
    </row>
    <row r="3" spans="1:12" ht="19" customHeight="1" x14ac:dyDescent="0.55000000000000004">
      <c r="A3" s="5" t="s">
        <v>21</v>
      </c>
      <c r="B3" s="5" t="s">
        <v>15</v>
      </c>
      <c r="C3" s="21">
        <f>B24</f>
        <v>4070</v>
      </c>
      <c r="D3" s="5" t="s">
        <v>17</v>
      </c>
      <c r="J3" s="28" t="s">
        <v>74</v>
      </c>
      <c r="K3" s="28"/>
      <c r="L3" s="28"/>
    </row>
    <row r="4" spans="1:12" ht="19" customHeight="1" x14ac:dyDescent="0.55000000000000004">
      <c r="A4" s="5" t="s">
        <v>14</v>
      </c>
      <c r="B4" s="5" t="s">
        <v>18</v>
      </c>
      <c r="C4" s="7">
        <f>C24</f>
        <v>6613.6</v>
      </c>
      <c r="D4" s="5" t="s">
        <v>16</v>
      </c>
    </row>
    <row r="6" spans="1:12" ht="20.5" customHeight="1" x14ac:dyDescent="0.55000000000000004">
      <c r="A6" s="32" t="s">
        <v>0</v>
      </c>
      <c r="B6" s="32" t="s">
        <v>1</v>
      </c>
      <c r="C6" s="32"/>
      <c r="D6" s="32" t="s">
        <v>2</v>
      </c>
      <c r="E6" s="32"/>
      <c r="F6" s="32" t="s">
        <v>20</v>
      </c>
      <c r="G6" s="32"/>
      <c r="H6" s="49" t="s">
        <v>9</v>
      </c>
      <c r="I6" s="50"/>
      <c r="J6" s="49" t="s">
        <v>11</v>
      </c>
      <c r="K6" s="50"/>
      <c r="L6" s="1" t="s">
        <v>3</v>
      </c>
    </row>
    <row r="7" spans="1:12" ht="20.5" customHeight="1" x14ac:dyDescent="0.55000000000000004">
      <c r="A7" s="32"/>
      <c r="B7" s="1" t="s">
        <v>4</v>
      </c>
      <c r="C7" s="1" t="s">
        <v>5</v>
      </c>
      <c r="D7" s="1" t="s">
        <v>4</v>
      </c>
      <c r="E7" s="1" t="s">
        <v>6</v>
      </c>
      <c r="F7" s="1" t="s">
        <v>4</v>
      </c>
      <c r="G7" s="1" t="s">
        <v>6</v>
      </c>
      <c r="H7" s="1" t="s">
        <v>4</v>
      </c>
      <c r="I7" s="1" t="s">
        <v>6</v>
      </c>
      <c r="J7" s="1" t="s">
        <v>4</v>
      </c>
      <c r="K7" s="1" t="s">
        <v>6</v>
      </c>
      <c r="L7" s="1"/>
    </row>
    <row r="8" spans="1:12" ht="20.5" customHeight="1" x14ac:dyDescent="0.55000000000000004">
      <c r="A8" s="1" t="s">
        <v>72</v>
      </c>
      <c r="B8" s="2">
        <v>3360</v>
      </c>
      <c r="C8" s="2">
        <f>I8*K8/10000</f>
        <v>5670</v>
      </c>
      <c r="D8" s="2">
        <v>2000</v>
      </c>
      <c r="E8" s="2">
        <v>2500</v>
      </c>
      <c r="F8" s="2">
        <f>H8/(D8/10)</f>
        <v>480</v>
      </c>
      <c r="G8" s="2">
        <v>540</v>
      </c>
      <c r="H8" s="2">
        <v>96000</v>
      </c>
      <c r="I8" s="2">
        <f>E8/10*G8</f>
        <v>135000</v>
      </c>
      <c r="J8" s="52">
        <f>(B8*10000)/H8</f>
        <v>350</v>
      </c>
      <c r="K8" s="52">
        <v>420</v>
      </c>
      <c r="L8" s="1"/>
    </row>
    <row r="9" spans="1:12" ht="20.5" customHeight="1" x14ac:dyDescent="0.55000000000000004">
      <c r="A9" s="1" t="s">
        <v>73</v>
      </c>
      <c r="B9" s="2">
        <v>49</v>
      </c>
      <c r="C9" s="2">
        <f>I9*K9/10000</f>
        <v>72</v>
      </c>
      <c r="D9" s="2">
        <v>600</v>
      </c>
      <c r="E9" s="2">
        <v>800</v>
      </c>
      <c r="F9" s="2">
        <f t="shared" ref="F9:F10" si="0">H9/(D9/10)</f>
        <v>280</v>
      </c>
      <c r="G9" s="2">
        <v>300</v>
      </c>
      <c r="H9" s="2">
        <v>16800</v>
      </c>
      <c r="I9" s="2">
        <f>E9/10*G9</f>
        <v>24000</v>
      </c>
      <c r="J9" s="52">
        <f>(B9*10000)/H9</f>
        <v>29.166666666666668</v>
      </c>
      <c r="K9" s="52">
        <v>30</v>
      </c>
      <c r="L9" s="1"/>
    </row>
    <row r="10" spans="1:12" ht="20.5" customHeight="1" x14ac:dyDescent="0.55000000000000004">
      <c r="A10" s="1" t="s">
        <v>77</v>
      </c>
      <c r="B10" s="2">
        <v>37</v>
      </c>
      <c r="C10" s="2">
        <f>I10*K10/10000</f>
        <v>49.6</v>
      </c>
      <c r="D10" s="2">
        <v>600</v>
      </c>
      <c r="E10" s="2">
        <v>800</v>
      </c>
      <c r="F10" s="2">
        <f t="shared" si="0"/>
        <v>40</v>
      </c>
      <c r="G10" s="2">
        <v>40</v>
      </c>
      <c r="H10" s="2">
        <v>2400</v>
      </c>
      <c r="I10" s="2">
        <f>E10/10*G10</f>
        <v>3200</v>
      </c>
      <c r="J10" s="52">
        <v>155</v>
      </c>
      <c r="K10" s="52">
        <v>155</v>
      </c>
      <c r="L10" s="1"/>
    </row>
    <row r="11" spans="1:12" ht="20.5" customHeight="1" x14ac:dyDescent="0.55000000000000004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1"/>
    </row>
    <row r="12" spans="1:12" ht="20.5" customHeight="1" x14ac:dyDescent="0.55000000000000004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1"/>
    </row>
    <row r="13" spans="1:12" ht="20.5" customHeight="1" x14ac:dyDescent="0.55000000000000004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</row>
    <row r="14" spans="1:12" ht="20.5" customHeight="1" x14ac:dyDescent="0.55000000000000004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1"/>
    </row>
    <row r="15" spans="1:12" ht="20.5" customHeight="1" x14ac:dyDescent="0.55000000000000004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</row>
    <row r="16" spans="1:12" ht="20.5" customHeight="1" x14ac:dyDescent="0.55000000000000004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1"/>
    </row>
    <row r="17" spans="1:13" ht="20.5" customHeight="1" x14ac:dyDescent="0.55000000000000004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1"/>
    </row>
    <row r="18" spans="1:13" ht="20.5" customHeight="1" x14ac:dyDescent="0.55000000000000004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1"/>
    </row>
    <row r="19" spans="1:13" ht="20.5" customHeight="1" x14ac:dyDescent="0.55000000000000004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1"/>
    </row>
    <row r="20" spans="1:13" ht="20.5" customHeight="1" x14ac:dyDescent="0.55000000000000004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1"/>
    </row>
    <row r="21" spans="1:13" ht="20.5" customHeight="1" x14ac:dyDescent="0.55000000000000004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1"/>
    </row>
    <row r="22" spans="1:13" ht="20.5" customHeight="1" x14ac:dyDescent="0.55000000000000004">
      <c r="A22" s="1" t="s">
        <v>7</v>
      </c>
      <c r="B22" s="2">
        <v>120</v>
      </c>
      <c r="C22" s="2">
        <v>140</v>
      </c>
      <c r="D22" s="2"/>
      <c r="E22" s="2"/>
      <c r="F22" s="2"/>
      <c r="G22" s="2"/>
      <c r="H22" s="2"/>
      <c r="I22" s="2"/>
      <c r="J22" s="2"/>
      <c r="K22" s="2"/>
      <c r="L22" s="1"/>
    </row>
    <row r="23" spans="1:13" ht="20.5" customHeight="1" x14ac:dyDescent="0.55000000000000004">
      <c r="A23" s="1" t="s">
        <v>8</v>
      </c>
      <c r="B23" s="2">
        <v>504</v>
      </c>
      <c r="C23" s="2">
        <v>682</v>
      </c>
      <c r="D23" s="1" t="s">
        <v>10</v>
      </c>
      <c r="E23" s="1" t="s">
        <v>10</v>
      </c>
      <c r="F23" s="1" t="s">
        <v>10</v>
      </c>
      <c r="G23" s="1" t="s">
        <v>10</v>
      </c>
      <c r="H23" s="1" t="s">
        <v>10</v>
      </c>
      <c r="I23" s="1" t="s">
        <v>10</v>
      </c>
      <c r="J23" s="1"/>
      <c r="K23" s="1"/>
      <c r="L23" s="1"/>
    </row>
    <row r="24" spans="1:13" ht="20.5" customHeight="1" x14ac:dyDescent="0.55000000000000004">
      <c r="A24" s="1" t="s">
        <v>19</v>
      </c>
      <c r="B24" s="23">
        <f>SUM(B8:B23)</f>
        <v>4070</v>
      </c>
      <c r="C24" s="23">
        <f>SUM(C8:C23)</f>
        <v>6613.6</v>
      </c>
      <c r="D24" s="9"/>
      <c r="E24" s="9"/>
      <c r="F24" s="9"/>
      <c r="G24" s="9"/>
      <c r="H24" s="9"/>
      <c r="I24" s="9"/>
      <c r="J24" s="9"/>
      <c r="K24" s="9"/>
      <c r="L24" s="9"/>
    </row>
    <row r="25" spans="1:13" ht="20.5" customHeight="1" x14ac:dyDescent="0.55000000000000004">
      <c r="A25" s="5" t="s">
        <v>53</v>
      </c>
      <c r="B25" s="5" t="s">
        <v>15</v>
      </c>
      <c r="C25" s="21">
        <f>L47</f>
        <v>2369.9149623250805</v>
      </c>
      <c r="D25" s="5" t="s">
        <v>17</v>
      </c>
      <c r="F25" s="31" t="s">
        <v>58</v>
      </c>
      <c r="G25" s="31"/>
      <c r="H25" s="5">
        <v>4</v>
      </c>
      <c r="I25" s="5" t="s">
        <v>59</v>
      </c>
    </row>
    <row r="26" spans="1:13" ht="20.5" customHeight="1" x14ac:dyDescent="0.55000000000000004">
      <c r="B26" s="5" t="s">
        <v>18</v>
      </c>
      <c r="C26" s="22">
        <f>L50</f>
        <v>4662.4700098328412</v>
      </c>
      <c r="D26" s="5" t="s">
        <v>16</v>
      </c>
      <c r="F26" s="51" t="s">
        <v>60</v>
      </c>
      <c r="G26" s="51"/>
      <c r="H26" s="12">
        <f>C26</f>
        <v>4662.4700098328412</v>
      </c>
      <c r="I26" s="5" t="s">
        <v>70</v>
      </c>
      <c r="J26" s="5">
        <f>H25</f>
        <v>4</v>
      </c>
      <c r="K26" s="5" t="s">
        <v>61</v>
      </c>
      <c r="L26" s="26">
        <f>H26/J26</f>
        <v>1165.6175024582103</v>
      </c>
      <c r="M26" s="10" t="s">
        <v>69</v>
      </c>
    </row>
    <row r="27" spans="1:13" ht="18.5" customHeight="1" x14ac:dyDescent="0.55000000000000004">
      <c r="A27" s="32" t="s">
        <v>12</v>
      </c>
      <c r="B27" s="32" t="s">
        <v>13</v>
      </c>
      <c r="C27" s="32"/>
      <c r="D27" s="32" t="s">
        <v>3</v>
      </c>
      <c r="E27" s="32"/>
      <c r="F27" s="32"/>
      <c r="G27" s="32" t="s">
        <v>12</v>
      </c>
      <c r="H27" s="32"/>
      <c r="I27" s="32" t="s">
        <v>13</v>
      </c>
      <c r="J27" s="32"/>
      <c r="K27" s="45" t="s">
        <v>3</v>
      </c>
      <c r="L27" s="46"/>
    </row>
    <row r="28" spans="1:13" ht="18.5" customHeight="1" x14ac:dyDescent="0.55000000000000004">
      <c r="A28" s="32"/>
      <c r="B28" s="1" t="s">
        <v>4</v>
      </c>
      <c r="C28" s="1" t="s">
        <v>5</v>
      </c>
      <c r="D28" s="32"/>
      <c r="E28" s="32"/>
      <c r="F28" s="32"/>
      <c r="G28" s="32"/>
      <c r="H28" s="32"/>
      <c r="I28" s="1" t="s">
        <v>4</v>
      </c>
      <c r="J28" s="1" t="s">
        <v>5</v>
      </c>
      <c r="K28" s="47"/>
      <c r="L28" s="48"/>
    </row>
    <row r="29" spans="1:13" ht="18.5" customHeight="1" x14ac:dyDescent="0.55000000000000004">
      <c r="A29" s="13" t="s">
        <v>22</v>
      </c>
      <c r="B29" s="2">
        <f>SUM(B30:B34)</f>
        <v>3716</v>
      </c>
      <c r="C29" s="2">
        <f>SUM(C30:C34)</f>
        <v>6102</v>
      </c>
      <c r="D29" s="29" t="s">
        <v>44</v>
      </c>
      <c r="E29" s="29"/>
      <c r="F29" s="29"/>
      <c r="G29" s="29" t="s">
        <v>37</v>
      </c>
      <c r="H29" s="29"/>
      <c r="I29" s="2">
        <f>SUM(I30:I32)</f>
        <v>360</v>
      </c>
      <c r="J29" s="2">
        <f>SUM(J30:J32)</f>
        <v>450</v>
      </c>
      <c r="K29" s="30" t="s">
        <v>46</v>
      </c>
      <c r="L29" s="31"/>
      <c r="M29" s="20"/>
    </row>
    <row r="30" spans="1:13" ht="18.5" customHeight="1" x14ac:dyDescent="0.55000000000000004">
      <c r="A30" s="3" t="s">
        <v>62</v>
      </c>
      <c r="B30" s="2">
        <v>3446</v>
      </c>
      <c r="C30" s="2">
        <v>5792</v>
      </c>
      <c r="D30" s="29" t="s">
        <v>44</v>
      </c>
      <c r="E30" s="29"/>
      <c r="F30" s="29"/>
      <c r="G30" s="29" t="s">
        <v>38</v>
      </c>
      <c r="H30" s="29"/>
      <c r="I30" s="2">
        <v>10</v>
      </c>
      <c r="J30" s="2">
        <v>0</v>
      </c>
      <c r="K30" s="30" t="s">
        <v>46</v>
      </c>
      <c r="L30" s="31"/>
      <c r="M30" s="20"/>
    </row>
    <row r="31" spans="1:13" ht="18.5" customHeight="1" x14ac:dyDescent="0.55000000000000004">
      <c r="A31" s="3" t="s">
        <v>63</v>
      </c>
      <c r="B31" s="2">
        <v>120</v>
      </c>
      <c r="C31" s="2">
        <v>140</v>
      </c>
      <c r="D31" s="29" t="s">
        <v>44</v>
      </c>
      <c r="E31" s="29"/>
      <c r="F31" s="29"/>
      <c r="G31" s="5" t="s">
        <v>71</v>
      </c>
      <c r="I31" s="2">
        <v>50</v>
      </c>
      <c r="J31" s="2">
        <v>50</v>
      </c>
      <c r="K31" s="30" t="s">
        <v>46</v>
      </c>
      <c r="L31" s="31"/>
      <c r="M31" s="20"/>
    </row>
    <row r="32" spans="1:13" ht="18.5" customHeight="1" x14ac:dyDescent="0.55000000000000004">
      <c r="A32" s="3" t="s">
        <v>64</v>
      </c>
      <c r="B32" s="2">
        <v>30</v>
      </c>
      <c r="C32" s="2">
        <v>50</v>
      </c>
      <c r="D32" s="29" t="s">
        <v>44</v>
      </c>
      <c r="E32" s="29"/>
      <c r="F32" s="29"/>
      <c r="G32" s="40" t="s">
        <v>42</v>
      </c>
      <c r="H32" s="40"/>
      <c r="I32" s="2">
        <v>300</v>
      </c>
      <c r="J32" s="2">
        <v>400</v>
      </c>
      <c r="K32" s="30" t="s">
        <v>46</v>
      </c>
      <c r="L32" s="31"/>
      <c r="M32" s="20"/>
    </row>
    <row r="33" spans="1:17" ht="18.5" customHeight="1" x14ac:dyDescent="0.55000000000000004">
      <c r="A33" s="3" t="s">
        <v>65</v>
      </c>
      <c r="B33" s="2">
        <v>0</v>
      </c>
      <c r="C33" s="2">
        <v>0</v>
      </c>
      <c r="D33" s="29" t="s">
        <v>44</v>
      </c>
      <c r="E33" s="29"/>
      <c r="F33" s="29"/>
      <c r="G33" s="29" t="s">
        <v>39</v>
      </c>
      <c r="H33" s="29"/>
      <c r="I33" s="2">
        <f>SUM(I34:I35)</f>
        <v>600</v>
      </c>
      <c r="J33" s="2">
        <f>SUM(J34:J35)</f>
        <v>900</v>
      </c>
      <c r="K33" s="30" t="s">
        <v>46</v>
      </c>
      <c r="L33" s="31"/>
      <c r="M33" s="20"/>
    </row>
    <row r="34" spans="1:17" ht="18.5" customHeight="1" x14ac:dyDescent="0.55000000000000004">
      <c r="A34" s="3" t="s">
        <v>66</v>
      </c>
      <c r="B34" s="2">
        <v>120</v>
      </c>
      <c r="C34" s="2">
        <v>120</v>
      </c>
      <c r="D34" s="29" t="s">
        <v>44</v>
      </c>
      <c r="E34" s="29"/>
      <c r="F34" s="29"/>
      <c r="G34" s="30" t="s">
        <v>40</v>
      </c>
      <c r="H34" s="31"/>
      <c r="I34" s="2">
        <v>300</v>
      </c>
      <c r="J34" s="2">
        <v>500</v>
      </c>
      <c r="K34" s="30" t="s">
        <v>46</v>
      </c>
      <c r="L34" s="31"/>
      <c r="M34" s="20"/>
    </row>
    <row r="35" spans="1:17" ht="18.5" customHeight="1" x14ac:dyDescent="0.55000000000000004">
      <c r="A35" s="13" t="s">
        <v>23</v>
      </c>
      <c r="B35" s="2">
        <f>SUM(B36:B37)-B38</f>
        <v>1769</v>
      </c>
      <c r="C35" s="2">
        <f>SUM(C36:C37)-C38</f>
        <v>2300</v>
      </c>
      <c r="D35" s="29" t="s">
        <v>44</v>
      </c>
      <c r="E35" s="29"/>
      <c r="F35" s="29"/>
      <c r="G35" s="40" t="s">
        <v>41</v>
      </c>
      <c r="H35" s="40"/>
      <c r="I35" s="2">
        <v>300</v>
      </c>
      <c r="J35" s="17">
        <v>400</v>
      </c>
      <c r="K35" s="30" t="s">
        <v>46</v>
      </c>
      <c r="L35" s="31"/>
    </row>
    <row r="36" spans="1:17" ht="18.5" customHeight="1" x14ac:dyDescent="0.55000000000000004">
      <c r="A36" s="3" t="s">
        <v>24</v>
      </c>
      <c r="B36" s="2">
        <v>1700</v>
      </c>
      <c r="C36" s="2">
        <v>2210</v>
      </c>
      <c r="D36" s="29" t="s">
        <v>44</v>
      </c>
      <c r="E36" s="29"/>
      <c r="F36" s="29"/>
      <c r="G36" s="33" t="s">
        <v>51</v>
      </c>
      <c r="H36" s="34"/>
      <c r="I36" s="24">
        <v>720</v>
      </c>
      <c r="J36" s="24">
        <v>1500</v>
      </c>
      <c r="K36" s="35" t="s">
        <v>52</v>
      </c>
      <c r="L36" s="36"/>
    </row>
    <row r="37" spans="1:17" ht="18.5" customHeight="1" x14ac:dyDescent="0.55000000000000004">
      <c r="A37" s="3" t="s">
        <v>25</v>
      </c>
      <c r="B37" s="2">
        <v>1869</v>
      </c>
      <c r="C37" s="2">
        <v>2430</v>
      </c>
      <c r="D37" s="29" t="s">
        <v>44</v>
      </c>
      <c r="E37" s="29"/>
      <c r="F37" s="29"/>
    </row>
    <row r="38" spans="1:17" ht="18.5" customHeight="1" x14ac:dyDescent="0.55000000000000004">
      <c r="A38" s="3" t="s">
        <v>26</v>
      </c>
      <c r="B38" s="2">
        <v>1800</v>
      </c>
      <c r="C38" s="2">
        <v>2340</v>
      </c>
      <c r="D38" s="29" t="s">
        <v>44</v>
      </c>
      <c r="E38" s="29"/>
      <c r="F38" s="29"/>
      <c r="G38" s="41"/>
      <c r="H38" s="42"/>
      <c r="I38" s="32" t="s">
        <v>13</v>
      </c>
      <c r="J38" s="32"/>
      <c r="K38" s="45" t="s">
        <v>3</v>
      </c>
      <c r="L38" s="46"/>
    </row>
    <row r="39" spans="1:17" ht="18.5" customHeight="1" x14ac:dyDescent="0.55000000000000004">
      <c r="A39" s="9" t="s">
        <v>43</v>
      </c>
      <c r="B39" s="8">
        <f>B29-B35</f>
        <v>1947</v>
      </c>
      <c r="C39" s="8">
        <f>C29-C35</f>
        <v>3802</v>
      </c>
      <c r="D39" s="29" t="s">
        <v>44</v>
      </c>
      <c r="E39" s="29"/>
      <c r="F39" s="29"/>
      <c r="G39" s="43"/>
      <c r="H39" s="44"/>
      <c r="I39" s="1" t="s">
        <v>4</v>
      </c>
      <c r="J39" s="1" t="s">
        <v>5</v>
      </c>
      <c r="K39" s="47"/>
      <c r="L39" s="48"/>
    </row>
    <row r="40" spans="1:17" ht="18.5" customHeight="1" x14ac:dyDescent="0.55000000000000004">
      <c r="A40" s="14" t="s">
        <v>27</v>
      </c>
      <c r="B40" s="2"/>
      <c r="C40" s="2"/>
      <c r="D40" s="29"/>
      <c r="E40" s="29"/>
      <c r="F40" s="29"/>
      <c r="G40" s="39" t="s">
        <v>47</v>
      </c>
      <c r="H40" s="39"/>
      <c r="I40" s="8">
        <f>(B50+I29-I33)+(I35-I32)</f>
        <v>1729</v>
      </c>
      <c r="J40" s="8">
        <f>(C50+J29-J33)+(J35-J32)</f>
        <v>3256</v>
      </c>
      <c r="K40" s="37" t="s">
        <v>57</v>
      </c>
      <c r="L40" s="37"/>
    </row>
    <row r="41" spans="1:17" ht="18.5" customHeight="1" x14ac:dyDescent="0.55000000000000004">
      <c r="A41" s="11" t="s">
        <v>28</v>
      </c>
      <c r="B41" s="2">
        <v>500</v>
      </c>
      <c r="C41" s="2">
        <v>650</v>
      </c>
      <c r="D41" s="29" t="s">
        <v>44</v>
      </c>
      <c r="E41" s="29"/>
      <c r="F41" s="29"/>
      <c r="G41" s="39" t="s">
        <v>48</v>
      </c>
      <c r="H41" s="39"/>
      <c r="I41" s="24">
        <f>I36</f>
        <v>720</v>
      </c>
      <c r="J41" s="24">
        <f>J36</f>
        <v>1500</v>
      </c>
      <c r="K41" s="38"/>
      <c r="L41" s="38"/>
    </row>
    <row r="42" spans="1:17" ht="18.5" customHeight="1" x14ac:dyDescent="0.55000000000000004">
      <c r="A42" s="3" t="s">
        <v>29</v>
      </c>
      <c r="B42" s="2">
        <f>B39-B41</f>
        <v>1447</v>
      </c>
      <c r="C42" s="2">
        <f>C39-C41</f>
        <v>3152</v>
      </c>
      <c r="D42" s="29" t="s">
        <v>44</v>
      </c>
      <c r="E42" s="29"/>
      <c r="F42" s="29"/>
      <c r="G42" s="39" t="s">
        <v>49</v>
      </c>
      <c r="H42" s="39"/>
      <c r="I42" s="8">
        <f>SUM(B30:B33)</f>
        <v>3596</v>
      </c>
      <c r="J42" s="8">
        <f>SUM(C30:C33)</f>
        <v>5982</v>
      </c>
      <c r="K42" s="38"/>
      <c r="L42" s="38"/>
    </row>
    <row r="43" spans="1:17" ht="18.5" customHeight="1" x14ac:dyDescent="0.55000000000000004">
      <c r="A43" s="3" t="s">
        <v>30</v>
      </c>
      <c r="B43" s="2">
        <f>SUM(B44:B47)</f>
        <v>602</v>
      </c>
      <c r="C43" s="2">
        <f>SUM(C44:C47)</f>
        <v>644</v>
      </c>
      <c r="D43" s="29" t="s">
        <v>44</v>
      </c>
      <c r="E43" s="29"/>
      <c r="F43" s="29"/>
      <c r="G43" s="39" t="s">
        <v>50</v>
      </c>
      <c r="H43" s="39"/>
      <c r="I43" s="8">
        <f>B29</f>
        <v>3716</v>
      </c>
      <c r="J43" s="8">
        <f>C29</f>
        <v>6102</v>
      </c>
      <c r="K43" s="38"/>
      <c r="L43" s="38"/>
    </row>
    <row r="44" spans="1:17" ht="18.5" customHeight="1" x14ac:dyDescent="0.55000000000000004">
      <c r="A44" s="3" t="s">
        <v>31</v>
      </c>
      <c r="B44" s="2">
        <v>1</v>
      </c>
      <c r="C44" s="2">
        <v>1</v>
      </c>
      <c r="D44" s="29" t="s">
        <v>44</v>
      </c>
      <c r="E44" s="29"/>
      <c r="F44" s="29"/>
      <c r="O44" s="10"/>
      <c r="Q44" s="12"/>
    </row>
    <row r="45" spans="1:17" ht="18.5" customHeight="1" x14ac:dyDescent="0.55000000000000004">
      <c r="A45" s="3" t="s">
        <v>32</v>
      </c>
      <c r="B45" s="2">
        <v>1</v>
      </c>
      <c r="C45" s="2">
        <v>1</v>
      </c>
      <c r="D45" s="29" t="s">
        <v>44</v>
      </c>
      <c r="E45" s="29"/>
      <c r="F45" s="29"/>
      <c r="G45" s="19" t="s">
        <v>55</v>
      </c>
      <c r="H45" s="12">
        <f>I40</f>
        <v>1729</v>
      </c>
      <c r="I45" s="5" t="s">
        <v>67</v>
      </c>
      <c r="J45" s="5">
        <f>I41</f>
        <v>720</v>
      </c>
      <c r="K45" s="5" t="s">
        <v>68</v>
      </c>
      <c r="L45" s="6">
        <f>I42</f>
        <v>3596</v>
      </c>
      <c r="M45" s="25" t="s">
        <v>69</v>
      </c>
      <c r="Q45" s="12"/>
    </row>
    <row r="46" spans="1:17" ht="18.5" customHeight="1" x14ac:dyDescent="0.55000000000000004">
      <c r="A46" s="3" t="s">
        <v>33</v>
      </c>
      <c r="B46" s="2">
        <v>480</v>
      </c>
      <c r="C46" s="2">
        <v>542</v>
      </c>
      <c r="D46" s="29" t="s">
        <v>44</v>
      </c>
      <c r="E46" s="29"/>
      <c r="F46" s="29"/>
      <c r="L46" s="12">
        <f>I43</f>
        <v>3716</v>
      </c>
      <c r="M46" s="10" t="s">
        <v>69</v>
      </c>
    </row>
    <row r="47" spans="1:17" ht="18.5" customHeight="1" x14ac:dyDescent="0.55000000000000004">
      <c r="A47" s="3" t="s">
        <v>34</v>
      </c>
      <c r="B47" s="2">
        <v>120</v>
      </c>
      <c r="C47" s="2">
        <v>100</v>
      </c>
      <c r="D47" s="29" t="s">
        <v>44</v>
      </c>
      <c r="E47" s="29"/>
      <c r="F47" s="29"/>
      <c r="I47" s="16"/>
      <c r="J47" s="16"/>
      <c r="K47" s="18" t="s">
        <v>54</v>
      </c>
      <c r="L47" s="26">
        <f>(H45+J45)*L45/L46</f>
        <v>2369.9149623250805</v>
      </c>
      <c r="M47" s="10" t="s">
        <v>69</v>
      </c>
    </row>
    <row r="48" spans="1:17" ht="18.5" customHeight="1" x14ac:dyDescent="0.55000000000000004">
      <c r="A48" s="3" t="s">
        <v>35</v>
      </c>
      <c r="B48" s="2">
        <f>B49</f>
        <v>80</v>
      </c>
      <c r="C48" s="2">
        <v>90</v>
      </c>
      <c r="D48" s="29" t="s">
        <v>44</v>
      </c>
      <c r="E48" s="29"/>
      <c r="F48" s="29"/>
      <c r="G48" s="10" t="s">
        <v>56</v>
      </c>
      <c r="H48" s="12">
        <f>J40</f>
        <v>3256</v>
      </c>
      <c r="I48" s="5" t="s">
        <v>67</v>
      </c>
      <c r="J48" s="5">
        <f>J41</f>
        <v>1500</v>
      </c>
      <c r="K48" s="5" t="s">
        <v>68</v>
      </c>
      <c r="L48" s="6">
        <f>J42</f>
        <v>5982</v>
      </c>
      <c r="M48" s="25" t="s">
        <v>69</v>
      </c>
    </row>
    <row r="49" spans="1:13" ht="20" customHeight="1" x14ac:dyDescent="0.55000000000000004">
      <c r="A49" s="3" t="s">
        <v>36</v>
      </c>
      <c r="B49" s="2">
        <v>80</v>
      </c>
      <c r="C49" s="2">
        <v>90</v>
      </c>
      <c r="D49" s="29" t="s">
        <v>44</v>
      </c>
      <c r="E49" s="29"/>
      <c r="F49" s="29"/>
      <c r="L49" s="12">
        <f>J43</f>
        <v>6102</v>
      </c>
      <c r="M49" s="10" t="s">
        <v>69</v>
      </c>
    </row>
    <row r="50" spans="1:13" ht="20" customHeight="1" x14ac:dyDescent="0.55000000000000004">
      <c r="A50" s="15" t="s">
        <v>45</v>
      </c>
      <c r="B50" s="8">
        <f>B42+B43-B48</f>
        <v>1969</v>
      </c>
      <c r="C50" s="8">
        <f>C42+C43-C48</f>
        <v>3706</v>
      </c>
      <c r="D50" s="29" t="s">
        <v>44</v>
      </c>
      <c r="E50" s="29"/>
      <c r="F50" s="29"/>
      <c r="I50" s="16"/>
      <c r="J50" s="16"/>
      <c r="K50" s="18" t="s">
        <v>54</v>
      </c>
      <c r="L50" s="26">
        <f>(H48+J48)*L48/L49</f>
        <v>4662.4700098328412</v>
      </c>
      <c r="M50" s="10" t="s">
        <v>69</v>
      </c>
    </row>
  </sheetData>
  <mergeCells count="62">
    <mergeCell ref="D50:F50"/>
    <mergeCell ref="I27:J27"/>
    <mergeCell ref="D45:F45"/>
    <mergeCell ref="D46:F46"/>
    <mergeCell ref="D47:F47"/>
    <mergeCell ref="D48:F48"/>
    <mergeCell ref="D49:F49"/>
    <mergeCell ref="D39:F39"/>
    <mergeCell ref="D40:F40"/>
    <mergeCell ref="D41:F41"/>
    <mergeCell ref="D42:F42"/>
    <mergeCell ref="D44:F44"/>
    <mergeCell ref="D43:F43"/>
    <mergeCell ref="D31:F31"/>
    <mergeCell ref="D32:F32"/>
    <mergeCell ref="D35:F35"/>
    <mergeCell ref="D36:F36"/>
    <mergeCell ref="D37:F37"/>
    <mergeCell ref="D38:F38"/>
    <mergeCell ref="D33:F33"/>
    <mergeCell ref="D34:F34"/>
    <mergeCell ref="A27:A28"/>
    <mergeCell ref="B27:C27"/>
    <mergeCell ref="D27:F28"/>
    <mergeCell ref="D29:F29"/>
    <mergeCell ref="D30:F30"/>
    <mergeCell ref="J6:K6"/>
    <mergeCell ref="A6:A7"/>
    <mergeCell ref="B6:C6"/>
    <mergeCell ref="D6:E6"/>
    <mergeCell ref="F6:G6"/>
    <mergeCell ref="H6:I6"/>
    <mergeCell ref="F25:G25"/>
    <mergeCell ref="F26:G26"/>
    <mergeCell ref="G27:H28"/>
    <mergeCell ref="K27:L28"/>
    <mergeCell ref="G29:H29"/>
    <mergeCell ref="K29:L29"/>
    <mergeCell ref="G30:H30"/>
    <mergeCell ref="K30:L30"/>
    <mergeCell ref="G32:H32"/>
    <mergeCell ref="K32:L32"/>
    <mergeCell ref="G33:H33"/>
    <mergeCell ref="K33:L33"/>
    <mergeCell ref="K31:L31"/>
    <mergeCell ref="G34:H34"/>
    <mergeCell ref="K34:L34"/>
    <mergeCell ref="G35:H35"/>
    <mergeCell ref="K35:L35"/>
    <mergeCell ref="G36:H36"/>
    <mergeCell ref="K36:L36"/>
    <mergeCell ref="G38:H39"/>
    <mergeCell ref="I38:J38"/>
    <mergeCell ref="K38:L39"/>
    <mergeCell ref="G40:H40"/>
    <mergeCell ref="K40:L40"/>
    <mergeCell ref="G41:H41"/>
    <mergeCell ref="K41:L41"/>
    <mergeCell ref="G42:H42"/>
    <mergeCell ref="K42:L42"/>
    <mergeCell ref="G43:H43"/>
    <mergeCell ref="K43:L43"/>
  </mergeCells>
  <phoneticPr fontId="3"/>
  <pageMargins left="0.70866141732283472" right="0.70866141732283472" top="0.74803149606299213" bottom="0.74803149606299213" header="0.31496062992125984" footer="0.31496062992125984"/>
  <pageSetup paperSize="9" scale="93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</vt:lpstr>
      <vt:lpstr>記入例</vt:lpstr>
      <vt:lpstr>記入例!Print_Area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宮郷　明博</dc:creator>
  <cp:lastModifiedBy>宮郷　明博</cp:lastModifiedBy>
  <cp:lastPrinted>2025-04-28T05:24:10Z</cp:lastPrinted>
  <dcterms:created xsi:type="dcterms:W3CDTF">2025-04-07T02:32:28Z</dcterms:created>
  <dcterms:modified xsi:type="dcterms:W3CDTF">2025-09-17T01:26:45Z</dcterms:modified>
</cp:coreProperties>
</file>