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
22</v>
      </c>
      <c r="N1" s="132"/>
      <c r="O1" s="73"/>
    </row>
    <row r="2" spans="1:16" ht="20.25" thickBot="1" x14ac:dyDescent="0.45">
      <c r="D2" s="74"/>
      <c r="E2" s="182" t="s">
        <v>
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
36</v>
      </c>
      <c r="C4" s="211"/>
      <c r="D4" s="211"/>
      <c r="E4" s="214" t="s">
        <v>
27</v>
      </c>
      <c r="F4" s="214"/>
      <c r="G4" s="214"/>
      <c r="H4" s="214"/>
      <c r="I4" s="214"/>
      <c r="J4" s="214"/>
      <c r="K4" s="214"/>
      <c r="L4" s="165" t="s">
        <v>
55</v>
      </c>
      <c r="M4" s="169">
        <v>
0.05</v>
      </c>
      <c r="N4" s="170"/>
    </row>
    <row r="5" spans="1:16" ht="33" customHeight="1" x14ac:dyDescent="0.4">
      <c r="A5" s="9"/>
      <c r="B5" s="212"/>
      <c r="C5" s="213"/>
      <c r="D5" s="213"/>
      <c r="E5" s="167" t="s">
        <v>
23</v>
      </c>
      <c r="F5" s="167"/>
      <c r="G5" s="167"/>
      <c r="H5" s="167"/>
      <c r="I5" s="167"/>
      <c r="J5" s="167"/>
      <c r="K5" s="167"/>
      <c r="L5" s="166"/>
      <c r="M5" s="171"/>
      <c r="N5" s="172"/>
    </row>
    <row r="6" spans="1:16" ht="35.1" customHeight="1" thickBot="1" x14ac:dyDescent="0.5">
      <c r="B6" s="300" t="s">
        <v>
37</v>
      </c>
      <c r="C6" s="300"/>
      <c r="D6" s="300"/>
      <c r="E6" s="114"/>
      <c r="N6" s="52"/>
    </row>
    <row r="7" spans="1:16" ht="62.25" customHeight="1" thickBot="1" x14ac:dyDescent="0.45">
      <c r="B7" s="301" t="s">
        <v>
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
28</v>
      </c>
      <c r="N8" s="75"/>
    </row>
    <row r="9" spans="1:16" ht="24.95" customHeight="1" x14ac:dyDescent="0.4">
      <c r="B9" s="185" t="s">
        <v>
33</v>
      </c>
      <c r="C9" s="186"/>
      <c r="D9" s="187"/>
      <c r="E9" s="188"/>
      <c r="F9" s="189"/>
      <c r="G9" s="195" t="s">
        <v>
0</v>
      </c>
      <c r="H9" s="197" t="s">
        <v>
24</v>
      </c>
      <c r="I9" s="198"/>
      <c r="J9" s="199"/>
      <c r="K9" s="173" t="s">
        <v>
21</v>
      </c>
      <c r="L9" s="200"/>
      <c r="M9" s="173" t="s">
        <v>
26</v>
      </c>
      <c r="N9" s="174"/>
    </row>
    <row r="10" spans="1:16" ht="24.95" customHeight="1" thickBot="1" x14ac:dyDescent="0.45">
      <c r="B10" s="190"/>
      <c r="C10" s="191"/>
      <c r="D10" s="192"/>
      <c r="E10" s="193"/>
      <c r="F10" s="194"/>
      <c r="G10" s="196"/>
      <c r="H10" s="27" t="s">
        <v>
1</v>
      </c>
      <c r="I10" s="28" t="s">
        <v>
2</v>
      </c>
      <c r="J10" s="29" t="s">
        <v>
3</v>
      </c>
      <c r="K10" s="201"/>
      <c r="L10" s="202"/>
      <c r="M10" s="175"/>
      <c r="N10" s="176"/>
    </row>
    <row r="11" spans="1:16" ht="24.95" customHeight="1" thickTop="1" thickBot="1" x14ac:dyDescent="0.45">
      <c r="B11" s="283" t="s">
        <v>
4</v>
      </c>
      <c r="C11" s="284"/>
      <c r="D11" s="284"/>
      <c r="E11" s="284"/>
      <c r="F11" s="76" t="s">
        <v>
8</v>
      </c>
      <c r="G11" s="77">
        <v>
100000</v>
      </c>
      <c r="H11" s="151"/>
      <c r="I11" s="152"/>
      <c r="J11" s="153"/>
      <c r="K11" s="154"/>
      <c r="L11" s="155"/>
      <c r="M11" s="133"/>
      <c r="N11" s="134"/>
    </row>
    <row r="12" spans="1:16" ht="24.95" customHeight="1" thickBot="1" x14ac:dyDescent="0.45">
      <c r="B12" s="285" t="s">
        <v>
5</v>
      </c>
      <c r="C12" s="286"/>
      <c r="D12" s="286"/>
      <c r="E12" s="286"/>
      <c r="F12" s="78" t="s">
        <v>
9</v>
      </c>
      <c r="G12" s="287"/>
      <c r="H12" s="79">
        <v>
25108</v>
      </c>
      <c r="I12" s="80">
        <v>
25108</v>
      </c>
      <c r="J12" s="81">
        <v>
25108</v>
      </c>
      <c r="K12" s="156"/>
      <c r="L12" s="157"/>
      <c r="M12" s="135"/>
      <c r="N12" s="136"/>
      <c r="P12" s="37"/>
    </row>
    <row r="13" spans="1:16" ht="24.95" customHeight="1" x14ac:dyDescent="0.4">
      <c r="B13" s="290" t="s">
        <v>
42</v>
      </c>
      <c r="C13" s="291"/>
      <c r="D13" s="291"/>
      <c r="E13" s="291"/>
      <c r="F13" s="82" t="s">
        <v>
10</v>
      </c>
      <c r="G13" s="288"/>
      <c r="H13" s="83">
        <f>
H14+H15</f>
        <v>
9254</v>
      </c>
      <c r="I13" s="84">
        <f t="shared" ref="I13:J13" si="0">
I14+I15</f>
        <v>
9254</v>
      </c>
      <c r="J13" s="85">
        <f t="shared" si="0"/>
        <v>
9254</v>
      </c>
      <c r="K13" s="156"/>
      <c r="L13" s="157"/>
      <c r="M13" s="135"/>
      <c r="N13" s="136"/>
      <c r="P13" s="37"/>
    </row>
    <row r="14" spans="1:16" ht="24.95" customHeight="1" x14ac:dyDescent="0.4">
      <c r="B14" s="292"/>
      <c r="C14" s="86"/>
      <c r="D14" s="294" t="s">
        <v>
7</v>
      </c>
      <c r="E14" s="295"/>
      <c r="F14" s="87" t="s">
        <v>
11</v>
      </c>
      <c r="G14" s="288"/>
      <c r="H14" s="88">
        <v>
8254</v>
      </c>
      <c r="I14" s="59">
        <v>
8254</v>
      </c>
      <c r="J14" s="89">
        <v>
8254</v>
      </c>
      <c r="K14" s="156"/>
      <c r="L14" s="157"/>
      <c r="M14" s="135"/>
      <c r="N14" s="136"/>
      <c r="P14" s="37"/>
    </row>
    <row r="15" spans="1:16" ht="24.95" customHeight="1" thickBot="1" x14ac:dyDescent="0.45">
      <c r="B15" s="293"/>
      <c r="C15" s="90"/>
      <c r="D15" s="296" t="s">
        <v>
6</v>
      </c>
      <c r="E15" s="297"/>
      <c r="F15" s="91" t="s">
        <v>
12</v>
      </c>
      <c r="G15" s="288"/>
      <c r="H15" s="92">
        <v>
1000</v>
      </c>
      <c r="I15" s="93">
        <v>
1000</v>
      </c>
      <c r="J15" s="94">
        <v>
1000</v>
      </c>
      <c r="K15" s="156"/>
      <c r="L15" s="157"/>
      <c r="M15" s="135"/>
      <c r="N15" s="136"/>
      <c r="P15" s="37"/>
    </row>
    <row r="16" spans="1:16" ht="24.95" customHeight="1" thickBot="1" x14ac:dyDescent="0.45">
      <c r="B16" s="298" t="s">
        <v>
29</v>
      </c>
      <c r="C16" s="299"/>
      <c r="D16" s="299"/>
      <c r="E16" s="299"/>
      <c r="F16" s="95" t="s">
        <v>
13</v>
      </c>
      <c r="G16" s="288"/>
      <c r="H16" s="96">
        <f>
H12-H13</f>
        <v>
15854</v>
      </c>
      <c r="I16" s="97">
        <f t="shared" ref="I16:J16" si="1">
I12-I13</f>
        <v>
15854</v>
      </c>
      <c r="J16" s="98">
        <f t="shared" si="1"/>
        <v>
15854</v>
      </c>
      <c r="K16" s="156"/>
      <c r="L16" s="157"/>
      <c r="M16" s="135"/>
      <c r="N16" s="136"/>
    </row>
    <row r="17" spans="2:16" ht="24.95" customHeight="1" x14ac:dyDescent="0.4">
      <c r="B17" s="290" t="s">
        <v>
53</v>
      </c>
      <c r="C17" s="291"/>
      <c r="D17" s="291"/>
      <c r="E17" s="291"/>
      <c r="F17" s="82" t="s">
        <v>
14</v>
      </c>
      <c r="G17" s="288"/>
      <c r="H17" s="83">
        <f>
H18+H19</f>
        <v>
0</v>
      </c>
      <c r="I17" s="84">
        <f t="shared" ref="I17:J17" si="2">
I18+I19</f>
        <v>
0</v>
      </c>
      <c r="J17" s="85">
        <f t="shared" si="2"/>
        <v>
0</v>
      </c>
      <c r="K17" s="156"/>
      <c r="L17" s="157"/>
      <c r="M17" s="135"/>
      <c r="N17" s="136"/>
      <c r="P17" s="37"/>
    </row>
    <row r="18" spans="2:16" ht="24.95" customHeight="1" x14ac:dyDescent="0.4">
      <c r="B18" s="292"/>
      <c r="C18" s="86"/>
      <c r="D18" s="294" t="s">
        <v>
7</v>
      </c>
      <c r="E18" s="295"/>
      <c r="F18" s="87" t="s">
        <v>
15</v>
      </c>
      <c r="G18" s="288"/>
      <c r="H18" s="88">
        <v>
0</v>
      </c>
      <c r="I18" s="59">
        <v>
0</v>
      </c>
      <c r="J18" s="89">
        <v>
0</v>
      </c>
      <c r="K18" s="156"/>
      <c r="L18" s="157"/>
      <c r="M18" s="135"/>
      <c r="N18" s="136"/>
      <c r="P18" s="37"/>
    </row>
    <row r="19" spans="2:16" ht="24.95" customHeight="1" thickBot="1" x14ac:dyDescent="0.45">
      <c r="B19" s="293"/>
      <c r="C19" s="90"/>
      <c r="D19" s="296" t="s">
        <v>
6</v>
      </c>
      <c r="E19" s="297"/>
      <c r="F19" s="91" t="s">
        <v>
16</v>
      </c>
      <c r="G19" s="288"/>
      <c r="H19" s="92">
        <v>
0</v>
      </c>
      <c r="I19" s="93">
        <v>
0</v>
      </c>
      <c r="J19" s="94">
        <v>
0</v>
      </c>
      <c r="K19" s="156"/>
      <c r="L19" s="157"/>
      <c r="M19" s="135"/>
      <c r="N19" s="136"/>
      <c r="P19" s="37"/>
    </row>
    <row r="20" spans="2:16" ht="24.95" customHeight="1" thickBot="1" x14ac:dyDescent="0.45">
      <c r="B20" s="275" t="s">
        <v>
30</v>
      </c>
      <c r="C20" s="276"/>
      <c r="D20" s="276"/>
      <c r="E20" s="276"/>
      <c r="F20" s="99" t="s">
        <v>
17</v>
      </c>
      <c r="G20" s="288"/>
      <c r="H20" s="100">
        <f>
H16-H17</f>
        <v>
15854</v>
      </c>
      <c r="I20" s="101">
        <f t="shared" ref="I20:J20" si="3">
I16-I17</f>
        <v>
15854</v>
      </c>
      <c r="J20" s="102">
        <f t="shared" si="3"/>
        <v>
15854</v>
      </c>
      <c r="K20" s="156"/>
      <c r="L20" s="157"/>
      <c r="M20" s="135"/>
      <c r="N20" s="136"/>
    </row>
    <row r="21" spans="2:16" ht="24.95" customHeight="1" thickBot="1" x14ac:dyDescent="0.45">
      <c r="B21" s="273" t="s">
        <v>
31</v>
      </c>
      <c r="C21" s="274"/>
      <c r="D21" s="274"/>
      <c r="E21" s="274"/>
      <c r="F21" s="95" t="s">
        <v>
18</v>
      </c>
      <c r="G21" s="288"/>
      <c r="H21" s="96">
        <f>
H15+H19</f>
        <v>
1000</v>
      </c>
      <c r="I21" s="97">
        <f t="shared" ref="I21:J21" si="4">
I15+I19</f>
        <v>
1000</v>
      </c>
      <c r="J21" s="98">
        <f t="shared" si="4"/>
        <v>
1000</v>
      </c>
      <c r="K21" s="158"/>
      <c r="L21" s="159"/>
      <c r="M21" s="137"/>
      <c r="N21" s="138"/>
    </row>
    <row r="22" spans="2:16" ht="24.95" customHeight="1" thickBot="1" x14ac:dyDescent="0.45">
      <c r="B22" s="275" t="s">
        <v>
32</v>
      </c>
      <c r="C22" s="276"/>
      <c r="D22" s="276"/>
      <c r="E22" s="276"/>
      <c r="F22" s="99" t="s">
        <v>
19</v>
      </c>
      <c r="G22" s="289"/>
      <c r="H22" s="100">
        <f>
H20+H21</f>
        <v>
16854</v>
      </c>
      <c r="I22" s="101">
        <f t="shared" ref="I22:J22" si="5">
I20+I21</f>
        <v>
16854</v>
      </c>
      <c r="J22" s="103">
        <f t="shared" si="5"/>
        <v>
16854</v>
      </c>
      <c r="K22" s="126">
        <f>
SUM(H22:J22)/3</f>
        <v>
16854</v>
      </c>
      <c r="L22" s="104" t="s">
        <v>
20</v>
      </c>
      <c r="M22" s="127">
        <f>
ROUNDDOWN(K22/G11,3)</f>
        <v>
0.16800000000000001</v>
      </c>
      <c r="N22" s="41" t="s">
        <v>
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
49</v>
      </c>
      <c r="C25" s="277"/>
      <c r="D25" s="277"/>
      <c r="E25" s="277"/>
      <c r="F25" s="278" t="s">
        <v>
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
46</v>
      </c>
      <c r="C27" s="260"/>
      <c r="D27" s="260"/>
      <c r="E27" s="260"/>
      <c r="F27" s="260"/>
      <c r="G27" s="260"/>
      <c r="H27" s="260"/>
      <c r="I27" s="260"/>
      <c r="J27" s="260"/>
      <c r="K27" s="279" t="s">
        <v>
40</v>
      </c>
      <c r="L27" s="279"/>
      <c r="M27" s="279"/>
      <c r="N27" s="105"/>
    </row>
    <row r="28" spans="2:16" ht="24.95" customHeight="1" thickBot="1" x14ac:dyDescent="0.45">
      <c r="B28" s="46"/>
      <c r="C28" s="240"/>
      <c r="D28" s="177"/>
      <c r="E28" s="177"/>
      <c r="F28" s="177"/>
      <c r="G28" s="177"/>
      <c r="H28" s="109" t="s">
        <v>
1</v>
      </c>
      <c r="I28" s="109" t="s">
        <v>
2</v>
      </c>
      <c r="J28" s="63" t="s">
        <v>
3</v>
      </c>
      <c r="K28" s="177" t="s">
        <v>
25</v>
      </c>
      <c r="L28" s="177"/>
      <c r="M28" s="178"/>
      <c r="N28" s="47"/>
    </row>
    <row r="29" spans="2:16" ht="24.95" customHeight="1" thickBot="1" x14ac:dyDescent="0.45">
      <c r="B29" s="46"/>
      <c r="C29" s="203" t="s">
        <v>
54</v>
      </c>
      <c r="D29" s="204"/>
      <c r="E29" s="204"/>
      <c r="F29" s="204"/>
      <c r="G29" s="66" t="s">
        <v>
45</v>
      </c>
      <c r="H29" s="65">
        <v>
25108</v>
      </c>
      <c r="I29" s="65">
        <v>
25108</v>
      </c>
      <c r="J29" s="65">
        <v>
25108</v>
      </c>
      <c r="K29" s="280" t="s">
        <v>
57</v>
      </c>
      <c r="L29" s="281"/>
      <c r="M29" s="282"/>
      <c r="N29" s="53"/>
      <c r="P29" s="2" t="s">
        <v>
39</v>
      </c>
    </row>
    <row r="30" spans="2:16" ht="20.100000000000001" customHeight="1" x14ac:dyDescent="0.4">
      <c r="B30" s="46"/>
      <c r="N30" s="48"/>
    </row>
    <row r="31" spans="2:16" ht="19.5" thickBot="1" x14ac:dyDescent="0.5">
      <c r="B31" s="234" t="s">
        <v>
47</v>
      </c>
      <c r="C31" s="260"/>
      <c r="D31" s="260"/>
      <c r="E31" s="260"/>
      <c r="F31" s="260"/>
      <c r="G31" s="260"/>
      <c r="H31" s="260"/>
      <c r="I31" s="260"/>
      <c r="J31" s="260"/>
      <c r="K31" s="106"/>
      <c r="L31" s="106"/>
      <c r="M31" s="115" t="s">
        <v>
28</v>
      </c>
      <c r="N31" s="105"/>
    </row>
    <row r="32" spans="2:16" ht="24.95" customHeight="1" thickBot="1" x14ac:dyDescent="0.45">
      <c r="B32" s="46"/>
      <c r="C32" s="241"/>
      <c r="D32" s="242"/>
      <c r="E32" s="242"/>
      <c r="F32" s="242"/>
      <c r="G32" s="243"/>
      <c r="H32" s="109" t="s">
        <v>
1</v>
      </c>
      <c r="I32" s="109" t="s">
        <v>
2</v>
      </c>
      <c r="J32" s="109" t="s">
        <v>
3</v>
      </c>
      <c r="K32" s="177" t="s">
        <v>
25</v>
      </c>
      <c r="L32" s="177"/>
      <c r="M32" s="178"/>
      <c r="N32" s="47"/>
    </row>
    <row r="33" spans="2:16" ht="24.95" customHeight="1" x14ac:dyDescent="0.4">
      <c r="B33" s="46"/>
      <c r="C33" s="261" t="s">
        <v>
50</v>
      </c>
      <c r="D33" s="262"/>
      <c r="E33" s="262"/>
      <c r="F33" s="262"/>
      <c r="G33" s="107" t="s">
        <v>
44</v>
      </c>
      <c r="H33" s="108">
        <f>
SUM(H34:H38)</f>
        <v>
8254</v>
      </c>
      <c r="I33" s="108">
        <f t="shared" ref="I33" si="6">
SUM(I34:I38)</f>
        <v>
8254</v>
      </c>
      <c r="J33" s="108">
        <f>
SUM(J34:J38)</f>
        <v>
8254</v>
      </c>
      <c r="K33" s="263"/>
      <c r="L33" s="263"/>
      <c r="M33" s="264"/>
      <c r="N33" s="53"/>
      <c r="P33" s="2" t="s">
        <v>
38</v>
      </c>
    </row>
    <row r="34" spans="2:16" ht="24.95" customHeight="1" x14ac:dyDescent="0.4">
      <c r="B34" s="46"/>
      <c r="C34" s="248"/>
      <c r="D34" s="250" t="s">
        <v>
58</v>
      </c>
      <c r="E34" s="251"/>
      <c r="F34" s="251"/>
      <c r="G34" s="252"/>
      <c r="H34" s="59">
        <v>
12554</v>
      </c>
      <c r="I34" s="59">
        <v>
12554</v>
      </c>
      <c r="J34" s="59">
        <v>
12554</v>
      </c>
      <c r="K34" s="265" t="s">
        <v>
59</v>
      </c>
      <c r="L34" s="265"/>
      <c r="M34" s="266"/>
      <c r="N34" s="53"/>
    </row>
    <row r="35" spans="2:16" ht="24.95" customHeight="1" x14ac:dyDescent="0.4">
      <c r="B35" s="46"/>
      <c r="C35" s="248"/>
      <c r="D35" s="250" t="s">
        <v>
60</v>
      </c>
      <c r="E35" s="251"/>
      <c r="F35" s="251"/>
      <c r="G35" s="252"/>
      <c r="H35" s="59">
        <v>
-3600</v>
      </c>
      <c r="I35" s="59">
        <v>
-3600</v>
      </c>
      <c r="J35" s="59">
        <v>
-3600</v>
      </c>
      <c r="K35" s="265" t="s">
        <v>
61</v>
      </c>
      <c r="L35" s="265"/>
      <c r="M35" s="266"/>
      <c r="N35" s="53"/>
    </row>
    <row r="36" spans="2:16" ht="24.95" customHeight="1" x14ac:dyDescent="0.4">
      <c r="B36" s="46"/>
      <c r="C36" s="248"/>
      <c r="D36" s="267" t="s">
        <v>
62</v>
      </c>
      <c r="E36" s="268"/>
      <c r="F36" s="268"/>
      <c r="G36" s="269"/>
      <c r="H36" s="59">
        <v>
-500</v>
      </c>
      <c r="I36" s="59">
        <v>
-500</v>
      </c>
      <c r="J36" s="59">
        <v>
-500</v>
      </c>
      <c r="K36" s="265" t="s">
        <v>
63</v>
      </c>
      <c r="L36" s="265"/>
      <c r="M36" s="266"/>
      <c r="N36" s="53"/>
    </row>
    <row r="37" spans="2:16" ht="24.95" customHeight="1" x14ac:dyDescent="0.4">
      <c r="B37" s="46"/>
      <c r="C37" s="248"/>
      <c r="D37" s="270" t="s">
        <v>
64</v>
      </c>
      <c r="E37" s="271"/>
      <c r="F37" s="271"/>
      <c r="G37" s="272"/>
      <c r="H37" s="59">
        <v>
-200</v>
      </c>
      <c r="I37" s="59">
        <v>
-200</v>
      </c>
      <c r="J37" s="59">
        <v>
-200</v>
      </c>
      <c r="K37" s="265" t="s">
        <v>
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
52</v>
      </c>
      <c r="C40" s="260"/>
      <c r="D40" s="260"/>
      <c r="E40" s="260"/>
      <c r="F40" s="260"/>
      <c r="G40" s="260"/>
      <c r="H40" s="260"/>
      <c r="I40" s="260"/>
      <c r="J40" s="260"/>
      <c r="K40" s="106"/>
      <c r="L40" s="106"/>
      <c r="M40" s="115" t="s">
        <v>
28</v>
      </c>
      <c r="N40" s="105"/>
    </row>
    <row r="41" spans="2:16" ht="24.95" customHeight="1" thickBot="1" x14ac:dyDescent="0.45">
      <c r="B41" s="46"/>
      <c r="C41" s="229"/>
      <c r="D41" s="230"/>
      <c r="E41" s="230"/>
      <c r="F41" s="230"/>
      <c r="G41" s="231"/>
      <c r="H41" s="109" t="s">
        <v>
1</v>
      </c>
      <c r="I41" s="109" t="s">
        <v>
2</v>
      </c>
      <c r="J41" s="109" t="s">
        <v>
3</v>
      </c>
      <c r="K41" s="177" t="s">
        <v>
25</v>
      </c>
      <c r="L41" s="177"/>
      <c r="M41" s="178"/>
      <c r="N41" s="47"/>
    </row>
    <row r="42" spans="2:16" ht="24.95" customHeight="1" x14ac:dyDescent="0.4">
      <c r="B42" s="46"/>
      <c r="C42" s="261" t="s">
        <v>
51</v>
      </c>
      <c r="D42" s="262"/>
      <c r="E42" s="262"/>
      <c r="F42" s="262"/>
      <c r="G42" s="107" t="s">
        <v>
43</v>
      </c>
      <c r="H42" s="108">
        <f>
SUM(H43:H44)</f>
        <v>
0</v>
      </c>
      <c r="I42" s="108">
        <f>
SUM(I43:I44)</f>
        <v>
0</v>
      </c>
      <c r="J42" s="108">
        <f>
SUM(J43:J44)</f>
        <v>
0</v>
      </c>
      <c r="K42" s="263"/>
      <c r="L42" s="263"/>
      <c r="M42" s="264"/>
      <c r="N42" s="53"/>
      <c r="P42" s="2" t="s">
        <v>
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worksheet>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<sst xmlns="http://schemas.openxmlformats.org/spreadsheetml/2006/main" count="152" uniqueCount="65">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</sst>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
22</v>
      </c>
      <c r="N1" s="132"/>
      <c r="O1" s="10"/>
    </row>
    <row r="2" spans="1:24" ht="20.25" thickBot="1" x14ac:dyDescent="0.45">
      <c r="D2" s="6"/>
      <c r="E2" s="182" t="s">
        <v>
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
36</v>
      </c>
      <c r="C4" s="211"/>
      <c r="D4" s="211"/>
      <c r="E4" s="214" t="s">
        <v>
27</v>
      </c>
      <c r="F4" s="214"/>
      <c r="G4" s="214"/>
      <c r="H4" s="214"/>
      <c r="I4" s="214"/>
      <c r="J4" s="214"/>
      <c r="K4" s="214"/>
      <c r="L4" s="165" t="s">
        <v>
55</v>
      </c>
      <c r="M4" s="169">
        <v>
0.05</v>
      </c>
      <c r="N4" s="170"/>
    </row>
    <row r="5" spans="1:24" ht="33" customHeight="1" x14ac:dyDescent="0.4">
      <c r="A5" s="9"/>
      <c r="B5" s="212"/>
      <c r="C5" s="213"/>
      <c r="D5" s="213"/>
      <c r="E5" s="167" t="s">
        <v>
23</v>
      </c>
      <c r="F5" s="167"/>
      <c r="G5" s="167"/>
      <c r="H5" s="167"/>
      <c r="I5" s="167"/>
      <c r="J5" s="167"/>
      <c r="K5" s="167"/>
      <c r="L5" s="166"/>
      <c r="M5" s="171"/>
      <c r="N5" s="172"/>
      <c r="R5" s="5"/>
    </row>
    <row r="6" spans="1:24" ht="42.75" customHeight="1" thickBot="1" x14ac:dyDescent="0.5">
      <c r="B6" s="168" t="s">
        <v>
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
28</v>
      </c>
      <c r="N8" s="30"/>
    </row>
    <row r="9" spans="1:24" ht="24.95" customHeight="1" x14ac:dyDescent="0.4">
      <c r="B9" s="185" t="s">
        <v>
33</v>
      </c>
      <c r="C9" s="186"/>
      <c r="D9" s="187"/>
      <c r="E9" s="188"/>
      <c r="F9" s="189"/>
      <c r="G9" s="195" t="s">
        <v>
0</v>
      </c>
      <c r="H9" s="197" t="s">
        <v>
24</v>
      </c>
      <c r="I9" s="198"/>
      <c r="J9" s="199"/>
      <c r="K9" s="173" t="s">
        <v>
21</v>
      </c>
      <c r="L9" s="200"/>
      <c r="M9" s="173" t="s">
        <v>
26</v>
      </c>
      <c r="N9" s="174"/>
    </row>
    <row r="10" spans="1:24" ht="24.95" customHeight="1" thickBot="1" x14ac:dyDescent="0.45">
      <c r="B10" s="190"/>
      <c r="C10" s="191"/>
      <c r="D10" s="192"/>
      <c r="E10" s="193"/>
      <c r="F10" s="194"/>
      <c r="G10" s="196"/>
      <c r="H10" s="27" t="s">
        <v>
1</v>
      </c>
      <c r="I10" s="28" t="s">
        <v>
2</v>
      </c>
      <c r="J10" s="29" t="s">
        <v>
3</v>
      </c>
      <c r="K10" s="201"/>
      <c r="L10" s="202"/>
      <c r="M10" s="175"/>
      <c r="N10" s="176"/>
    </row>
    <row r="11" spans="1:24" ht="24.95" customHeight="1" thickTop="1" thickBot="1" x14ac:dyDescent="0.45">
      <c r="B11" s="206" t="s">
        <v>
4</v>
      </c>
      <c r="C11" s="207"/>
      <c r="D11" s="207"/>
      <c r="E11" s="207"/>
      <c r="F11" s="60" t="s">
        <v>
8</v>
      </c>
      <c r="G11" s="131"/>
      <c r="H11" s="151"/>
      <c r="I11" s="152"/>
      <c r="J11" s="153"/>
      <c r="K11" s="154"/>
      <c r="L11" s="155"/>
      <c r="M11" s="133"/>
      <c r="N11" s="134"/>
    </row>
    <row r="12" spans="1:24" ht="24.95" customHeight="1" thickBot="1" x14ac:dyDescent="0.45">
      <c r="B12" s="160" t="s">
        <v>
5</v>
      </c>
      <c r="C12" s="161"/>
      <c r="D12" s="161"/>
      <c r="E12" s="161"/>
      <c r="F12" s="31" t="s">
        <v>
9</v>
      </c>
      <c r="G12" s="162"/>
      <c r="H12" s="128"/>
      <c r="I12" s="129"/>
      <c r="J12" s="130"/>
      <c r="K12" s="156"/>
      <c r="L12" s="157"/>
      <c r="M12" s="135"/>
      <c r="N12" s="136"/>
      <c r="P12" s="37"/>
    </row>
    <row r="13" spans="1:24" ht="24.95" customHeight="1" x14ac:dyDescent="0.4">
      <c r="B13" s="141" t="s">
        <v>
42</v>
      </c>
      <c r="C13" s="142"/>
      <c r="D13" s="142"/>
      <c r="E13" s="142"/>
      <c r="F13" s="22" t="s">
        <v>
10</v>
      </c>
      <c r="G13" s="163"/>
      <c r="H13" s="32">
        <f>
H14+H15</f>
        <v>
0</v>
      </c>
      <c r="I13" s="33">
        <f t="shared" ref="I13:J13" si="0">
I14+I15</f>
        <v>
0</v>
      </c>
      <c r="J13" s="34">
        <f t="shared" si="0"/>
        <v>
0</v>
      </c>
      <c r="K13" s="156"/>
      <c r="L13" s="157"/>
      <c r="M13" s="135"/>
      <c r="N13" s="136"/>
      <c r="P13" s="37"/>
    </row>
    <row r="14" spans="1:24" ht="24.95" customHeight="1" x14ac:dyDescent="0.4">
      <c r="B14" s="143"/>
      <c r="C14" s="55"/>
      <c r="D14" s="145" t="s">
        <v>
7</v>
      </c>
      <c r="E14" s="146"/>
      <c r="F14" s="23" t="s">
        <v>
11</v>
      </c>
      <c r="G14" s="163"/>
      <c r="H14" s="116"/>
      <c r="I14" s="117"/>
      <c r="J14" s="118"/>
      <c r="K14" s="156"/>
      <c r="L14" s="157"/>
      <c r="M14" s="135"/>
      <c r="N14" s="136"/>
      <c r="P14" s="37"/>
    </row>
    <row r="15" spans="1:24" ht="24.95" customHeight="1" thickBot="1" x14ac:dyDescent="0.45">
      <c r="B15" s="144"/>
      <c r="C15" s="56"/>
      <c r="D15" s="147" t="s">
        <v>
6</v>
      </c>
      <c r="E15" s="148"/>
      <c r="F15" s="24" t="s">
        <v>
12</v>
      </c>
      <c r="G15" s="163"/>
      <c r="H15" s="119"/>
      <c r="I15" s="120"/>
      <c r="J15" s="121"/>
      <c r="K15" s="156"/>
      <c r="L15" s="157"/>
      <c r="M15" s="135"/>
      <c r="N15" s="136"/>
      <c r="P15" s="37"/>
      <c r="S15" s="5"/>
    </row>
    <row r="16" spans="1:24" ht="24.95" customHeight="1" thickBot="1" x14ac:dyDescent="0.45">
      <c r="B16" s="139" t="s">
        <v>
29</v>
      </c>
      <c r="C16" s="140"/>
      <c r="D16" s="140"/>
      <c r="E16" s="140"/>
      <c r="F16" s="25" t="s">
        <v>
13</v>
      </c>
      <c r="G16" s="163"/>
      <c r="H16" s="16">
        <f>
H12-H13</f>
        <v>
0</v>
      </c>
      <c r="I16" s="17">
        <f t="shared" ref="I16:J16" si="1">
I12-I13</f>
        <v>
0</v>
      </c>
      <c r="J16" s="18">
        <f t="shared" si="1"/>
        <v>
0</v>
      </c>
      <c r="K16" s="156"/>
      <c r="L16" s="157"/>
      <c r="M16" s="135"/>
      <c r="N16" s="136"/>
      <c r="P16" s="36"/>
      <c r="Q16" s="36"/>
      <c r="R16" s="36"/>
      <c r="S16" s="36"/>
      <c r="T16" s="36"/>
      <c r="U16" s="36"/>
      <c r="V16" s="36"/>
      <c r="W16" s="36"/>
      <c r="X16" s="36"/>
    </row>
    <row r="17" spans="2:16" ht="24.95" customHeight="1" x14ac:dyDescent="0.4">
      <c r="B17" s="141" t="s">
        <v>
53</v>
      </c>
      <c r="C17" s="142"/>
      <c r="D17" s="142"/>
      <c r="E17" s="142"/>
      <c r="F17" s="22" t="s">
        <v>
14</v>
      </c>
      <c r="G17" s="163"/>
      <c r="H17" s="32">
        <f>
H18+H19</f>
        <v>
0</v>
      </c>
      <c r="I17" s="33">
        <f t="shared" ref="I17:J17" si="2">
I18+I19</f>
        <v>
0</v>
      </c>
      <c r="J17" s="34">
        <f t="shared" si="2"/>
        <v>
0</v>
      </c>
      <c r="K17" s="156"/>
      <c r="L17" s="157"/>
      <c r="M17" s="135"/>
      <c r="N17" s="136"/>
      <c r="P17" s="37"/>
    </row>
    <row r="18" spans="2:16" ht="24.95" customHeight="1" x14ac:dyDescent="0.4">
      <c r="B18" s="143"/>
      <c r="C18" s="55"/>
      <c r="D18" s="145" t="s">
        <v>
7</v>
      </c>
      <c r="E18" s="146"/>
      <c r="F18" s="23" t="s">
        <v>
15</v>
      </c>
      <c r="G18" s="163"/>
      <c r="H18" s="116"/>
      <c r="I18" s="117"/>
      <c r="J18" s="118"/>
      <c r="K18" s="156"/>
      <c r="L18" s="157"/>
      <c r="M18" s="135"/>
      <c r="N18" s="136"/>
      <c r="P18" s="37"/>
    </row>
    <row r="19" spans="2:16" ht="24.95" customHeight="1" thickBot="1" x14ac:dyDescent="0.45">
      <c r="B19" s="144"/>
      <c r="C19" s="56"/>
      <c r="D19" s="147" t="s">
        <v>
6</v>
      </c>
      <c r="E19" s="148"/>
      <c r="F19" s="24" t="s">
        <v>
16</v>
      </c>
      <c r="G19" s="163"/>
      <c r="H19" s="119"/>
      <c r="I19" s="120"/>
      <c r="J19" s="121"/>
      <c r="K19" s="156"/>
      <c r="L19" s="157"/>
      <c r="M19" s="135"/>
      <c r="N19" s="136"/>
      <c r="P19" s="37"/>
    </row>
    <row r="20" spans="2:16" ht="24.95" customHeight="1" thickBot="1" x14ac:dyDescent="0.45">
      <c r="B20" s="149" t="s">
        <v>
30</v>
      </c>
      <c r="C20" s="150"/>
      <c r="D20" s="150"/>
      <c r="E20" s="150"/>
      <c r="F20" s="21" t="s">
        <v>
17</v>
      </c>
      <c r="G20" s="163"/>
      <c r="H20" s="14">
        <f>
H16-H17</f>
        <v>
0</v>
      </c>
      <c r="I20" s="19">
        <f t="shared" ref="I20:J20" si="3">
I16-I17</f>
        <v>
0</v>
      </c>
      <c r="J20" s="26">
        <f t="shared" si="3"/>
        <v>
0</v>
      </c>
      <c r="K20" s="156"/>
      <c r="L20" s="157"/>
      <c r="M20" s="135"/>
      <c r="N20" s="136"/>
    </row>
    <row r="21" spans="2:16" ht="24.95" customHeight="1" thickBot="1" x14ac:dyDescent="0.45">
      <c r="B21" s="208" t="s">
        <v>
31</v>
      </c>
      <c r="C21" s="209"/>
      <c r="D21" s="209"/>
      <c r="E21" s="209"/>
      <c r="F21" s="25" t="s">
        <v>
18</v>
      </c>
      <c r="G21" s="163"/>
      <c r="H21" s="16">
        <f>
H15+H19</f>
        <v>
0</v>
      </c>
      <c r="I21" s="17">
        <f t="shared" ref="I21:J21" si="4">
I15+I19</f>
        <v>
0</v>
      </c>
      <c r="J21" s="18">
        <f t="shared" si="4"/>
        <v>
0</v>
      </c>
      <c r="K21" s="158"/>
      <c r="L21" s="159"/>
      <c r="M21" s="137"/>
      <c r="N21" s="138"/>
    </row>
    <row r="22" spans="2:16" ht="24.95" customHeight="1" thickBot="1" x14ac:dyDescent="0.45">
      <c r="B22" s="149" t="s">
        <v>
32</v>
      </c>
      <c r="C22" s="150"/>
      <c r="D22" s="150"/>
      <c r="E22" s="150"/>
      <c r="F22" s="21" t="s">
        <v>
19</v>
      </c>
      <c r="G22" s="164"/>
      <c r="H22" s="14">
        <f>
H20+H21</f>
        <v>
0</v>
      </c>
      <c r="I22" s="19">
        <f t="shared" ref="I22:J22" si="5">
I20+I21</f>
        <v>
0</v>
      </c>
      <c r="J22" s="20">
        <f t="shared" si="5"/>
        <v>
0</v>
      </c>
      <c r="K22" s="125">
        <f>
SUM(H22:J22)/3</f>
        <v>
0</v>
      </c>
      <c r="L22" s="13" t="s">
        <v>
20</v>
      </c>
      <c r="M22" s="127" t="e">
        <f>
ROUNDDOWN(K22/G11,3)</f>
        <v>
#DIV/0!</v>
      </c>
      <c r="N22" s="41" t="s">
        <v>
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
49</v>
      </c>
      <c r="C25" s="216"/>
      <c r="D25" s="216"/>
      <c r="E25" s="216"/>
      <c r="F25" s="179" t="s">
        <v>
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
46</v>
      </c>
      <c r="C27" s="235"/>
      <c r="D27" s="235"/>
      <c r="E27" s="235"/>
      <c r="F27" s="235"/>
      <c r="G27" s="235"/>
      <c r="H27" s="235"/>
      <c r="I27" s="235"/>
      <c r="J27" s="235"/>
      <c r="K27" s="236" t="s">
        <v>
40</v>
      </c>
      <c r="L27" s="236"/>
      <c r="M27" s="236"/>
      <c r="N27" s="58"/>
    </row>
    <row r="28" spans="2:16" ht="24.95" customHeight="1" thickBot="1" x14ac:dyDescent="0.45">
      <c r="B28" s="46"/>
      <c r="C28" s="240"/>
      <c r="D28" s="177"/>
      <c r="E28" s="177"/>
      <c r="F28" s="177"/>
      <c r="G28" s="177"/>
      <c r="H28" s="62" t="s">
        <v>
1</v>
      </c>
      <c r="I28" s="62" t="s">
        <v>
2</v>
      </c>
      <c r="J28" s="63" t="s">
        <v>
3</v>
      </c>
      <c r="K28" s="177" t="s">
        <v>
25</v>
      </c>
      <c r="L28" s="177"/>
      <c r="M28" s="178"/>
      <c r="N28" s="47"/>
    </row>
    <row r="29" spans="2:16" ht="24.95" customHeight="1" thickBot="1" x14ac:dyDescent="0.45">
      <c r="B29" s="46"/>
      <c r="C29" s="203" t="s">
        <v>
54</v>
      </c>
      <c r="D29" s="204"/>
      <c r="E29" s="204"/>
      <c r="F29" s="204"/>
      <c r="G29" s="66" t="s">
        <v>
45</v>
      </c>
      <c r="H29" s="122"/>
      <c r="I29" s="122"/>
      <c r="J29" s="122"/>
      <c r="K29" s="247"/>
      <c r="L29" s="204"/>
      <c r="M29" s="205"/>
      <c r="N29" s="38"/>
      <c r="P29" s="2" t="s">
        <v>
39</v>
      </c>
    </row>
    <row r="30" spans="2:16" ht="30" customHeight="1" x14ac:dyDescent="0.4">
      <c r="B30" s="46"/>
      <c r="C30" s="5"/>
      <c r="D30" s="5"/>
      <c r="E30" s="5"/>
      <c r="F30" s="39"/>
      <c r="G30" s="5"/>
      <c r="H30" s="5"/>
      <c r="I30" s="5"/>
      <c r="J30" s="5"/>
      <c r="K30" s="5"/>
      <c r="L30" s="5"/>
      <c r="M30" s="5"/>
      <c r="N30" s="48"/>
    </row>
    <row r="31" spans="2:16" ht="19.5" thickBot="1" x14ac:dyDescent="0.5">
      <c r="B31" s="234" t="s">
        <v>
47</v>
      </c>
      <c r="C31" s="235"/>
      <c r="D31" s="235"/>
      <c r="E31" s="235"/>
      <c r="F31" s="235"/>
      <c r="G31" s="235"/>
      <c r="H31" s="235"/>
      <c r="I31" s="235"/>
      <c r="J31" s="235"/>
      <c r="K31" s="57"/>
      <c r="L31" s="57"/>
      <c r="M31" s="71" t="s">
        <v>
28</v>
      </c>
      <c r="N31" s="58"/>
    </row>
    <row r="32" spans="2:16" ht="24.95" customHeight="1" thickBot="1" x14ac:dyDescent="0.45">
      <c r="B32" s="46"/>
      <c r="C32" s="241"/>
      <c r="D32" s="242"/>
      <c r="E32" s="242"/>
      <c r="F32" s="242"/>
      <c r="G32" s="243"/>
      <c r="H32" s="62" t="s">
        <v>
1</v>
      </c>
      <c r="I32" s="62" t="s">
        <v>
2</v>
      </c>
      <c r="J32" s="62" t="s">
        <v>
3</v>
      </c>
      <c r="K32" s="177" t="s">
        <v>
25</v>
      </c>
      <c r="L32" s="177"/>
      <c r="M32" s="178"/>
      <c r="N32" s="47"/>
    </row>
    <row r="33" spans="2:16" ht="24.95" customHeight="1" x14ac:dyDescent="0.4">
      <c r="B33" s="46"/>
      <c r="C33" s="232" t="s">
        <v>
50</v>
      </c>
      <c r="D33" s="233"/>
      <c r="E33" s="233"/>
      <c r="F33" s="233"/>
      <c r="G33" s="67" t="s">
        <v>
44</v>
      </c>
      <c r="H33" s="64">
        <f>
SUM(H34:H38)</f>
        <v>
0</v>
      </c>
      <c r="I33" s="64">
        <f t="shared" ref="I33" si="6">
SUM(I34:I38)</f>
        <v>
0</v>
      </c>
      <c r="J33" s="64">
        <f>
SUM(J34:J38)</f>
        <v>
0</v>
      </c>
      <c r="K33" s="180"/>
      <c r="L33" s="180"/>
      <c r="M33" s="181"/>
      <c r="N33" s="53"/>
      <c r="P33" s="2" t="s">
        <v>
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
52</v>
      </c>
      <c r="C40" s="235"/>
      <c r="D40" s="235"/>
      <c r="E40" s="235"/>
      <c r="F40" s="235"/>
      <c r="G40" s="235"/>
      <c r="H40" s="235"/>
      <c r="I40" s="235"/>
      <c r="J40" s="235"/>
      <c r="K40" s="57"/>
      <c r="L40" s="57"/>
      <c r="M40" s="71" t="s">
        <v>
28</v>
      </c>
      <c r="N40" s="58"/>
    </row>
    <row r="41" spans="2:16" ht="24.95" customHeight="1" thickBot="1" x14ac:dyDescent="0.45">
      <c r="B41" s="46"/>
      <c r="C41" s="229"/>
      <c r="D41" s="230"/>
      <c r="E41" s="230"/>
      <c r="F41" s="230"/>
      <c r="G41" s="231"/>
      <c r="H41" s="62" t="s">
        <v>
1</v>
      </c>
      <c r="I41" s="62" t="s">
        <v>
2</v>
      </c>
      <c r="J41" s="62" t="s">
        <v>
3</v>
      </c>
      <c r="K41" s="177" t="s">
        <v>
25</v>
      </c>
      <c r="L41" s="177"/>
      <c r="M41" s="178"/>
      <c r="N41" s="47"/>
    </row>
    <row r="42" spans="2:16" ht="24.95" customHeight="1" x14ac:dyDescent="0.4">
      <c r="B42" s="46"/>
      <c r="C42" s="232" t="s">
        <v>
51</v>
      </c>
      <c r="D42" s="233"/>
      <c r="E42" s="233"/>
      <c r="F42" s="233"/>
      <c r="G42" s="67" t="s">
        <v>
43</v>
      </c>
      <c r="H42" s="64">
        <f>
SUM(H43:H44)</f>
        <v>
0</v>
      </c>
      <c r="I42" s="64">
        <f>
SUM(I43:I44)</f>
        <v>
0</v>
      </c>
      <c r="J42" s="64">
        <f>
SUM(J43:J44)</f>
        <v>
0</v>
      </c>
      <c r="K42" s="180"/>
      <c r="L42" s="180"/>
      <c r="M42" s="181"/>
      <c r="N42" s="53"/>
      <c r="P42" s="2" t="s">
        <v>
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
22</v>
      </c>
      <c r="N1" s="132"/>
      <c r="O1" s="73"/>
    </row>
    <row r="2" spans="1:16" ht="20.25" thickBot="1" x14ac:dyDescent="0.45">
      <c r="D2" s="74"/>
      <c r="E2" s="182" t="s">
        <v>
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
36</v>
      </c>
      <c r="C4" s="211"/>
      <c r="D4" s="211"/>
      <c r="E4" s="214" t="s">
        <v>
27</v>
      </c>
      <c r="F4" s="214"/>
      <c r="G4" s="214"/>
      <c r="H4" s="214"/>
      <c r="I4" s="214"/>
      <c r="J4" s="214"/>
      <c r="K4" s="214"/>
      <c r="L4" s="165" t="s">
        <v>
55</v>
      </c>
      <c r="M4" s="169">
        <v>
0.05</v>
      </c>
      <c r="N4" s="170"/>
    </row>
    <row r="5" spans="1:16" ht="33" customHeight="1" x14ac:dyDescent="0.4">
      <c r="A5" s="9"/>
      <c r="B5" s="212"/>
      <c r="C5" s="213"/>
      <c r="D5" s="213"/>
      <c r="E5" s="167" t="s">
        <v>
23</v>
      </c>
      <c r="F5" s="167"/>
      <c r="G5" s="167"/>
      <c r="H5" s="167"/>
      <c r="I5" s="167"/>
      <c r="J5" s="167"/>
      <c r="K5" s="167"/>
      <c r="L5" s="166"/>
      <c r="M5" s="171"/>
      <c r="N5" s="172"/>
    </row>
    <row r="6" spans="1:16" ht="35.1" customHeight="1" thickBot="1" x14ac:dyDescent="0.5">
      <c r="B6" s="300" t="s">
        <v>
37</v>
      </c>
      <c r="C6" s="300"/>
      <c r="D6" s="300"/>
      <c r="E6" s="114"/>
      <c r="N6" s="52"/>
    </row>
    <row r="7" spans="1:16" ht="62.25" customHeight="1" thickBot="1" x14ac:dyDescent="0.45">
      <c r="B7" s="301" t="s">
        <v>
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
28</v>
      </c>
      <c r="N8" s="75"/>
    </row>
    <row r="9" spans="1:16" ht="24.95" customHeight="1" x14ac:dyDescent="0.4">
      <c r="B9" s="185" t="s">
        <v>
33</v>
      </c>
      <c r="C9" s="186"/>
      <c r="D9" s="187"/>
      <c r="E9" s="188"/>
      <c r="F9" s="189"/>
      <c r="G9" s="195" t="s">
        <v>
0</v>
      </c>
      <c r="H9" s="197" t="s">
        <v>
24</v>
      </c>
      <c r="I9" s="198"/>
      <c r="J9" s="199"/>
      <c r="K9" s="173" t="s">
        <v>
21</v>
      </c>
      <c r="L9" s="200"/>
      <c r="M9" s="173" t="s">
        <v>
26</v>
      </c>
      <c r="N9" s="174"/>
    </row>
    <row r="10" spans="1:16" ht="24.95" customHeight="1" thickBot="1" x14ac:dyDescent="0.45">
      <c r="B10" s="190"/>
      <c r="C10" s="191"/>
      <c r="D10" s="192"/>
      <c r="E10" s="193"/>
      <c r="F10" s="194"/>
      <c r="G10" s="196"/>
      <c r="H10" s="27" t="s">
        <v>
1</v>
      </c>
      <c r="I10" s="28" t="s">
        <v>
2</v>
      </c>
      <c r="J10" s="29" t="s">
        <v>
3</v>
      </c>
      <c r="K10" s="201"/>
      <c r="L10" s="202"/>
      <c r="M10" s="175"/>
      <c r="N10" s="176"/>
    </row>
    <row r="11" spans="1:16" ht="24.95" customHeight="1" thickTop="1" thickBot="1" x14ac:dyDescent="0.45">
      <c r="B11" s="283" t="s">
        <v>
4</v>
      </c>
      <c r="C11" s="284"/>
      <c r="D11" s="284"/>
      <c r="E11" s="284"/>
      <c r="F11" s="76" t="s">
        <v>
8</v>
      </c>
      <c r="G11" s="77">
        <v>
100000</v>
      </c>
      <c r="H11" s="151"/>
      <c r="I11" s="152"/>
      <c r="J11" s="153"/>
      <c r="K11" s="154"/>
      <c r="L11" s="155"/>
      <c r="M11" s="133"/>
      <c r="N11" s="134"/>
    </row>
    <row r="12" spans="1:16" ht="24.95" customHeight="1" thickBot="1" x14ac:dyDescent="0.45">
      <c r="B12" s="285" t="s">
        <v>
5</v>
      </c>
      <c r="C12" s="286"/>
      <c r="D12" s="286"/>
      <c r="E12" s="286"/>
      <c r="F12" s="78" t="s">
        <v>
9</v>
      </c>
      <c r="G12" s="287"/>
      <c r="H12" s="79">
        <v>
25108</v>
      </c>
      <c r="I12" s="80">
        <v>
25108</v>
      </c>
      <c r="J12" s="81">
        <v>
25108</v>
      </c>
      <c r="K12" s="156"/>
      <c r="L12" s="157"/>
      <c r="M12" s="135"/>
      <c r="N12" s="136"/>
      <c r="P12" s="37"/>
    </row>
    <row r="13" spans="1:16" ht="24.95" customHeight="1" x14ac:dyDescent="0.4">
      <c r="B13" s="290" t="s">
        <v>
42</v>
      </c>
      <c r="C13" s="291"/>
      <c r="D13" s="291"/>
      <c r="E13" s="291"/>
      <c r="F13" s="82" t="s">
        <v>
10</v>
      </c>
      <c r="G13" s="288"/>
      <c r="H13" s="83">
        <f>
H14+H15</f>
        <v>
9254</v>
      </c>
      <c r="I13" s="84">
        <f t="shared" ref="I13:J13" si="0">
I14+I15</f>
        <v>
9254</v>
      </c>
      <c r="J13" s="85">
        <f t="shared" si="0"/>
        <v>
9254</v>
      </c>
      <c r="K13" s="156"/>
      <c r="L13" s="157"/>
      <c r="M13" s="135"/>
      <c r="N13" s="136"/>
      <c r="P13" s="37"/>
    </row>
    <row r="14" spans="1:16" ht="24.95" customHeight="1" x14ac:dyDescent="0.4">
      <c r="B14" s="292"/>
      <c r="C14" s="86"/>
      <c r="D14" s="294" t="s">
        <v>
7</v>
      </c>
      <c r="E14" s="295"/>
      <c r="F14" s="87" t="s">
        <v>
11</v>
      </c>
      <c r="G14" s="288"/>
      <c r="H14" s="88">
        <v>
8254</v>
      </c>
      <c r="I14" s="59">
        <v>
8254</v>
      </c>
      <c r="J14" s="89">
        <v>
8254</v>
      </c>
      <c r="K14" s="156"/>
      <c r="L14" s="157"/>
      <c r="M14" s="135"/>
      <c r="N14" s="136"/>
      <c r="P14" s="37"/>
    </row>
    <row r="15" spans="1:16" ht="24.95" customHeight="1" thickBot="1" x14ac:dyDescent="0.45">
      <c r="B15" s="293"/>
      <c r="C15" s="90"/>
      <c r="D15" s="296" t="s">
        <v>
6</v>
      </c>
      <c r="E15" s="297"/>
      <c r="F15" s="91" t="s">
        <v>
12</v>
      </c>
      <c r="G15" s="288"/>
      <c r="H15" s="92">
        <v>
1000</v>
      </c>
      <c r="I15" s="93">
        <v>
1000</v>
      </c>
      <c r="J15" s="94">
        <v>
1000</v>
      </c>
      <c r="K15" s="156"/>
      <c r="L15" s="157"/>
      <c r="M15" s="135"/>
      <c r="N15" s="136"/>
      <c r="P15" s="37"/>
    </row>
    <row r="16" spans="1:16" ht="24.95" customHeight="1" thickBot="1" x14ac:dyDescent="0.45">
      <c r="B16" s="298" t="s">
        <v>
29</v>
      </c>
      <c r="C16" s="299"/>
      <c r="D16" s="299"/>
      <c r="E16" s="299"/>
      <c r="F16" s="95" t="s">
        <v>
13</v>
      </c>
      <c r="G16" s="288"/>
      <c r="H16" s="96">
        <f>
H12-H13</f>
        <v>
15854</v>
      </c>
      <c r="I16" s="97">
        <f t="shared" ref="I16:J16" si="1">
I12-I13</f>
        <v>
15854</v>
      </c>
      <c r="J16" s="98">
        <f t="shared" si="1"/>
        <v>
15854</v>
      </c>
      <c r="K16" s="156"/>
      <c r="L16" s="157"/>
      <c r="M16" s="135"/>
      <c r="N16" s="136"/>
    </row>
    <row r="17" spans="2:16" ht="24.95" customHeight="1" x14ac:dyDescent="0.4">
      <c r="B17" s="290" t="s">
        <v>
53</v>
      </c>
      <c r="C17" s="291"/>
      <c r="D17" s="291"/>
      <c r="E17" s="291"/>
      <c r="F17" s="82" t="s">
        <v>
14</v>
      </c>
      <c r="G17" s="288"/>
      <c r="H17" s="83">
        <f>
H18+H19</f>
        <v>
0</v>
      </c>
      <c r="I17" s="84">
        <f t="shared" ref="I17:J17" si="2">
I18+I19</f>
        <v>
0</v>
      </c>
      <c r="J17" s="85">
        <f t="shared" si="2"/>
        <v>
0</v>
      </c>
      <c r="K17" s="156"/>
      <c r="L17" s="157"/>
      <c r="M17" s="135"/>
      <c r="N17" s="136"/>
      <c r="P17" s="37"/>
    </row>
    <row r="18" spans="2:16" ht="24.95" customHeight="1" x14ac:dyDescent="0.4">
      <c r="B18" s="292"/>
      <c r="C18" s="86"/>
      <c r="D18" s="294" t="s">
        <v>
7</v>
      </c>
      <c r="E18" s="295"/>
      <c r="F18" s="87" t="s">
        <v>
15</v>
      </c>
      <c r="G18" s="288"/>
      <c r="H18" s="88">
        <v>
0</v>
      </c>
      <c r="I18" s="59">
        <v>
0</v>
      </c>
      <c r="J18" s="89">
        <v>
0</v>
      </c>
      <c r="K18" s="156"/>
      <c r="L18" s="157"/>
      <c r="M18" s="135"/>
      <c r="N18" s="136"/>
      <c r="P18" s="37"/>
    </row>
    <row r="19" spans="2:16" ht="24.95" customHeight="1" thickBot="1" x14ac:dyDescent="0.45">
      <c r="B19" s="293"/>
      <c r="C19" s="90"/>
      <c r="D19" s="296" t="s">
        <v>
6</v>
      </c>
      <c r="E19" s="297"/>
      <c r="F19" s="91" t="s">
        <v>
16</v>
      </c>
      <c r="G19" s="288"/>
      <c r="H19" s="92">
        <v>
0</v>
      </c>
      <c r="I19" s="93">
        <v>
0</v>
      </c>
      <c r="J19" s="94">
        <v>
0</v>
      </c>
      <c r="K19" s="156"/>
      <c r="L19" s="157"/>
      <c r="M19" s="135"/>
      <c r="N19" s="136"/>
      <c r="P19" s="37"/>
    </row>
    <row r="20" spans="2:16" ht="24.95" customHeight="1" thickBot="1" x14ac:dyDescent="0.45">
      <c r="B20" s="275" t="s">
        <v>
30</v>
      </c>
      <c r="C20" s="276"/>
      <c r="D20" s="276"/>
      <c r="E20" s="276"/>
      <c r="F20" s="99" t="s">
        <v>
17</v>
      </c>
      <c r="G20" s="288"/>
      <c r="H20" s="100">
        <f>
H16-H17</f>
        <v>
15854</v>
      </c>
      <c r="I20" s="101">
        <f t="shared" ref="I20:J20" si="3">
I16-I17</f>
        <v>
15854</v>
      </c>
      <c r="J20" s="102">
        <f t="shared" si="3"/>
        <v>
15854</v>
      </c>
      <c r="K20" s="156"/>
      <c r="L20" s="157"/>
      <c r="M20" s="135"/>
      <c r="N20" s="136"/>
    </row>
    <row r="21" spans="2:16" ht="24.95" customHeight="1" thickBot="1" x14ac:dyDescent="0.45">
      <c r="B21" s="273" t="s">
        <v>
31</v>
      </c>
      <c r="C21" s="274"/>
      <c r="D21" s="274"/>
      <c r="E21" s="274"/>
      <c r="F21" s="95" t="s">
        <v>
18</v>
      </c>
      <c r="G21" s="288"/>
      <c r="H21" s="96">
        <f>
H15+H19</f>
        <v>
1000</v>
      </c>
      <c r="I21" s="97">
        <f t="shared" ref="I21:J21" si="4">
I15+I19</f>
        <v>
1000</v>
      </c>
      <c r="J21" s="98">
        <f t="shared" si="4"/>
        <v>
1000</v>
      </c>
      <c r="K21" s="158"/>
      <c r="L21" s="159"/>
      <c r="M21" s="137"/>
      <c r="N21" s="138"/>
    </row>
    <row r="22" spans="2:16" ht="24.95" customHeight="1" thickBot="1" x14ac:dyDescent="0.45">
      <c r="B22" s="275" t="s">
        <v>
32</v>
      </c>
      <c r="C22" s="276"/>
      <c r="D22" s="276"/>
      <c r="E22" s="276"/>
      <c r="F22" s="99" t="s">
        <v>
19</v>
      </c>
      <c r="G22" s="289"/>
      <c r="H22" s="100">
        <f>
H20+H21</f>
        <v>
16854</v>
      </c>
      <c r="I22" s="101">
        <f t="shared" ref="I22:J22" si="5">
I20+I21</f>
        <v>
16854</v>
      </c>
      <c r="J22" s="103">
        <f t="shared" si="5"/>
        <v>
16854</v>
      </c>
      <c r="K22" s="126">
        <f>
SUM(H22:J22)/3</f>
        <v>
16854</v>
      </c>
      <c r="L22" s="104" t="s">
        <v>
20</v>
      </c>
      <c r="M22" s="127">
        <f>
ROUNDDOWN(K22/G11,3)</f>
        <v>
0.16800000000000001</v>
      </c>
      <c r="N22" s="41" t="s">
        <v>
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
49</v>
      </c>
      <c r="C25" s="277"/>
      <c r="D25" s="277"/>
      <c r="E25" s="277"/>
      <c r="F25" s="278" t="s">
        <v>
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
46</v>
      </c>
      <c r="C27" s="260"/>
      <c r="D27" s="260"/>
      <c r="E27" s="260"/>
      <c r="F27" s="260"/>
      <c r="G27" s="260"/>
      <c r="H27" s="260"/>
      <c r="I27" s="260"/>
      <c r="J27" s="260"/>
      <c r="K27" s="279" t="s">
        <v>
40</v>
      </c>
      <c r="L27" s="279"/>
      <c r="M27" s="279"/>
      <c r="N27" s="105"/>
    </row>
    <row r="28" spans="2:16" ht="24.95" customHeight="1" thickBot="1" x14ac:dyDescent="0.45">
      <c r="B28" s="46"/>
      <c r="C28" s="240"/>
      <c r="D28" s="177"/>
      <c r="E28" s="177"/>
      <c r="F28" s="177"/>
      <c r="G28" s="177"/>
      <c r="H28" s="109" t="s">
        <v>
1</v>
      </c>
      <c r="I28" s="109" t="s">
        <v>
2</v>
      </c>
      <c r="J28" s="63" t="s">
        <v>
3</v>
      </c>
      <c r="K28" s="177" t="s">
        <v>
25</v>
      </c>
      <c r="L28" s="177"/>
      <c r="M28" s="178"/>
      <c r="N28" s="47"/>
    </row>
    <row r="29" spans="2:16" ht="24.95" customHeight="1" thickBot="1" x14ac:dyDescent="0.45">
      <c r="B29" s="46"/>
      <c r="C29" s="203" t="s">
        <v>
54</v>
      </c>
      <c r="D29" s="204"/>
      <c r="E29" s="204"/>
      <c r="F29" s="204"/>
      <c r="G29" s="66" t="s">
        <v>
45</v>
      </c>
      <c r="H29" s="65">
        <v>
25108</v>
      </c>
      <c r="I29" s="65">
        <v>
25108</v>
      </c>
      <c r="J29" s="65">
        <v>
25108</v>
      </c>
      <c r="K29" s="280" t="s">
        <v>
57</v>
      </c>
      <c r="L29" s="281"/>
      <c r="M29" s="282"/>
      <c r="N29" s="53"/>
      <c r="P29" s="2" t="s">
        <v>
39</v>
      </c>
    </row>
    <row r="30" spans="2:16" ht="20.100000000000001" customHeight="1" x14ac:dyDescent="0.4">
      <c r="B30" s="46"/>
      <c r="N30" s="48"/>
    </row>
    <row r="31" spans="2:16" ht="19.5" thickBot="1" x14ac:dyDescent="0.5">
      <c r="B31" s="234" t="s">
        <v>
47</v>
      </c>
      <c r="C31" s="260"/>
      <c r="D31" s="260"/>
      <c r="E31" s="260"/>
      <c r="F31" s="260"/>
      <c r="G31" s="260"/>
      <c r="H31" s="260"/>
      <c r="I31" s="260"/>
      <c r="J31" s="260"/>
      <c r="K31" s="106"/>
      <c r="L31" s="106"/>
      <c r="M31" s="115" t="s">
        <v>
28</v>
      </c>
      <c r="N31" s="105"/>
    </row>
    <row r="32" spans="2:16" ht="24.95" customHeight="1" thickBot="1" x14ac:dyDescent="0.45">
      <c r="B32" s="46"/>
      <c r="C32" s="241"/>
      <c r="D32" s="242"/>
      <c r="E32" s="242"/>
      <c r="F32" s="242"/>
      <c r="G32" s="243"/>
      <c r="H32" s="109" t="s">
        <v>
1</v>
      </c>
      <c r="I32" s="109" t="s">
        <v>
2</v>
      </c>
      <c r="J32" s="109" t="s">
        <v>
3</v>
      </c>
      <c r="K32" s="177" t="s">
        <v>
25</v>
      </c>
      <c r="L32" s="177"/>
      <c r="M32" s="178"/>
      <c r="N32" s="47"/>
    </row>
    <row r="33" spans="2:16" ht="24.95" customHeight="1" x14ac:dyDescent="0.4">
      <c r="B33" s="46"/>
      <c r="C33" s="261" t="s">
        <v>
50</v>
      </c>
      <c r="D33" s="262"/>
      <c r="E33" s="262"/>
      <c r="F33" s="262"/>
      <c r="G33" s="107" t="s">
        <v>
44</v>
      </c>
      <c r="H33" s="108">
        <f>
SUM(H34:H38)</f>
        <v>
8254</v>
      </c>
      <c r="I33" s="108">
        <f t="shared" ref="I33" si="6">
SUM(I34:I38)</f>
        <v>
8254</v>
      </c>
      <c r="J33" s="108">
        <f>
SUM(J34:J38)</f>
        <v>
8254</v>
      </c>
      <c r="K33" s="263"/>
      <c r="L33" s="263"/>
      <c r="M33" s="264"/>
      <c r="N33" s="53"/>
      <c r="P33" s="2" t="s">
        <v>
38</v>
      </c>
    </row>
    <row r="34" spans="2:16" ht="24.95" customHeight="1" x14ac:dyDescent="0.4">
      <c r="B34" s="46"/>
      <c r="C34" s="248"/>
      <c r="D34" s="250" t="s">
        <v>
58</v>
      </c>
      <c r="E34" s="251"/>
      <c r="F34" s="251"/>
      <c r="G34" s="252"/>
      <c r="H34" s="59">
        <v>
12554</v>
      </c>
      <c r="I34" s="59">
        <v>
12554</v>
      </c>
      <c r="J34" s="59">
        <v>
12554</v>
      </c>
      <c r="K34" s="265" t="s">
        <v>
59</v>
      </c>
      <c r="L34" s="265"/>
      <c r="M34" s="266"/>
      <c r="N34" s="53"/>
    </row>
    <row r="35" spans="2:16" ht="24.95" customHeight="1" x14ac:dyDescent="0.4">
      <c r="B35" s="46"/>
      <c r="C35" s="248"/>
      <c r="D35" s="250" t="s">
        <v>
60</v>
      </c>
      <c r="E35" s="251"/>
      <c r="F35" s="251"/>
      <c r="G35" s="252"/>
      <c r="H35" s="59">
        <v>
-3600</v>
      </c>
      <c r="I35" s="59">
        <v>
-3600</v>
      </c>
      <c r="J35" s="59">
        <v>
-3600</v>
      </c>
      <c r="K35" s="265" t="s">
        <v>
61</v>
      </c>
      <c r="L35" s="265"/>
      <c r="M35" s="266"/>
      <c r="N35" s="53"/>
    </row>
    <row r="36" spans="2:16" ht="24.95" customHeight="1" x14ac:dyDescent="0.4">
      <c r="B36" s="46"/>
      <c r="C36" s="248"/>
      <c r="D36" s="267" t="s">
        <v>
62</v>
      </c>
      <c r="E36" s="268"/>
      <c r="F36" s="268"/>
      <c r="G36" s="269"/>
      <c r="H36" s="59">
        <v>
-500</v>
      </c>
      <c r="I36" s="59">
        <v>
-500</v>
      </c>
      <c r="J36" s="59">
        <v>
-500</v>
      </c>
      <c r="K36" s="265" t="s">
        <v>
63</v>
      </c>
      <c r="L36" s="265"/>
      <c r="M36" s="266"/>
      <c r="N36" s="53"/>
    </row>
    <row r="37" spans="2:16" ht="24.95" customHeight="1" x14ac:dyDescent="0.4">
      <c r="B37" s="46"/>
      <c r="C37" s="248"/>
      <c r="D37" s="270" t="s">
        <v>
64</v>
      </c>
      <c r="E37" s="271"/>
      <c r="F37" s="271"/>
      <c r="G37" s="272"/>
      <c r="H37" s="59">
        <v>
-200</v>
      </c>
      <c r="I37" s="59">
        <v>
-200</v>
      </c>
      <c r="J37" s="59">
        <v>
-200</v>
      </c>
      <c r="K37" s="265" t="s">
        <v>
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
52</v>
      </c>
      <c r="C40" s="260"/>
      <c r="D40" s="260"/>
      <c r="E40" s="260"/>
      <c r="F40" s="260"/>
      <c r="G40" s="260"/>
      <c r="H40" s="260"/>
      <c r="I40" s="260"/>
      <c r="J40" s="260"/>
      <c r="K40" s="106"/>
      <c r="L40" s="106"/>
      <c r="M40" s="115" t="s">
        <v>
28</v>
      </c>
      <c r="N40" s="105"/>
    </row>
    <row r="41" spans="2:16" ht="24.95" customHeight="1" thickBot="1" x14ac:dyDescent="0.45">
      <c r="B41" s="46"/>
      <c r="C41" s="229"/>
      <c r="D41" s="230"/>
      <c r="E41" s="230"/>
      <c r="F41" s="230"/>
      <c r="G41" s="231"/>
      <c r="H41" s="109" t="s">
        <v>
1</v>
      </c>
      <c r="I41" s="109" t="s">
        <v>
2</v>
      </c>
      <c r="J41" s="109" t="s">
        <v>
3</v>
      </c>
      <c r="K41" s="177" t="s">
        <v>
25</v>
      </c>
      <c r="L41" s="177"/>
      <c r="M41" s="178"/>
      <c r="N41" s="47"/>
    </row>
    <row r="42" spans="2:16" ht="24.95" customHeight="1" x14ac:dyDescent="0.4">
      <c r="B42" s="46"/>
      <c r="C42" s="261" t="s">
        <v>
51</v>
      </c>
      <c r="D42" s="262"/>
      <c r="E42" s="262"/>
      <c r="F42" s="262"/>
      <c r="G42" s="107" t="s">
        <v>
43</v>
      </c>
      <c r="H42" s="108">
        <f>
SUM(H43:H44)</f>
        <v>
0</v>
      </c>
      <c r="I42" s="108">
        <f>
SUM(I43:I44)</f>
        <v>
0</v>
      </c>
      <c r="J42" s="108">
        <f>
SUM(J43:J44)</f>
        <v>
0</v>
      </c>
      <c r="K42" s="263"/>
      <c r="L42" s="263"/>
      <c r="M42" s="264"/>
      <c r="N42" s="53"/>
      <c r="P42" s="2" t="s">
        <v>
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