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5550" yWindow="720" windowWidth="12120" windowHeight="9120" activeTab="1"/>
  </bookViews>
  <sheets>
    <sheet name="16-1" sheetId="1" r:id="rId1"/>
    <sheet name="16-2" sheetId="2" r:id="rId2"/>
    <sheet name="16-3" sheetId="3" r:id="rId3"/>
    <sheet name="16-4" sheetId="4" r:id="rId4"/>
    <sheet name="16-5" sheetId="5" r:id="rId5"/>
    <sheet name="16-6" sheetId="6" r:id="rId6"/>
    <sheet name="16-7" sheetId="7" r:id="rId7"/>
    <sheet name="16-8" sheetId="8" r:id="rId8"/>
    <sheet name="16-9" sheetId="9" r:id="rId9"/>
    <sheet name="16-10" sheetId="10" r:id="rId10"/>
    <sheet name="16-11" sheetId="11" r:id="rId11"/>
    <sheet name="16-12" sheetId="12" r:id="rId12"/>
    <sheet name="16-13" sheetId="13" r:id="rId13"/>
  </sheets>
  <definedNames>
    <definedName name="_xlnm._FilterDatabase" localSheetId="9" hidden="1">'16-10'!$N$6:$O$6</definedName>
    <definedName name="_xlnm.Print_Area" localSheetId="10">'16-11'!$A$1:$M$21</definedName>
  </definedNames>
  <calcPr calcId="145621"/>
</workbook>
</file>

<file path=xl/calcChain.xml><?xml version="1.0" encoding="utf-8"?>
<calcChain xmlns="http://schemas.openxmlformats.org/spreadsheetml/2006/main">
  <c r="AC18" i="13" l="1"/>
  <c r="AC17" i="13"/>
  <c r="AA17" i="13"/>
  <c r="AC16" i="13"/>
  <c r="AA16" i="13"/>
  <c r="AC14" i="13"/>
  <c r="AC13" i="13"/>
  <c r="AA13" i="13"/>
  <c r="AC12" i="13"/>
  <c r="AA12" i="13"/>
  <c r="AC10" i="13"/>
  <c r="AC9" i="13"/>
  <c r="AA9" i="13"/>
  <c r="AC8" i="13"/>
  <c r="AA8" i="13"/>
  <c r="AD6" i="13"/>
  <c r="AE16" i="13" s="1"/>
  <c r="AB6" i="13"/>
  <c r="AC19" i="13" s="1"/>
  <c r="Z6" i="13"/>
  <c r="AA18" i="13" s="1"/>
  <c r="AE11" i="13" l="1"/>
  <c r="AE15" i="13"/>
  <c r="AE19" i="13"/>
  <c r="AE10" i="13"/>
  <c r="AE14" i="13"/>
  <c r="AE18" i="13"/>
  <c r="AE9" i="13"/>
  <c r="AA11" i="13"/>
  <c r="AE13" i="13"/>
  <c r="AA15" i="13"/>
  <c r="AE17" i="13"/>
  <c r="AA19" i="13"/>
  <c r="AE8" i="13"/>
  <c r="AA10" i="13"/>
  <c r="AC11" i="13"/>
  <c r="AE12" i="13"/>
  <c r="AA14" i="13"/>
  <c r="AC15" i="13"/>
  <c r="K10" i="12" l="1"/>
  <c r="G10" i="12"/>
  <c r="C10" i="12"/>
  <c r="L16" i="11" l="1"/>
  <c r="K16" i="11"/>
  <c r="P6" i="10" l="1"/>
  <c r="U10" i="9" l="1"/>
  <c r="T10" i="9"/>
  <c r="T9" i="9"/>
  <c r="U9" i="9" s="1"/>
  <c r="U8" i="9"/>
  <c r="U7" i="9" s="1"/>
  <c r="T8" i="9"/>
  <c r="T7" i="9"/>
  <c r="S7" i="9"/>
  <c r="R7" i="9"/>
  <c r="B10" i="8" l="1"/>
  <c r="B13" i="7"/>
  <c r="B10" i="5"/>
  <c r="D11" i="4"/>
  <c r="C11" i="4"/>
  <c r="D10" i="4"/>
  <c r="C10" i="4"/>
  <c r="C9" i="4" s="1"/>
  <c r="P9" i="4"/>
  <c r="O9" i="4"/>
  <c r="N9" i="4"/>
  <c r="M9" i="4"/>
  <c r="L9" i="4"/>
  <c r="K9" i="4"/>
  <c r="J9" i="4"/>
  <c r="I9" i="4"/>
  <c r="H9" i="4"/>
  <c r="G9" i="4"/>
  <c r="F9" i="4"/>
  <c r="E9" i="4"/>
  <c r="D9" i="4"/>
  <c r="B10" i="3" l="1"/>
  <c r="C11" i="2" l="1"/>
  <c r="B11" i="2"/>
  <c r="C19" i="1" l="1"/>
  <c r="C14" i="1"/>
  <c r="C9" i="1"/>
</calcChain>
</file>

<file path=xl/sharedStrings.xml><?xml version="1.0" encoding="utf-8"?>
<sst xmlns="http://schemas.openxmlformats.org/spreadsheetml/2006/main" count="376" uniqueCount="224">
  <si>
    <t>認知件数</t>
    <rPh sb="0" eb="2">
      <t>ニンチ</t>
    </rPh>
    <rPh sb="2" eb="4">
      <t>ケンスウ</t>
    </rPh>
    <phoneticPr fontId="4"/>
  </si>
  <si>
    <t>検挙件数</t>
    <rPh sb="0" eb="2">
      <t>ケンキョ</t>
    </rPh>
    <rPh sb="2" eb="4">
      <t>ケンスウ</t>
    </rPh>
    <phoneticPr fontId="4"/>
  </si>
  <si>
    <t>検挙人員</t>
    <rPh sb="0" eb="2">
      <t>ケンキョ</t>
    </rPh>
    <rPh sb="2" eb="4">
      <t>ジンイン</t>
    </rPh>
    <phoneticPr fontId="4"/>
  </si>
  <si>
    <t>総数</t>
    <rPh sb="0" eb="2">
      <t>ソウスウ</t>
    </rPh>
    <phoneticPr fontId="4"/>
  </si>
  <si>
    <t>凶悪犯</t>
    <phoneticPr fontId="4"/>
  </si>
  <si>
    <t>粗暴犯</t>
    <phoneticPr fontId="4"/>
  </si>
  <si>
    <t>窃盗犯</t>
    <rPh sb="0" eb="3">
      <t>セットウハン</t>
    </rPh>
    <phoneticPr fontId="4"/>
  </si>
  <si>
    <t>知能犯</t>
    <rPh sb="0" eb="3">
      <t>チノウハン</t>
    </rPh>
    <phoneticPr fontId="4"/>
  </si>
  <si>
    <t>風俗犯</t>
    <rPh sb="0" eb="2">
      <t>フウゾク</t>
    </rPh>
    <rPh sb="2" eb="3">
      <t>ハン</t>
    </rPh>
    <phoneticPr fontId="4"/>
  </si>
  <si>
    <t>その他</t>
    <rPh sb="2" eb="3">
      <t>タ</t>
    </rPh>
    <phoneticPr fontId="4"/>
  </si>
  <si>
    <t>年次</t>
  </si>
  <si>
    <t>資料　福井県警察本部</t>
    <rPh sb="3" eb="6">
      <t>フクイケン</t>
    </rPh>
    <rPh sb="6" eb="8">
      <t>ケイサツ</t>
    </rPh>
    <rPh sb="8" eb="10">
      <t>ホンブ</t>
    </rPh>
    <phoneticPr fontId="4"/>
  </si>
  <si>
    <t>16-1．　刑 法 犯 罪　発 生 ・ 検 挙 状 況</t>
  </si>
  <si>
    <t>注）発生地計上方式による。</t>
    <rPh sb="0" eb="1">
      <t>チュウ</t>
    </rPh>
    <rPh sb="2" eb="4">
      <t>ハッセイ</t>
    </rPh>
    <rPh sb="4" eb="5">
      <t>チ</t>
    </rPh>
    <rPh sb="5" eb="7">
      <t>ケイジョウ</t>
    </rPh>
    <rPh sb="7" eb="9">
      <t>ホウシキ</t>
    </rPh>
    <phoneticPr fontId="4"/>
  </si>
  <si>
    <t>平成22年</t>
    <phoneticPr fontId="8"/>
  </si>
  <si>
    <t>平成22年</t>
    <phoneticPr fontId="8"/>
  </si>
  <si>
    <t>16-2．　非行少年等補導状況</t>
    <phoneticPr fontId="3"/>
  </si>
  <si>
    <t>年次</t>
    <phoneticPr fontId="3"/>
  </si>
  <si>
    <t>非行少年</t>
    <rPh sb="0" eb="2">
      <t>ヒコウ</t>
    </rPh>
    <rPh sb="2" eb="4">
      <t>ショウネン</t>
    </rPh>
    <phoneticPr fontId="3"/>
  </si>
  <si>
    <t>不良行為
少年</t>
    <rPh sb="0" eb="2">
      <t>フリョウ</t>
    </rPh>
    <rPh sb="2" eb="4">
      <t>コウイ</t>
    </rPh>
    <rPh sb="5" eb="7">
      <t>ショウネン</t>
    </rPh>
    <phoneticPr fontId="3"/>
  </si>
  <si>
    <t>総数</t>
    <phoneticPr fontId="3"/>
  </si>
  <si>
    <t>刑法犯少年</t>
  </si>
  <si>
    <t>特別法犯
少年</t>
    <rPh sb="0" eb="2">
      <t>トクベツ</t>
    </rPh>
    <rPh sb="2" eb="3">
      <t>ホウ</t>
    </rPh>
    <rPh sb="3" eb="4">
      <t>ハン</t>
    </rPh>
    <rPh sb="5" eb="6">
      <t>ショウ</t>
    </rPh>
    <rPh sb="6" eb="7">
      <t>トシ</t>
    </rPh>
    <phoneticPr fontId="3"/>
  </si>
  <si>
    <t>総数</t>
  </si>
  <si>
    <t>犯罪少年</t>
  </si>
  <si>
    <t>触法少年</t>
  </si>
  <si>
    <t>平成22年</t>
    <rPh sb="0" eb="2">
      <t>ヘイセイ</t>
    </rPh>
    <phoneticPr fontId="8"/>
  </si>
  <si>
    <t>資料　福井県警察本部</t>
  </si>
  <si>
    <t>16-3．＜少年愛護センタ－＞ 補導活動状況</t>
    <rPh sb="6" eb="8">
      <t>ショウネン</t>
    </rPh>
    <rPh sb="8" eb="10">
      <t>アイゴ</t>
    </rPh>
    <rPh sb="18" eb="20">
      <t>カツドウ</t>
    </rPh>
    <rPh sb="20" eb="22">
      <t>ジョウキョウ</t>
    </rPh>
    <phoneticPr fontId="3"/>
  </si>
  <si>
    <t>単位：人</t>
    <rPh sb="0" eb="2">
      <t>タンイ</t>
    </rPh>
    <rPh sb="3" eb="4">
      <t>ニン</t>
    </rPh>
    <phoneticPr fontId="3"/>
  </si>
  <si>
    <t>年次</t>
    <phoneticPr fontId="3"/>
  </si>
  <si>
    <t>総数</t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</si>
  <si>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</si>
  <si>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</si>
  <si>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学生生徒</t>
  </si>
  <si>
    <t>一般
少年</t>
    <rPh sb="0" eb="2">
      <t>イッパン</t>
    </rPh>
    <rPh sb="3" eb="5">
      <t>ショウネン</t>
    </rPh>
    <phoneticPr fontId="3"/>
  </si>
  <si>
    <t>小学校</t>
  </si>
  <si>
    <t>中学校</t>
  </si>
  <si>
    <t>高校</t>
  </si>
  <si>
    <t>その他
の学校</t>
    <phoneticPr fontId="3"/>
  </si>
  <si>
    <t>資料　青少年課</t>
    <phoneticPr fontId="3"/>
  </si>
  <si>
    <t>16-4． ＜少年愛護センター＞　相談活動状況</t>
    <rPh sb="7" eb="9">
      <t>ショウネン</t>
    </rPh>
    <rPh sb="9" eb="11">
      <t>アイゴ</t>
    </rPh>
    <rPh sb="17" eb="19">
      <t>ソウダン</t>
    </rPh>
    <rPh sb="19" eb="21">
      <t>カツドウ</t>
    </rPh>
    <rPh sb="21" eb="23">
      <t>ジョウキョウ</t>
    </rPh>
    <phoneticPr fontId="8"/>
  </si>
  <si>
    <t>年度</t>
    <rPh sb="0" eb="1">
      <t>トシ</t>
    </rPh>
    <rPh sb="1" eb="2">
      <t>ド</t>
    </rPh>
    <phoneticPr fontId="8"/>
  </si>
  <si>
    <t>総数</t>
    <rPh sb="0" eb="1">
      <t>フサ</t>
    </rPh>
    <rPh sb="1" eb="2">
      <t>カズ</t>
    </rPh>
    <phoneticPr fontId="8"/>
  </si>
  <si>
    <t>月平均</t>
    <rPh sb="0" eb="1">
      <t>ツキ</t>
    </rPh>
    <rPh sb="1" eb="3">
      <t>ヘイキン</t>
    </rPh>
    <phoneticPr fontId="8"/>
  </si>
  <si>
    <t>4月</t>
    <rPh sb="1" eb="2">
      <t>ガツ</t>
    </rPh>
    <phoneticPr fontId="8"/>
  </si>
  <si>
    <t>5月</t>
    <phoneticPr fontId="8"/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</si>
  <si>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</si>
  <si>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</si>
  <si>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</si>
  <si>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</si>
  <si>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</si>
  <si>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</si>
  <si>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</si>
  <si>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</si>
  <si>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</si>
  <si>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</si>
  <si>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平成</t>
    <rPh sb="0" eb="2">
      <t>ヘイセイ</t>
    </rPh>
    <phoneticPr fontId="8"/>
  </si>
  <si>
    <t>22年度</t>
    <phoneticPr fontId="8"/>
  </si>
  <si>
    <t>26
年度
内訳</t>
    <phoneticPr fontId="8"/>
  </si>
  <si>
    <t>面接</t>
    <rPh sb="0" eb="1">
      <t>メン</t>
    </rPh>
    <rPh sb="1" eb="2">
      <t>セツ</t>
    </rPh>
    <phoneticPr fontId="8"/>
  </si>
  <si>
    <t>電話</t>
    <rPh sb="0" eb="1">
      <t>デン</t>
    </rPh>
    <rPh sb="1" eb="2">
      <t>ハナシ</t>
    </rPh>
    <phoneticPr fontId="8"/>
  </si>
  <si>
    <t>資料　青少年課</t>
    <rPh sb="0" eb="2">
      <t>シリョウ</t>
    </rPh>
    <rPh sb="3" eb="6">
      <t>セイショウネン</t>
    </rPh>
    <rPh sb="6" eb="7">
      <t>カ</t>
    </rPh>
    <phoneticPr fontId="8"/>
  </si>
  <si>
    <t>16-5． 火 災 発 生 状 況</t>
  </si>
  <si>
    <t>年次</t>
    <rPh sb="0" eb="1">
      <t>トシ</t>
    </rPh>
    <rPh sb="1" eb="2">
      <t>ツギ</t>
    </rPh>
    <phoneticPr fontId="5"/>
  </si>
  <si>
    <t>火災件数</t>
  </si>
  <si>
    <t>焼損面積</t>
    <rPh sb="2" eb="4">
      <t>メンセキ</t>
    </rPh>
    <phoneticPr fontId="5"/>
  </si>
  <si>
    <t>損害額
（千円）</t>
    <rPh sb="0" eb="3">
      <t>ソンガイガク</t>
    </rPh>
    <rPh sb="5" eb="7">
      <t>センエン</t>
    </rPh>
    <phoneticPr fontId="5"/>
  </si>
  <si>
    <t>建物</t>
  </si>
  <si>
    <t>林野</t>
  </si>
  <si>
    <t>車両</t>
  </si>
  <si>
    <t>その他</t>
  </si>
  <si>
    <t>建物
（㎡）</t>
    <phoneticPr fontId="5"/>
  </si>
  <si>
    <t>林野
（a）</t>
    <phoneticPr fontId="5"/>
  </si>
  <si>
    <t>平 成 22 年</t>
    <rPh sb="0" eb="1">
      <t>タイラ</t>
    </rPh>
    <rPh sb="2" eb="3">
      <t>シゲル</t>
    </rPh>
    <rPh sb="7" eb="8">
      <t>ネン</t>
    </rPh>
    <phoneticPr fontId="8"/>
  </si>
  <si>
    <t>資料　予防課</t>
    <rPh sb="3" eb="6">
      <t>ヨボウカ</t>
    </rPh>
    <phoneticPr fontId="5"/>
  </si>
  <si>
    <t>16-6． 消 防 現 有 勢 力</t>
    <phoneticPr fontId="4"/>
  </si>
  <si>
    <t>本部消防署</t>
    <phoneticPr fontId="4"/>
  </si>
  <si>
    <t>消防水利の現有</t>
    <phoneticPr fontId="4"/>
  </si>
  <si>
    <t>消防機関の現有</t>
    <phoneticPr fontId="4"/>
  </si>
  <si>
    <t>本部</t>
  </si>
  <si>
    <t>公設消火栓</t>
  </si>
  <si>
    <t>水そう付き消防ポンプ車</t>
  </si>
  <si>
    <t>署</t>
  </si>
  <si>
    <t>私設消火栓</t>
  </si>
  <si>
    <t>普通ポンプ車</t>
    <rPh sb="5" eb="6">
      <t>シャ</t>
    </rPh>
    <phoneticPr fontId="4"/>
  </si>
  <si>
    <t>分署</t>
    <rPh sb="0" eb="2">
      <t>ブンショ</t>
    </rPh>
    <phoneticPr fontId="4"/>
  </si>
  <si>
    <t>公設防火水そう</t>
  </si>
  <si>
    <t>40㎥以上</t>
    <phoneticPr fontId="4"/>
  </si>
  <si>
    <t>小型動力ポンプ積載車</t>
    <rPh sb="0" eb="2">
      <t>コガタ</t>
    </rPh>
    <rPh sb="2" eb="4">
      <t>ドウリョク</t>
    </rPh>
    <rPh sb="7" eb="10">
      <t>セキサイシャ</t>
    </rPh>
    <phoneticPr fontId="4"/>
  </si>
  <si>
    <t>分遣所</t>
  </si>
  <si>
    <t>〃</t>
  </si>
  <si>
    <t>40㎥未満</t>
    <phoneticPr fontId="4"/>
  </si>
  <si>
    <t>梯子車</t>
    <rPh sb="2" eb="3">
      <t>シャ</t>
    </rPh>
    <phoneticPr fontId="4"/>
  </si>
  <si>
    <t>消防職員</t>
  </si>
  <si>
    <t>私設防火水そう</t>
  </si>
  <si>
    <t>屈折梯子付ポンプ車</t>
    <rPh sb="0" eb="2">
      <t>クッセツ</t>
    </rPh>
    <rPh sb="2" eb="5">
      <t>ハシゴツキ</t>
    </rPh>
    <rPh sb="8" eb="9">
      <t>シャ</t>
    </rPh>
    <phoneticPr fontId="4"/>
  </si>
  <si>
    <t>消防団</t>
  </si>
  <si>
    <t>化学ポンプ車</t>
    <rPh sb="5" eb="6">
      <t>シャ</t>
    </rPh>
    <phoneticPr fontId="4"/>
  </si>
  <si>
    <t>分団</t>
  </si>
  <si>
    <t>河川堰止</t>
  </si>
  <si>
    <t>救助工作車</t>
  </si>
  <si>
    <t>団員定数</t>
  </si>
  <si>
    <t>プール</t>
  </si>
  <si>
    <t>救急車</t>
  </si>
  <si>
    <t>実数</t>
  </si>
  <si>
    <t>受水そう</t>
  </si>
  <si>
    <t>指揮車</t>
  </si>
  <si>
    <t>調査車</t>
  </si>
  <si>
    <t>広報車</t>
  </si>
  <si>
    <t>機材車</t>
  </si>
  <si>
    <t>人員輸送車</t>
  </si>
  <si>
    <t>連絡車</t>
  </si>
  <si>
    <t>軽査察車</t>
  </si>
  <si>
    <t>乗用車</t>
  </si>
  <si>
    <t>大型化学車</t>
  </si>
  <si>
    <t>高所放水塔車</t>
    <rPh sb="0" eb="2">
      <t>コウショ</t>
    </rPh>
    <rPh sb="2" eb="4">
      <t>ホウスイ</t>
    </rPh>
    <rPh sb="4" eb="5">
      <t>トウ</t>
    </rPh>
    <phoneticPr fontId="4"/>
  </si>
  <si>
    <t>泡原液車</t>
  </si>
  <si>
    <t>支援車</t>
    <rPh sb="0" eb="2">
      <t>シエンシャ</t>
    </rPh>
    <rPh sb="2" eb="3">
      <t>シャ</t>
    </rPh>
    <phoneticPr fontId="4"/>
  </si>
  <si>
    <t>小型動力ポンプ</t>
  </si>
  <si>
    <t>資料　消防総務課・救急救助課</t>
    <rPh sb="3" eb="5">
      <t>ショウボウ</t>
    </rPh>
    <rPh sb="5" eb="8">
      <t>ソウムカ</t>
    </rPh>
    <rPh sb="9" eb="11">
      <t>キュウキュウ</t>
    </rPh>
    <rPh sb="11" eb="14">
      <t>キュウジョカ</t>
    </rPh>
    <phoneticPr fontId="4"/>
  </si>
  <si>
    <t>16-7． ＜ 火 災 ＞　原 因 別 件 数</t>
    <rPh sb="14" eb="15">
      <t>ハラ</t>
    </rPh>
    <rPh sb="16" eb="17">
      <t>イン</t>
    </rPh>
    <rPh sb="18" eb="19">
      <t>ベツ</t>
    </rPh>
    <phoneticPr fontId="5"/>
  </si>
  <si>
    <t>年　次</t>
    <phoneticPr fontId="5"/>
  </si>
  <si>
    <t>総数</t>
    <rPh sb="0" eb="2">
      <t>ソウスウ</t>
    </rPh>
    <phoneticPr fontId="5"/>
  </si>
  <si>
    <t>放火</t>
    <rPh sb="0" eb="2">
      <t>ホウカ</t>
    </rPh>
    <phoneticPr fontId="5"/>
  </si>
  <si>
    <t>疑放火</t>
    <rPh sb="0" eb="1">
      <t>ウタガ</t>
    </rPh>
    <rPh sb="1" eb="3">
      <t>ホウカ</t>
    </rPh>
    <phoneticPr fontId="5"/>
  </si>
  <si>
    <t>こんろ</t>
    <phoneticPr fontId="5"/>
  </si>
  <si>
    <t>たばこ</t>
    <phoneticPr fontId="5"/>
  </si>
  <si>
    <t>ストーブ</t>
    <phoneticPr fontId="5"/>
  </si>
  <si>
    <t>電気関係</t>
    <rPh sb="0" eb="2">
      <t>デンキ</t>
    </rPh>
    <rPh sb="2" eb="4">
      <t>カンケイ</t>
    </rPh>
    <phoneticPr fontId="5"/>
  </si>
  <si>
    <t>たき火</t>
    <rPh sb="2" eb="3">
      <t>ビ</t>
    </rPh>
    <phoneticPr fontId="5"/>
  </si>
  <si>
    <t>火遊び</t>
    <rPh sb="0" eb="2">
      <t>ヒアソ</t>
    </rPh>
    <phoneticPr fontId="5"/>
  </si>
  <si>
    <t>不明</t>
    <rPh sb="0" eb="2">
      <t>フメイ</t>
    </rPh>
    <phoneticPr fontId="5"/>
  </si>
  <si>
    <t>その他</t>
    <rPh sb="2" eb="3">
      <t>タ</t>
    </rPh>
    <phoneticPr fontId="5"/>
  </si>
  <si>
    <t>天ぷら油</t>
    <rPh sb="0" eb="1">
      <t>テン</t>
    </rPh>
    <rPh sb="3" eb="4">
      <t>アブラ</t>
    </rPh>
    <phoneticPr fontId="5"/>
  </si>
  <si>
    <t>平成22年</t>
    <rPh sb="0" eb="2">
      <t>ヘイセイ</t>
    </rPh>
    <rPh sb="4" eb="5">
      <t>ネン</t>
    </rPh>
    <phoneticPr fontId="5"/>
  </si>
  <si>
    <t>注）天ぷら油については内数。</t>
    <rPh sb="0" eb="1">
      <t>チュウ</t>
    </rPh>
    <rPh sb="2" eb="3">
      <t>テン</t>
    </rPh>
    <rPh sb="5" eb="6">
      <t>アブラ</t>
    </rPh>
    <rPh sb="11" eb="12">
      <t>ウチ</t>
    </rPh>
    <rPh sb="12" eb="13">
      <t>スウ</t>
    </rPh>
    <phoneticPr fontId="5"/>
  </si>
  <si>
    <t>16-8．  救　急　車　出　動　件　数</t>
  </si>
  <si>
    <t>出動
回数</t>
    <rPh sb="0" eb="2">
      <t>シュツドウ</t>
    </rPh>
    <rPh sb="3" eb="5">
      <t>カイスウ</t>
    </rPh>
    <phoneticPr fontId="5"/>
  </si>
  <si>
    <t>出動状況</t>
    <phoneticPr fontId="5"/>
  </si>
  <si>
    <t>火災</t>
  </si>
  <si>
    <t>自然災害</t>
  </si>
  <si>
    <t>水難</t>
  </si>
  <si>
    <t>交通事故</t>
  </si>
  <si>
    <t>急病</t>
  </si>
  <si>
    <t>労働災害</t>
  </si>
  <si>
    <t>運動競技</t>
  </si>
  <si>
    <t>一般負傷</t>
  </si>
  <si>
    <t>自損行為</t>
  </si>
  <si>
    <t>加害</t>
  </si>
  <si>
    <t>資料　救急救助課</t>
    <rPh sb="0" eb="2">
      <t>シリョウ</t>
    </rPh>
    <rPh sb="3" eb="5">
      <t>キュウキュウ</t>
    </rPh>
    <rPh sb="5" eb="7">
      <t>キュウジョ</t>
    </rPh>
    <rPh sb="7" eb="8">
      <t>カ</t>
    </rPh>
    <phoneticPr fontId="5"/>
  </si>
  <si>
    <t>16-9． 交 通 事 故 発 生 状 況 （子供）</t>
  </si>
  <si>
    <t>区　分</t>
    <phoneticPr fontId="5"/>
  </si>
  <si>
    <t>平成22年</t>
  </si>
  <si>
    <t>平成23年</t>
  </si>
  <si>
    <t>平成24年</t>
  </si>
  <si>
    <t>平成25年</t>
  </si>
  <si>
    <t>平成26年</t>
    <phoneticPr fontId="5"/>
  </si>
  <si>
    <t>死者</t>
  </si>
  <si>
    <t>傷者</t>
  </si>
  <si>
    <t>合計</t>
  </si>
  <si>
    <t>構成比</t>
  </si>
  <si>
    <t>死者</t>
    <rPh sb="0" eb="2">
      <t>シシャ</t>
    </rPh>
    <phoneticPr fontId="4"/>
  </si>
  <si>
    <t>死者</t>
    <rPh sb="0" eb="2">
      <t>シシャ</t>
    </rPh>
    <phoneticPr fontId="5"/>
  </si>
  <si>
    <t>傷者</t>
    <rPh sb="0" eb="1">
      <t>キズ</t>
    </rPh>
    <rPh sb="1" eb="2">
      <t>モノ</t>
    </rPh>
    <phoneticPr fontId="5"/>
  </si>
  <si>
    <t>合計</t>
    <rPh sb="0" eb="2">
      <t>ゴウケイ</t>
    </rPh>
    <phoneticPr fontId="5"/>
  </si>
  <si>
    <t>構成比</t>
    <rPh sb="0" eb="3">
      <t>コウセイヒ</t>
    </rPh>
    <phoneticPr fontId="5"/>
  </si>
  <si>
    <t>(人)</t>
    <rPh sb="1" eb="2">
      <t>ニン</t>
    </rPh>
    <phoneticPr fontId="5"/>
  </si>
  <si>
    <t>(％)</t>
    <phoneticPr fontId="5"/>
  </si>
  <si>
    <t xml:space="preserve"> - </t>
  </si>
  <si>
    <t>幼児</t>
  </si>
  <si>
    <t>-</t>
  </si>
  <si>
    <t>-</t>
    <phoneticPr fontId="5"/>
  </si>
  <si>
    <t>小学生</t>
  </si>
  <si>
    <t>中学生</t>
  </si>
  <si>
    <t>資料　まちづくり・国際課</t>
    <rPh sb="9" eb="12">
      <t>コクサイカ</t>
    </rPh>
    <phoneticPr fontId="4"/>
  </si>
  <si>
    <t>資料　まちづくり・国際課</t>
    <rPh sb="9" eb="12">
      <t>コクサイカ</t>
    </rPh>
    <phoneticPr fontId="5"/>
  </si>
  <si>
    <t>16-10． 交 通 事 故 発 生 状 況  ( 高齢者 ）</t>
    <phoneticPr fontId="5"/>
  </si>
  <si>
    <t>平成26年</t>
    <phoneticPr fontId="5"/>
  </si>
  <si>
    <t>区分</t>
  </si>
  <si>
    <t>傷者</t>
    <rPh sb="0" eb="1">
      <t>キズ</t>
    </rPh>
    <phoneticPr fontId="5"/>
  </si>
  <si>
    <t>死者</t>
    <phoneticPr fontId="5"/>
  </si>
  <si>
    <t>人数</t>
  </si>
  <si>
    <t>注）高齢者＝65歳以上</t>
    <phoneticPr fontId="5"/>
  </si>
  <si>
    <t>16-11． 交 通 災 害 共 済 事 業 状 況</t>
  </si>
  <si>
    <t>等級</t>
    <phoneticPr fontId="5"/>
  </si>
  <si>
    <t>平成22年度</t>
  </si>
  <si>
    <t>平成23年度</t>
  </si>
  <si>
    <t>平成24年度</t>
  </si>
  <si>
    <t>平成25年度</t>
  </si>
  <si>
    <t>平成26年度</t>
    <phoneticPr fontId="5"/>
  </si>
  <si>
    <t>件数</t>
  </si>
  <si>
    <t>支給額</t>
  </si>
  <si>
    <t>(件)</t>
    <rPh sb="1" eb="2">
      <t>ケン</t>
    </rPh>
    <phoneticPr fontId="5"/>
  </si>
  <si>
    <t>(千円)</t>
    <rPh sb="1" eb="3">
      <t>センエン</t>
    </rPh>
    <phoneticPr fontId="5"/>
  </si>
  <si>
    <t>共済見舞金</t>
    <rPh sb="0" eb="2">
      <t>キョウサイ</t>
    </rPh>
    <rPh sb="2" eb="4">
      <t>ミマイ</t>
    </rPh>
    <rPh sb="4" eb="5">
      <t>キン</t>
    </rPh>
    <phoneticPr fontId="5"/>
  </si>
  <si>
    <t>(上位等級移行)</t>
  </si>
  <si>
    <t>計</t>
  </si>
  <si>
    <t xml:space="preserve">  加 入 者 数（人）</t>
    <rPh sb="6" eb="7">
      <t>シャ</t>
    </rPh>
    <rPh sb="8" eb="9">
      <t>スウ</t>
    </rPh>
    <rPh sb="10" eb="11">
      <t>ニン</t>
    </rPh>
    <phoneticPr fontId="5"/>
  </si>
  <si>
    <t>-</t>
    <phoneticPr fontId="5"/>
  </si>
  <si>
    <t xml:space="preserve">  加　入　率 （％）</t>
    <phoneticPr fontId="5"/>
  </si>
  <si>
    <t>※交通災害共済制度は平成25年度末で廃止しており、平成26年度以降2年間は見舞金の支給のみ行う。</t>
    <rPh sb="1" eb="3">
      <t>コウツウ</t>
    </rPh>
    <rPh sb="3" eb="5">
      <t>サイガイ</t>
    </rPh>
    <rPh sb="5" eb="7">
      <t>キョウサイ</t>
    </rPh>
    <rPh sb="7" eb="9">
      <t>セイド</t>
    </rPh>
    <rPh sb="10" eb="12">
      <t>ヘイセイ</t>
    </rPh>
    <rPh sb="14" eb="16">
      <t>ネンド</t>
    </rPh>
    <rPh sb="16" eb="17">
      <t>マツ</t>
    </rPh>
    <rPh sb="18" eb="20">
      <t>ハイシ</t>
    </rPh>
    <phoneticPr fontId="5"/>
  </si>
  <si>
    <t>16-12． 交 通 事 故 発 生 状 況</t>
  </si>
  <si>
    <t>年次</t>
    <phoneticPr fontId="4"/>
  </si>
  <si>
    <t>人身事故</t>
    <phoneticPr fontId="4"/>
  </si>
  <si>
    <t>（件数）</t>
    <rPh sb="2" eb="3">
      <t>スウ</t>
    </rPh>
    <phoneticPr fontId="4"/>
  </si>
  <si>
    <t>（人）</t>
    <rPh sb="1" eb="2">
      <t>ニン</t>
    </rPh>
    <phoneticPr fontId="4"/>
  </si>
  <si>
    <t>傷者</t>
    <rPh sb="0" eb="1">
      <t>キズ</t>
    </rPh>
    <rPh sb="1" eb="2">
      <t>シャ</t>
    </rPh>
    <phoneticPr fontId="4"/>
  </si>
  <si>
    <t>市内</t>
  </si>
  <si>
    <t>１日平均</t>
    <phoneticPr fontId="4"/>
  </si>
  <si>
    <t>県内</t>
  </si>
  <si>
    <t>全国</t>
  </si>
  <si>
    <t>16-13． ＜ 人 身 事 故 ＞　月 別 発 生 状 況</t>
    <phoneticPr fontId="4"/>
  </si>
  <si>
    <t>月次</t>
    <rPh sb="0" eb="1">
      <t>ツキ</t>
    </rPh>
    <rPh sb="1" eb="2">
      <t>ジ</t>
    </rPh>
    <phoneticPr fontId="4"/>
  </si>
  <si>
    <t>平成26年</t>
    <phoneticPr fontId="4"/>
  </si>
  <si>
    <t>％</t>
  </si>
  <si>
    <t>1月</t>
    <rPh sb="1" eb="2">
      <t>ガツ</t>
    </rPh>
    <phoneticPr fontId="4"/>
  </si>
  <si>
    <t xml:space="preserve"> -  </t>
  </si>
  <si>
    <t>4月</t>
  </si>
  <si>
    <t>5月</t>
  </si>
  <si>
    <t>注）小数点第2位以下四捨五入により、「％」の総数と内訳の合計は必ずしも一致しない。</t>
    <rPh sb="0" eb="1">
      <t>チュウ</t>
    </rPh>
    <rPh sb="2" eb="5">
      <t>ショウスウテン</t>
    </rPh>
    <rPh sb="5" eb="6">
      <t>ダイ</t>
    </rPh>
    <rPh sb="7" eb="8">
      <t>イ</t>
    </rPh>
    <rPh sb="8" eb="10">
      <t>イカ</t>
    </rPh>
    <rPh sb="10" eb="14">
      <t>シシャゴニュウ</t>
    </rPh>
    <rPh sb="22" eb="24">
      <t>ソウスウ</t>
    </rPh>
    <rPh sb="25" eb="27">
      <t>ウチワケ</t>
    </rPh>
    <rPh sb="28" eb="30">
      <t>ゴウケイ</t>
    </rPh>
    <rPh sb="31" eb="32">
      <t>カナラ</t>
    </rPh>
    <rPh sb="35" eb="37">
      <t>イッチ</t>
    </rPh>
    <phoneticPr fontId="4"/>
  </si>
  <si>
    <t>資料　まちづくり・国際課</t>
    <rPh sb="9" eb="11">
      <t>コクサイ</t>
    </rPh>
    <rPh sb="11" eb="12">
      <t>カ</t>
    </rPh>
    <phoneticPr fontId="4"/>
  </si>
  <si>
    <t>平成27年4月1日現在</t>
    <phoneticPr fontId="4"/>
  </si>
  <si>
    <t>ぐ犯少年</t>
    <rPh sb="1" eb="2">
      <t>ハン</t>
    </rPh>
    <rPh sb="2" eb="3">
      <t>ショウ</t>
    </rPh>
    <rPh sb="3" eb="4">
      <t>トシ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</si>
</sst>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1" formatCode="_ * #,##0_ ;_ * \-#,##0_ ;_ * &quot;-&quot;_ ;_ @_ "/>
    <numFmt numFmtId="176" formatCode="#,##0&quot;  &quot;;&quot;△&quot;#,##0&quot;  &quot;"/>
    <numFmt numFmtId="177" formatCode="#,##0&quot;　&quot;;&quot;△&quot;#,##0&quot;　&quot;"/>
    <numFmt numFmtId="178" formatCode="&quot;　　&quot;00&quot;年&quot;"/>
    <numFmt numFmtId="179" formatCode="#,##0_);[Red]\(#,##0\)"/>
    <numFmt numFmtId="180" formatCode="#,##0&quot;　&quot;"/>
    <numFmt numFmtId="181" formatCode="0&quot;年&quot;&quot;度&quot;"/>
    <numFmt numFmtId="182" formatCode="&quot;　　　&quot;00&quot; 年&quot;"/>
    <numFmt numFmtId="183" formatCode="#,##0&quot; &quot;;&quot;△&quot;#,##0&quot; &quot;"/>
    <numFmt numFmtId="184" formatCode="#,##0.0_);[Red]\(#,##0.0\)"/>
    <numFmt numFmtId="185" formatCode="#,##0&quot;&quot;;&quot;△&quot;#,##0&quot;&quot;"/>
    <numFmt numFmtId="186" formatCode="\(#,##0\)"/>
    <numFmt numFmtId="187" formatCode="#,##0.0&quot;　&quot;;&quot;△&quot;#,##0.0&quot;　&quot;"/>
    <numFmt numFmtId="188" formatCode="#,##0.0"/>
    <numFmt numFmtId="189" formatCode="#,##0.00_);[Red]\(#,##0.00\)"/>
    <numFmt numFmtId="190" formatCode="0.00_);[Red]\(0.00\)"/>
    <numFmt numFmtId="191" formatCode="@\ "/>
  </numFmts>
  <fonts count="20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b/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b/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  <font>
      <sz val="9"/>
      <name val="ＭＳ 明朝"/>
      <family val="1"/>
      <charset val="128"/>
    </font>
    <font>
      <sz val="7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" fillId="2" borderId="0"/>
    <xf numFmtId="0" fontId="1" fillId="2" borderId="0"/>
    <xf numFmtId="0" fontId="1" fillId="3" borderId="0"/>
    <xf numFmtId="0" fontId="7" fillId="0" borderId="0">
      <alignment vertical="center"/>
    </xf>
    <xf numFmtId="0" fontId="13" fillId="0" borderId="0">
      <alignment vertical="center"/>
    </xf>
    <xf numFmtId="0" fontId="1" fillId="3" borderId="0"/>
    <xf numFmtId="0" fontId="1" fillId="2" borderId="0"/>
  </cellStyleXfs>
  <cellXfs count="282">
    <xf numFmtId="0" fontId="0" fillId="0" borderId="0" xfId="0" applyNumberFormat="1"/>
    <xf numFmtId="176" fontId="3" fillId="0" borderId="0" xfId="3" applyNumberFormat="1" applyFont="1" applyFill="1" applyAlignment="1" applyProtection="1">
      <alignment vertical="center"/>
    </xf>
    <xf numFmtId="176" fontId="3" fillId="0" borderId="0" xfId="0" applyNumberFormat="1" applyFont="1" applyFill="1" applyAlignment="1" applyProtection="1">
      <alignment vertical="center"/>
    </xf>
    <xf numFmtId="177" fontId="3" fillId="0" borderId="0" xfId="0" applyNumberFormat="1" applyFont="1" applyFill="1" applyAlignment="1" applyProtection="1">
      <alignment horizontal="right" vertical="center"/>
    </xf>
    <xf numFmtId="176" fontId="5" fillId="0" borderId="1" xfId="3" applyNumberFormat="1" applyFont="1" applyFill="1" applyBorder="1" applyAlignment="1" applyProtection="1">
      <alignment horizontal="distributed" vertical="center" justifyLastLine="1"/>
    </xf>
    <xf numFmtId="176" fontId="3" fillId="0" borderId="2" xfId="3" applyNumberFormat="1" applyFont="1" applyFill="1" applyBorder="1" applyAlignment="1" applyProtection="1">
      <alignment horizontal="distributed" vertical="center" justifyLastLine="1"/>
    </xf>
    <xf numFmtId="176" fontId="3" fillId="0" borderId="1" xfId="3" applyNumberFormat="1" applyFont="1" applyFill="1" applyBorder="1" applyAlignment="1" applyProtection="1">
      <alignment horizontal="distributed" vertical="center" justifyLastLine="1"/>
    </xf>
    <xf numFmtId="0" fontId="3" fillId="0" borderId="0" xfId="4" applyFont="1" applyFill="1" applyBorder="1" applyAlignment="1" applyProtection="1">
      <alignment horizontal="center" vertical="center"/>
    </xf>
    <xf numFmtId="178" fontId="3" fillId="0" borderId="0" xfId="1" applyNumberFormat="1" applyFont="1" applyFill="1" applyBorder="1" applyAlignment="1" applyProtection="1">
      <alignment horizontal="center" vertical="center"/>
    </xf>
    <xf numFmtId="178" fontId="3" fillId="0" borderId="3" xfId="1" applyNumberFormat="1" applyFont="1" applyFill="1" applyBorder="1" applyAlignment="1" applyProtection="1">
      <alignment horizontal="center" vertical="center"/>
    </xf>
    <xf numFmtId="179" fontId="5" fillId="0" borderId="4" xfId="3" applyNumberFormat="1" applyFont="1" applyFill="1" applyBorder="1" applyAlignment="1" applyProtection="1">
      <alignment vertical="center"/>
    </xf>
    <xf numFmtId="179" fontId="3" fillId="0" borderId="4" xfId="3" applyNumberFormat="1" applyFont="1" applyFill="1" applyBorder="1" applyAlignment="1" applyProtection="1">
      <alignment vertical="center"/>
    </xf>
    <xf numFmtId="179" fontId="3" fillId="0" borderId="5" xfId="3" applyNumberFormat="1" applyFont="1" applyFill="1" applyBorder="1" applyAlignment="1" applyProtection="1">
      <alignment horizontal="right" vertical="center"/>
    </xf>
    <xf numFmtId="179" fontId="3" fillId="0" borderId="6" xfId="3" applyNumberFormat="1" applyFont="1" applyFill="1" applyBorder="1" applyAlignment="1" applyProtection="1">
      <alignment horizontal="right" vertical="center"/>
    </xf>
    <xf numFmtId="179" fontId="3" fillId="0" borderId="7" xfId="3" applyNumberFormat="1" applyFont="1" applyFill="1" applyBorder="1" applyAlignment="1" applyProtection="1">
      <alignment vertical="center"/>
    </xf>
    <xf numFmtId="179" fontId="5" fillId="0" borderId="8" xfId="3" applyNumberFormat="1" applyFont="1" applyFill="1" applyBorder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176" fontId="3" fillId="0" borderId="0" xfId="3" applyNumberFormat="1" applyFont="1" applyFill="1" applyBorder="1" applyAlignment="1" applyProtection="1">
      <alignment vertical="center"/>
    </xf>
    <xf numFmtId="0" fontId="3" fillId="0" borderId="0" xfId="3" applyNumberFormat="1" applyFont="1" applyFill="1" applyAlignment="1" applyProtection="1">
      <alignment vertical="center"/>
    </xf>
    <xf numFmtId="176" fontId="3" fillId="0" borderId="7" xfId="3" applyNumberFormat="1" applyFont="1" applyFill="1" applyBorder="1" applyAlignment="1" applyProtection="1">
      <alignment vertical="center"/>
    </xf>
    <xf numFmtId="176" fontId="3" fillId="0" borderId="4" xfId="3" applyNumberFormat="1" applyFont="1" applyFill="1" applyBorder="1" applyAlignment="1" applyProtection="1">
      <alignment vertical="center"/>
    </xf>
    <xf numFmtId="179" fontId="3" fillId="0" borderId="5" xfId="3" applyNumberFormat="1" applyFont="1" applyFill="1" applyBorder="1" applyAlignment="1" applyProtection="1">
      <alignment vertical="center"/>
    </xf>
    <xf numFmtId="179" fontId="3" fillId="0" borderId="8" xfId="3" applyNumberFormat="1" applyFont="1" applyFill="1" applyBorder="1" applyAlignment="1" applyProtection="1">
      <alignment vertical="center"/>
    </xf>
    <xf numFmtId="179" fontId="3" fillId="0" borderId="9" xfId="3" applyNumberFormat="1" applyFont="1" applyFill="1" applyBorder="1" applyAlignment="1" applyProtection="1">
      <alignment vertical="center"/>
      <protection locked="0"/>
    </xf>
    <xf numFmtId="176" fontId="3" fillId="0" borderId="8" xfId="3" applyNumberFormat="1" applyFont="1" applyFill="1" applyBorder="1" applyAlignment="1" applyProtection="1">
      <alignment vertical="center"/>
    </xf>
    <xf numFmtId="176" fontId="3" fillId="0" borderId="0" xfId="3" applyNumberFormat="1" applyFont="1" applyFill="1" applyAlignment="1" applyProtection="1">
      <alignment horizontal="right" vertical="center"/>
    </xf>
    <xf numFmtId="0" fontId="11" fillId="0" borderId="0" xfId="3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vertical="center"/>
    </xf>
    <xf numFmtId="0" fontId="10" fillId="0" borderId="0" xfId="3" applyNumberFormat="1" applyFont="1" applyFill="1" applyAlignment="1" applyProtection="1">
      <alignment vertical="center"/>
    </xf>
    <xf numFmtId="177" fontId="2" fillId="0" borderId="0" xfId="2" applyNumberFormat="1" applyFont="1" applyFill="1" applyBorder="1" applyAlignment="1" applyProtection="1">
      <alignment horizontal="center" vertical="center"/>
    </xf>
    <xf numFmtId="176" fontId="3" fillId="0" borderId="8" xfId="3" applyNumberFormat="1" applyFont="1" applyFill="1" applyBorder="1" applyAlignment="1" applyProtection="1">
      <alignment horizontal="distributed" vertical="center" justifyLastLine="1"/>
    </xf>
    <xf numFmtId="176" fontId="3" fillId="0" borderId="8" xfId="3" applyNumberFormat="1" applyFont="1" applyFill="1" applyBorder="1" applyAlignment="1" applyProtection="1">
      <alignment horizontal="distributed" vertical="center" wrapText="1" justifyLastLine="1"/>
    </xf>
    <xf numFmtId="176" fontId="3" fillId="0" borderId="0" xfId="0" applyNumberFormat="1" applyFont="1" applyFill="1" applyAlignment="1" applyProtection="1">
      <alignment horizontal="left" vertical="center"/>
    </xf>
    <xf numFmtId="0" fontId="14" fillId="0" borderId="0" xfId="5" applyFont="1" applyFill="1" applyAlignment="1" applyProtection="1">
      <alignment vertical="center"/>
    </xf>
    <xf numFmtId="0" fontId="15" fillId="0" borderId="0" xfId="5" applyFont="1" applyFill="1" applyAlignment="1" applyProtection="1">
      <alignment vertical="center"/>
    </xf>
    <xf numFmtId="180" fontId="5" fillId="0" borderId="14" xfId="5" applyNumberFormat="1" applyFont="1" applyFill="1" applyBorder="1" applyAlignment="1" applyProtection="1">
      <alignment horizontal="distributed" vertical="center" justifyLastLine="1"/>
    </xf>
    <xf numFmtId="0" fontId="3" fillId="0" borderId="1" xfId="5" applyFont="1" applyFill="1" applyBorder="1" applyAlignment="1" applyProtection="1">
      <alignment horizontal="distributed" vertical="center" justifyLastLine="1"/>
    </xf>
    <xf numFmtId="0" fontId="3" fillId="0" borderId="2" xfId="5" applyFont="1" applyFill="1" applyBorder="1" applyAlignment="1" applyProtection="1">
      <alignment horizontal="distributed" vertical="center" justifyLastLine="1"/>
    </xf>
    <xf numFmtId="0" fontId="3" fillId="0" borderId="0" xfId="5" applyFont="1" applyFill="1" applyAlignment="1" applyProtection="1">
      <alignment vertical="center"/>
    </xf>
    <xf numFmtId="0" fontId="3" fillId="0" borderId="0" xfId="4" applyFont="1" applyFill="1" applyBorder="1" applyAlignment="1" applyProtection="1">
      <alignment horizontal="right" vertical="center"/>
    </xf>
    <xf numFmtId="181" fontId="3" fillId="0" borderId="0" xfId="4" applyNumberFormat="1" applyFont="1" applyFill="1" applyBorder="1" applyAlignment="1" applyProtection="1">
      <alignment horizontal="left" vertical="center"/>
    </xf>
    <xf numFmtId="179" fontId="5" fillId="0" borderId="5" xfId="5" applyNumberFormat="1" applyFont="1" applyFill="1" applyBorder="1" applyAlignment="1" applyProtection="1">
      <alignment vertical="center" shrinkToFit="1"/>
    </xf>
    <xf numFmtId="179" fontId="3" fillId="0" borderId="5" xfId="5" applyNumberFormat="1" applyFont="1" applyFill="1" applyBorder="1" applyAlignment="1" applyProtection="1">
      <alignment vertical="center" shrinkToFit="1"/>
    </xf>
    <xf numFmtId="179" fontId="3" fillId="0" borderId="4" xfId="5" applyNumberFormat="1" applyFont="1" applyFill="1" applyBorder="1" applyAlignment="1" applyProtection="1">
      <alignment vertical="center" shrinkToFit="1"/>
    </xf>
    <xf numFmtId="0" fontId="3" fillId="0" borderId="0" xfId="4" applyFont="1" applyFill="1" applyBorder="1" applyAlignment="1" applyProtection="1">
      <alignment vertical="center"/>
    </xf>
    <xf numFmtId="0" fontId="3" fillId="0" borderId="3" xfId="4" applyFont="1" applyFill="1" applyBorder="1" applyAlignment="1" applyProtection="1">
      <alignment vertical="center"/>
    </xf>
    <xf numFmtId="0" fontId="3" fillId="0" borderId="15" xfId="5" applyFont="1" applyFill="1" applyBorder="1" applyAlignment="1" applyProtection="1">
      <alignment horizontal="distributed" vertical="center" justifyLastLine="1"/>
    </xf>
    <xf numFmtId="179" fontId="5" fillId="0" borderId="15" xfId="5" applyNumberFormat="1" applyFont="1" applyFill="1" applyBorder="1" applyAlignment="1" applyProtection="1">
      <alignment vertical="center" shrinkToFit="1"/>
    </xf>
    <xf numFmtId="0" fontId="3" fillId="0" borderId="9" xfId="5" applyFont="1" applyFill="1" applyBorder="1" applyAlignment="1" applyProtection="1">
      <alignment horizontal="distributed" vertical="center" justifyLastLine="1"/>
    </xf>
    <xf numFmtId="179" fontId="5" fillId="0" borderId="9" xfId="5" applyNumberFormat="1" applyFont="1" applyFill="1" applyBorder="1" applyAlignment="1" applyProtection="1">
      <alignment vertical="center" shrinkToFit="1"/>
    </xf>
    <xf numFmtId="176" fontId="3" fillId="0" borderId="0" xfId="5" applyNumberFormat="1" applyFont="1" applyFill="1" applyAlignment="1" applyProtection="1">
      <alignment horizontal="left" vertical="center"/>
    </xf>
    <xf numFmtId="0" fontId="3" fillId="0" borderId="0" xfId="5" applyFont="1" applyFill="1" applyAlignment="1" applyProtection="1">
      <alignment horizontal="right" vertical="center"/>
    </xf>
    <xf numFmtId="179" fontId="3" fillId="0" borderId="0" xfId="5" applyNumberFormat="1" applyFont="1" applyFill="1" applyBorder="1" applyAlignment="1" applyProtection="1">
      <alignment vertical="center" shrinkToFit="1"/>
      <protection locked="0"/>
    </xf>
    <xf numFmtId="176" fontId="3" fillId="0" borderId="0" xfId="6" applyNumberFormat="1" applyFont="1" applyFill="1" applyAlignment="1" applyProtection="1">
      <alignment vertical="center"/>
    </xf>
    <xf numFmtId="176" fontId="3" fillId="0" borderId="0" xfId="6" applyNumberFormat="1" applyFont="1" applyFill="1" applyBorder="1" applyAlignment="1" applyProtection="1">
      <alignment vertical="center"/>
    </xf>
    <xf numFmtId="176" fontId="3" fillId="0" borderId="8" xfId="6" applyNumberFormat="1" applyFont="1" applyFill="1" applyBorder="1" applyAlignment="1" applyProtection="1">
      <alignment horizontal="distributed" vertical="center" justifyLastLine="1"/>
    </xf>
    <xf numFmtId="176" fontId="3" fillId="0" borderId="8" xfId="6" applyNumberFormat="1" applyFont="1" applyFill="1" applyBorder="1" applyAlignment="1" applyProtection="1">
      <alignment horizontal="distributed" vertical="center" wrapText="1" justifyLastLine="1"/>
    </xf>
    <xf numFmtId="179" fontId="5" fillId="0" borderId="4" xfId="6" applyNumberFormat="1" applyFont="1" applyFill="1" applyBorder="1" applyAlignment="1" applyProtection="1">
      <alignment vertical="center"/>
    </xf>
    <xf numFmtId="179" fontId="3" fillId="0" borderId="4" xfId="6" applyNumberFormat="1" applyFont="1" applyFill="1" applyBorder="1" applyAlignment="1" applyProtection="1">
      <alignment vertical="center"/>
    </xf>
    <xf numFmtId="182" fontId="3" fillId="0" borderId="0" xfId="1" applyNumberFormat="1" applyFont="1" applyFill="1" applyBorder="1" applyAlignment="1" applyProtection="1">
      <alignment horizontal="center" vertical="center"/>
    </xf>
    <xf numFmtId="182" fontId="3" fillId="0" borderId="3" xfId="1" applyNumberFormat="1" applyFont="1" applyFill="1" applyBorder="1" applyAlignment="1" applyProtection="1">
      <alignment horizontal="center" vertical="center"/>
    </xf>
    <xf numFmtId="179" fontId="5" fillId="0" borderId="8" xfId="6" applyNumberFormat="1" applyFont="1" applyFill="1" applyBorder="1" applyAlignment="1" applyProtection="1">
      <alignment vertical="center"/>
    </xf>
    <xf numFmtId="177" fontId="3" fillId="0" borderId="0" xfId="6" applyNumberFormat="1" applyFont="1" applyFill="1" applyAlignment="1" applyProtection="1">
      <alignment vertical="center"/>
    </xf>
    <xf numFmtId="177" fontId="2" fillId="0" borderId="0" xfId="2" applyNumberFormat="1" applyFont="1" applyFill="1" applyBorder="1" applyAlignment="1" applyProtection="1">
      <alignment horizontal="centerContinuous" vertical="center"/>
    </xf>
    <xf numFmtId="177" fontId="3" fillId="0" borderId="0" xfId="6" applyNumberFormat="1" applyFont="1" applyFill="1" applyAlignment="1" applyProtection="1">
      <alignment horizontal="centerContinuous" vertical="center"/>
    </xf>
    <xf numFmtId="177" fontId="3" fillId="0" borderId="0" xfId="6" applyNumberFormat="1" applyFont="1" applyFill="1" applyBorder="1" applyAlignment="1" applyProtection="1">
      <alignment vertical="center"/>
    </xf>
    <xf numFmtId="177" fontId="3" fillId="0" borderId="0" xfId="6" applyNumberFormat="1" applyFont="1" applyFill="1" applyBorder="1" applyAlignment="1" applyProtection="1">
      <alignment horizontal="distributed" vertical="center"/>
    </xf>
    <xf numFmtId="177" fontId="3" fillId="0" borderId="4" xfId="6" applyNumberFormat="1" applyFont="1" applyFill="1" applyBorder="1" applyAlignment="1" applyProtection="1">
      <alignment vertical="center"/>
    </xf>
    <xf numFmtId="177" fontId="3" fillId="0" borderId="7" xfId="6" applyNumberFormat="1" applyFont="1" applyFill="1" applyBorder="1" applyAlignment="1" applyProtection="1">
      <alignment vertical="center"/>
    </xf>
    <xf numFmtId="177" fontId="3" fillId="0" borderId="0" xfId="6" applyNumberFormat="1" applyFont="1" applyFill="1" applyBorder="1" applyAlignment="1" applyProtection="1">
      <alignment horizontal="center" vertical="center"/>
    </xf>
    <xf numFmtId="177" fontId="3" fillId="0" borderId="11" xfId="6" applyNumberFormat="1" applyFont="1" applyFill="1" applyBorder="1" applyAlignment="1" applyProtection="1">
      <alignment vertical="center"/>
    </xf>
    <xf numFmtId="177" fontId="3" fillId="0" borderId="3" xfId="6" applyNumberFormat="1" applyFont="1" applyFill="1" applyBorder="1" applyAlignment="1" applyProtection="1">
      <alignment vertical="center"/>
    </xf>
    <xf numFmtId="177" fontId="3" fillId="0" borderId="12" xfId="6" applyNumberFormat="1" applyFont="1" applyFill="1" applyBorder="1" applyAlignment="1" applyProtection="1">
      <alignment vertical="center"/>
    </xf>
    <xf numFmtId="177" fontId="3" fillId="0" borderId="8" xfId="6" applyNumberFormat="1" applyFont="1" applyFill="1" applyBorder="1" applyAlignment="1" applyProtection="1">
      <alignment vertical="center"/>
    </xf>
    <xf numFmtId="177" fontId="3" fillId="0" borderId="19" xfId="6" applyNumberFormat="1" applyFont="1" applyFill="1" applyBorder="1" applyAlignment="1" applyProtection="1">
      <alignment vertical="center"/>
    </xf>
    <xf numFmtId="183" fontId="3" fillId="0" borderId="0" xfId="6" applyNumberFormat="1" applyFont="1" applyFill="1" applyAlignment="1" applyProtection="1">
      <alignment vertical="center"/>
    </xf>
    <xf numFmtId="183" fontId="3" fillId="0" borderId="0" xfId="3" applyNumberFormat="1" applyFont="1" applyFill="1" applyBorder="1" applyAlignment="1" applyProtection="1">
      <alignment vertical="center"/>
    </xf>
    <xf numFmtId="183" fontId="3" fillId="0" borderId="0" xfId="6" applyNumberFormat="1" applyFont="1" applyFill="1" applyBorder="1" applyAlignment="1" applyProtection="1">
      <alignment vertical="center"/>
    </xf>
    <xf numFmtId="183" fontId="3" fillId="0" borderId="7" xfId="6" applyNumberFormat="1" applyFont="1" applyFill="1" applyBorder="1" applyAlignment="1" applyProtection="1">
      <alignment vertical="center"/>
    </xf>
    <xf numFmtId="183" fontId="3" fillId="0" borderId="10" xfId="6" applyNumberFormat="1" applyFont="1" applyFill="1" applyBorder="1" applyAlignment="1" applyProtection="1">
      <alignment vertical="center"/>
    </xf>
    <xf numFmtId="183" fontId="3" fillId="0" borderId="19" xfId="6" applyNumberFormat="1" applyFont="1" applyFill="1" applyBorder="1" applyAlignment="1" applyProtection="1">
      <alignment vertical="center"/>
    </xf>
    <xf numFmtId="183" fontId="3" fillId="0" borderId="12" xfId="6" applyNumberFormat="1" applyFont="1" applyFill="1" applyBorder="1" applyAlignment="1" applyProtection="1">
      <alignment vertical="center"/>
    </xf>
    <xf numFmtId="183" fontId="3" fillId="0" borderId="6" xfId="6" applyNumberFormat="1" applyFont="1" applyFill="1" applyBorder="1" applyAlignment="1" applyProtection="1">
      <alignment horizontal="center" vertical="center"/>
    </xf>
    <xf numFmtId="183" fontId="3" fillId="0" borderId="4" xfId="6" applyNumberFormat="1" applyFont="1" applyFill="1" applyBorder="1" applyAlignment="1" applyProtection="1">
      <alignment horizontal="center" vertical="distributed" textRotation="255" wrapText="1"/>
    </xf>
    <xf numFmtId="183" fontId="5" fillId="0" borderId="8" xfId="6" applyNumberFormat="1" applyFont="1" applyFill="1" applyBorder="1" applyAlignment="1" applyProtection="1">
      <alignment vertical="center"/>
    </xf>
    <xf numFmtId="183" fontId="3" fillId="0" borderId="8" xfId="6" applyNumberFormat="1" applyFont="1" applyFill="1" applyBorder="1" applyAlignment="1" applyProtection="1">
      <alignment vertical="center" wrapText="1"/>
    </xf>
    <xf numFmtId="179" fontId="16" fillId="0" borderId="4" xfId="6" applyNumberFormat="1" applyFont="1" applyFill="1" applyBorder="1" applyAlignment="1" applyProtection="1">
      <alignment vertical="center"/>
    </xf>
    <xf numFmtId="179" fontId="3" fillId="0" borderId="4" xfId="6" applyNumberFormat="1" applyFont="1" applyFill="1" applyBorder="1" applyAlignment="1" applyProtection="1">
      <alignment horizontal="right" vertical="center"/>
    </xf>
    <xf numFmtId="179" fontId="3" fillId="0" borderId="5" xfId="6" applyNumberFormat="1" applyFont="1" applyFill="1" applyBorder="1" applyAlignment="1" applyProtection="1">
      <alignment horizontal="right" vertical="center"/>
    </xf>
    <xf numFmtId="179" fontId="5" fillId="0" borderId="9" xfId="6" applyNumberFormat="1" applyFont="1" applyFill="1" applyBorder="1" applyAlignment="1" applyProtection="1">
      <alignment vertical="center"/>
    </xf>
    <xf numFmtId="177" fontId="3" fillId="0" borderId="0" xfId="0" applyNumberFormat="1" applyFont="1" applyFill="1" applyBorder="1" applyAlignment="1" applyProtection="1">
      <alignment horizontal="right" vertical="center"/>
    </xf>
    <xf numFmtId="176" fontId="3" fillId="0" borderId="2" xfId="6" applyNumberFormat="1" applyFont="1" applyFill="1" applyBorder="1" applyAlignment="1" applyProtection="1">
      <alignment horizontal="distributed" vertical="center" justifyLastLine="1"/>
    </xf>
    <xf numFmtId="179" fontId="3" fillId="0" borderId="7" xfId="6" applyNumberFormat="1" applyFont="1" applyFill="1" applyBorder="1" applyAlignment="1" applyProtection="1">
      <alignment vertical="center"/>
    </xf>
    <xf numFmtId="179" fontId="3" fillId="0" borderId="7" xfId="6" applyNumberFormat="1" applyFont="1" applyFill="1" applyBorder="1" applyAlignment="1" applyProtection="1">
      <alignment horizontal="right" vertical="center"/>
    </xf>
    <xf numFmtId="183" fontId="15" fillId="0" borderId="0" xfId="6" applyNumberFormat="1" applyFont="1" applyFill="1" applyAlignment="1" applyProtection="1">
      <alignment vertical="center"/>
    </xf>
    <xf numFmtId="183" fontId="15" fillId="0" borderId="0" xfId="6" applyNumberFormat="1" applyFont="1" applyFill="1" applyAlignment="1" applyProtection="1">
      <alignment horizontal="right" vertical="center"/>
    </xf>
    <xf numFmtId="183" fontId="3" fillId="0" borderId="7" xfId="6" applyNumberFormat="1" applyFont="1" applyFill="1" applyBorder="1" applyAlignment="1" applyProtection="1">
      <alignment horizontal="center" vertical="distributed" textRotation="255" justifyLastLine="1"/>
    </xf>
    <xf numFmtId="183" fontId="5" fillId="0" borderId="7" xfId="6" applyNumberFormat="1" applyFont="1" applyFill="1" applyBorder="1" applyAlignment="1" applyProtection="1">
      <alignment horizontal="center" vertical="distributed" textRotation="255" justifyLastLine="1"/>
    </xf>
    <xf numFmtId="183" fontId="15" fillId="0" borderId="8" xfId="6" applyNumberFormat="1" applyFont="1" applyFill="1" applyBorder="1" applyAlignment="1" applyProtection="1">
      <alignment horizontal="center" vertical="distributed"/>
    </xf>
    <xf numFmtId="183" fontId="5" fillId="0" borderId="0" xfId="6" applyNumberFormat="1" applyFont="1" applyFill="1" applyAlignment="1" applyProtection="1">
      <alignment horizontal="distributed" vertical="center" justifyLastLine="1"/>
    </xf>
    <xf numFmtId="179" fontId="17" fillId="0" borderId="4" xfId="6" applyNumberFormat="1" applyFont="1" applyFill="1" applyBorder="1" applyAlignment="1" applyProtection="1">
      <alignment vertical="center"/>
    </xf>
    <xf numFmtId="179" fontId="17" fillId="0" borderId="4" xfId="6" applyNumberFormat="1" applyFont="1" applyFill="1" applyBorder="1" applyAlignment="1" applyProtection="1">
      <alignment horizontal="right" vertical="center"/>
    </xf>
    <xf numFmtId="41" fontId="17" fillId="0" borderId="4" xfId="6" applyNumberFormat="1" applyFont="1" applyFill="1" applyBorder="1" applyAlignment="1" applyProtection="1">
      <alignment vertical="center"/>
    </xf>
    <xf numFmtId="183" fontId="3" fillId="0" borderId="0" xfId="6" applyNumberFormat="1" applyFont="1" applyFill="1" applyAlignment="1" applyProtection="1">
      <alignment horizontal="distributed" vertical="center" justifyLastLine="1"/>
    </xf>
    <xf numFmtId="179" fontId="15" fillId="0" borderId="5" xfId="6" applyNumberFormat="1" applyFont="1" applyFill="1" applyBorder="1" applyAlignment="1" applyProtection="1">
      <alignment horizontal="right" vertical="center"/>
    </xf>
    <xf numFmtId="179" fontId="15" fillId="0" borderId="4" xfId="6" applyNumberFormat="1" applyFont="1" applyFill="1" applyBorder="1" applyAlignment="1" applyProtection="1">
      <alignment vertical="center"/>
    </xf>
    <xf numFmtId="184" fontId="15" fillId="0" borderId="5" xfId="6" applyNumberFormat="1" applyFont="1" applyFill="1" applyBorder="1" applyAlignment="1" applyProtection="1">
      <alignment vertical="center"/>
    </xf>
    <xf numFmtId="184" fontId="15" fillId="0" borderId="4" xfId="6" applyNumberFormat="1" applyFont="1" applyFill="1" applyBorder="1" applyAlignment="1" applyProtection="1">
      <alignment vertical="center" shrinkToFit="1"/>
    </xf>
    <xf numFmtId="183" fontId="3" fillId="0" borderId="0" xfId="6" applyNumberFormat="1" applyFont="1" applyFill="1" applyBorder="1" applyAlignment="1" applyProtection="1">
      <alignment horizontal="distributed" vertical="center" justifyLastLine="1"/>
    </xf>
    <xf numFmtId="179" fontId="15" fillId="0" borderId="5" xfId="6" applyNumberFormat="1" applyFont="1" applyFill="1" applyBorder="1" applyAlignment="1" applyProtection="1">
      <alignment vertical="center"/>
    </xf>
    <xf numFmtId="184" fontId="15" fillId="0" borderId="4" xfId="6" applyNumberFormat="1" applyFont="1" applyFill="1" applyBorder="1" applyAlignment="1" applyProtection="1">
      <alignment vertical="center"/>
    </xf>
    <xf numFmtId="183" fontId="3" fillId="0" borderId="3" xfId="6" applyNumberFormat="1" applyFont="1" applyFill="1" applyBorder="1" applyAlignment="1" applyProtection="1">
      <alignment horizontal="distributed" vertical="center" justifyLastLine="1"/>
    </xf>
    <xf numFmtId="179" fontId="15" fillId="0" borderId="9" xfId="6" applyNumberFormat="1" applyFont="1" applyFill="1" applyBorder="1" applyAlignment="1" applyProtection="1">
      <alignment horizontal="right" vertical="center"/>
    </xf>
    <xf numFmtId="179" fontId="15" fillId="0" borderId="9" xfId="6" applyNumberFormat="1" applyFont="1" applyFill="1" applyBorder="1" applyAlignment="1" applyProtection="1">
      <alignment vertical="center"/>
    </xf>
    <xf numFmtId="184" fontId="15" fillId="0" borderId="8" xfId="6" applyNumberFormat="1" applyFont="1" applyFill="1" applyBorder="1" applyAlignment="1" applyProtection="1">
      <alignment vertical="center"/>
    </xf>
    <xf numFmtId="184" fontId="15" fillId="0" borderId="8" xfId="6" applyNumberFormat="1" applyFont="1" applyFill="1" applyBorder="1" applyAlignment="1" applyProtection="1">
      <alignment vertical="center" shrinkToFit="1"/>
    </xf>
    <xf numFmtId="183" fontId="11" fillId="0" borderId="0" xfId="6" applyNumberFormat="1" applyFont="1" applyFill="1" applyAlignment="1" applyProtection="1">
      <alignment vertical="center"/>
    </xf>
    <xf numFmtId="183" fontId="3" fillId="0" borderId="0" xfId="6" applyNumberFormat="1" applyFont="1" applyFill="1" applyAlignment="1" applyProtection="1">
      <alignment horizontal="center" vertical="center"/>
    </xf>
    <xf numFmtId="183" fontId="3" fillId="0" borderId="0" xfId="0" applyNumberFormat="1" applyFont="1" applyFill="1" applyAlignment="1" applyProtection="1">
      <alignment vertical="center"/>
    </xf>
    <xf numFmtId="176" fontId="3" fillId="0" borderId="13" xfId="6" applyNumberFormat="1" applyFont="1" applyFill="1" applyBorder="1" applyAlignment="1" applyProtection="1">
      <alignment horizontal="distributed" vertical="center" justifyLastLine="1"/>
    </xf>
    <xf numFmtId="176" fontId="3" fillId="0" borderId="3" xfId="6" applyNumberFormat="1" applyFont="1" applyFill="1" applyBorder="1" applyAlignment="1" applyProtection="1">
      <alignment horizontal="distributed" vertical="center" justifyLastLine="1"/>
    </xf>
    <xf numFmtId="176" fontId="3" fillId="0" borderId="8" xfId="6" applyNumberFormat="1" applyFont="1" applyFill="1" applyBorder="1" applyAlignment="1" applyProtection="1">
      <alignment horizontal="center" vertical="distributed" textRotation="255" wrapText="1" justifyLastLine="1"/>
    </xf>
    <xf numFmtId="176" fontId="5" fillId="0" borderId="8" xfId="6" applyNumberFormat="1" applyFont="1" applyFill="1" applyBorder="1" applyAlignment="1" applyProtection="1">
      <alignment horizontal="center" vertical="distributed" textRotation="255" wrapText="1" justifyLastLine="1"/>
    </xf>
    <xf numFmtId="179" fontId="3" fillId="0" borderId="8" xfId="6" applyNumberFormat="1" applyFont="1" applyFill="1" applyBorder="1" applyAlignment="1" applyProtection="1">
      <alignment horizontal="right" vertical="center"/>
    </xf>
    <xf numFmtId="179" fontId="5" fillId="0" borderId="8" xfId="6" applyNumberFormat="1" applyFont="1" applyFill="1" applyBorder="1" applyAlignment="1" applyProtection="1">
      <alignment horizontal="right" vertical="center"/>
    </xf>
    <xf numFmtId="176" fontId="3" fillId="0" borderId="0" xfId="7" applyNumberFormat="1" applyFont="1" applyFill="1" applyAlignment="1" applyProtection="1">
      <alignment vertical="center"/>
    </xf>
    <xf numFmtId="176" fontId="15" fillId="0" borderId="0" xfId="7" applyNumberFormat="1" applyFont="1" applyFill="1" applyAlignment="1" applyProtection="1">
      <alignment vertical="center"/>
    </xf>
    <xf numFmtId="176" fontId="15" fillId="0" borderId="0" xfId="7" applyNumberFormat="1" applyFont="1" applyFill="1" applyAlignment="1" applyProtection="1">
      <alignment horizontal="right" vertical="center"/>
    </xf>
    <xf numFmtId="176" fontId="3" fillId="0" borderId="4" xfId="7" applyNumberFormat="1" applyFont="1" applyFill="1" applyBorder="1" applyAlignment="1" applyProtection="1">
      <alignment horizontal="distributed" vertical="center" justifyLastLine="1"/>
    </xf>
    <xf numFmtId="176" fontId="15" fillId="0" borderId="8" xfId="7" applyNumberFormat="1" applyFont="1" applyFill="1" applyBorder="1" applyAlignment="1" applyProtection="1">
      <alignment horizontal="right" vertical="top"/>
    </xf>
    <xf numFmtId="176" fontId="3" fillId="0" borderId="8" xfId="7" applyNumberFormat="1" applyFont="1" applyFill="1" applyBorder="1" applyAlignment="1" applyProtection="1">
      <alignment horizontal="right" vertical="top"/>
    </xf>
    <xf numFmtId="185" fontId="3" fillId="0" borderId="4" xfId="7" applyNumberFormat="1" applyFont="1" applyFill="1" applyBorder="1" applyAlignment="1" applyProtection="1">
      <alignment horizontal="center" vertical="center"/>
    </xf>
    <xf numFmtId="179" fontId="3" fillId="0" borderId="4" xfId="7" applyNumberFormat="1" applyFont="1" applyFill="1" applyBorder="1" applyAlignment="1" applyProtection="1">
      <alignment vertical="center"/>
    </xf>
    <xf numFmtId="177" fontId="3" fillId="0" borderId="0" xfId="7" applyNumberFormat="1" applyFont="1" applyFill="1" applyAlignment="1" applyProtection="1">
      <alignment vertical="center"/>
    </xf>
    <xf numFmtId="176" fontId="3" fillId="0" borderId="4" xfId="7" applyNumberFormat="1" applyFont="1" applyFill="1" applyBorder="1" applyAlignment="1" applyProtection="1">
      <alignment horizontal="centerContinuous" vertical="center"/>
    </xf>
    <xf numFmtId="186" fontId="3" fillId="0" borderId="4" xfId="7" applyNumberFormat="1" applyFont="1" applyFill="1" applyBorder="1" applyAlignment="1" applyProtection="1">
      <alignment horizontal="right" vertical="center"/>
    </xf>
    <xf numFmtId="177" fontId="5" fillId="0" borderId="8" xfId="7" applyNumberFormat="1" applyFont="1" applyFill="1" applyBorder="1" applyAlignment="1" applyProtection="1">
      <alignment horizontal="center" vertical="center"/>
    </xf>
    <xf numFmtId="179" fontId="5" fillId="0" borderId="8" xfId="7" applyNumberFormat="1" applyFont="1" applyFill="1" applyBorder="1" applyAlignment="1" applyProtection="1">
      <alignment vertical="center"/>
    </xf>
    <xf numFmtId="187" fontId="3" fillId="0" borderId="0" xfId="7" applyNumberFormat="1" applyFont="1" applyFill="1" applyAlignment="1" applyProtection="1">
      <alignment vertical="center"/>
    </xf>
    <xf numFmtId="176" fontId="3" fillId="0" borderId="0" xfId="7" applyNumberFormat="1" applyFont="1" applyFill="1" applyBorder="1" applyAlignment="1" applyProtection="1">
      <alignment vertical="center"/>
    </xf>
    <xf numFmtId="176" fontId="3" fillId="0" borderId="0" xfId="7" applyNumberFormat="1" applyFont="1" applyFill="1" applyAlignment="1" applyProtection="1">
      <alignment horizontal="center" vertical="center"/>
    </xf>
    <xf numFmtId="176" fontId="3" fillId="0" borderId="14" xfId="7" applyNumberFormat="1" applyFont="1" applyFill="1" applyBorder="1" applyAlignment="1" applyProtection="1">
      <alignment vertical="center" justifyLastLine="1"/>
    </xf>
    <xf numFmtId="176" fontId="3" fillId="0" borderId="13" xfId="7" applyNumberFormat="1" applyFont="1" applyFill="1" applyBorder="1" applyAlignment="1" applyProtection="1">
      <alignment vertical="center" justifyLastLine="1"/>
    </xf>
    <xf numFmtId="176" fontId="3" fillId="0" borderId="8" xfId="7" applyNumberFormat="1" applyFont="1" applyFill="1" applyBorder="1" applyAlignment="1" applyProtection="1">
      <alignment horizontal="distributed" vertical="center" justifyLastLine="1"/>
    </xf>
    <xf numFmtId="179" fontId="3" fillId="0" borderId="6" xfId="7" applyNumberFormat="1" applyFont="1" applyFill="1" applyBorder="1" applyAlignment="1" applyProtection="1">
      <alignment vertical="center"/>
    </xf>
    <xf numFmtId="189" fontId="3" fillId="0" borderId="6" xfId="7" applyNumberFormat="1" applyFont="1" applyFill="1" applyBorder="1" applyAlignment="1" applyProtection="1">
      <alignment horizontal="right" vertical="center"/>
    </xf>
    <xf numFmtId="179" fontId="3" fillId="0" borderId="7" xfId="7" applyNumberFormat="1" applyFont="1" applyFill="1" applyBorder="1" applyAlignment="1" applyProtection="1">
      <alignment vertical="center"/>
    </xf>
    <xf numFmtId="179" fontId="3" fillId="0" borderId="5" xfId="7" applyNumberFormat="1" applyFont="1" applyFill="1" applyBorder="1" applyAlignment="1" applyProtection="1">
      <alignment vertical="center"/>
    </xf>
    <xf numFmtId="189" fontId="3" fillId="0" borderId="5" xfId="7" applyNumberFormat="1" applyFont="1" applyFill="1" applyBorder="1" applyAlignment="1" applyProtection="1">
      <alignment horizontal="right" vertical="center"/>
    </xf>
    <xf numFmtId="189" fontId="3" fillId="0" borderId="9" xfId="7" applyNumberFormat="1" applyFont="1" applyFill="1" applyBorder="1" applyAlignment="1" applyProtection="1">
      <alignment horizontal="right" vertical="center"/>
      <protection locked="0"/>
    </xf>
    <xf numFmtId="190" fontId="3" fillId="0" borderId="0" xfId="7" applyNumberFormat="1" applyFont="1" applyFill="1" applyAlignment="1" applyProtection="1">
      <alignment vertical="center"/>
    </xf>
    <xf numFmtId="0" fontId="3" fillId="0" borderId="0" xfId="7" applyNumberFormat="1" applyFont="1" applyFill="1" applyAlignment="1" applyProtection="1">
      <alignment vertical="center" shrinkToFit="1"/>
    </xf>
    <xf numFmtId="0" fontId="15" fillId="0" borderId="0" xfId="7" applyNumberFormat="1" applyFont="1" applyFill="1" applyAlignment="1" applyProtection="1">
      <alignment vertical="center" shrinkToFit="1"/>
    </xf>
    <xf numFmtId="0" fontId="15" fillId="0" borderId="8" xfId="7" applyNumberFormat="1" applyFont="1" applyFill="1" applyBorder="1" applyAlignment="1" applyProtection="1">
      <alignment horizontal="distributed" vertical="center" justifyLastLine="1"/>
    </xf>
    <xf numFmtId="0" fontId="15" fillId="0" borderId="19" xfId="7" applyNumberFormat="1" applyFont="1" applyFill="1" applyBorder="1" applyAlignment="1" applyProtection="1">
      <alignment horizontal="distributed" vertical="center" justifyLastLine="1"/>
    </xf>
    <xf numFmtId="179" fontId="19" fillId="0" borderId="4" xfId="7" applyNumberFormat="1" applyFont="1" applyFill="1" applyBorder="1" applyAlignment="1" applyProtection="1">
      <alignment vertical="center" shrinkToFit="1"/>
    </xf>
    <xf numFmtId="179" fontId="19" fillId="0" borderId="4" xfId="7" applyNumberFormat="1" applyFont="1" applyFill="1" applyBorder="1" applyAlignment="1" applyProtection="1">
      <alignment vertical="center" shrinkToFit="1"/>
      <protection locked="0"/>
    </xf>
    <xf numFmtId="0" fontId="15" fillId="0" borderId="0" xfId="7" applyNumberFormat="1" applyFont="1" applyFill="1" applyBorder="1" applyAlignment="1" applyProtection="1">
      <alignment horizontal="distributed" vertical="center" shrinkToFit="1"/>
    </xf>
    <xf numFmtId="191" fontId="15" fillId="0" borderId="0" xfId="7" applyNumberFormat="1" applyFont="1" applyFill="1" applyAlignment="1" applyProtection="1">
      <alignment horizontal="right" vertical="center" shrinkToFit="1"/>
    </xf>
    <xf numFmtId="184" fontId="19" fillId="0" borderId="5" xfId="7" applyNumberFormat="1" applyFont="1" applyFill="1" applyBorder="1" applyAlignment="1" applyProtection="1">
      <alignment vertical="center" shrinkToFit="1"/>
    </xf>
    <xf numFmtId="184" fontId="19" fillId="0" borderId="5" xfId="7" applyNumberFormat="1" applyFont="1" applyFill="1" applyBorder="1" applyAlignment="1" applyProtection="1">
      <alignment vertical="center" shrinkToFit="1"/>
      <protection locked="0"/>
    </xf>
    <xf numFmtId="184" fontId="19" fillId="0" borderId="4" xfId="7" applyNumberFormat="1" applyFont="1" applyFill="1" applyBorder="1" applyAlignment="1" applyProtection="1">
      <alignment vertical="center" shrinkToFit="1"/>
      <protection locked="0"/>
    </xf>
    <xf numFmtId="179" fontId="19" fillId="0" borderId="4" xfId="7" applyNumberFormat="1" applyFont="1" applyFill="1" applyBorder="1" applyAlignment="1" applyProtection="1">
      <alignment horizontal="right" vertical="center" shrinkToFit="1"/>
    </xf>
    <xf numFmtId="191" fontId="15" fillId="0" borderId="0" xfId="7" applyNumberFormat="1" applyFont="1" applyFill="1" applyBorder="1" applyAlignment="1" applyProtection="1">
      <alignment horizontal="right" vertical="center" shrinkToFit="1"/>
    </xf>
    <xf numFmtId="191" fontId="15" fillId="0" borderId="12" xfId="7" applyNumberFormat="1" applyFont="1" applyFill="1" applyBorder="1" applyAlignment="1" applyProtection="1">
      <alignment horizontal="right" vertical="center" shrinkToFit="1"/>
    </xf>
    <xf numFmtId="179" fontId="19" fillId="0" borderId="8" xfId="7" applyNumberFormat="1" applyFont="1" applyFill="1" applyBorder="1" applyAlignment="1" applyProtection="1">
      <alignment vertical="center" shrinkToFit="1"/>
    </xf>
    <xf numFmtId="184" fontId="19" fillId="0" borderId="9" xfId="7" applyNumberFormat="1" applyFont="1" applyFill="1" applyBorder="1" applyAlignment="1" applyProtection="1">
      <alignment vertical="center" shrinkToFit="1"/>
    </xf>
    <xf numFmtId="184" fontId="19" fillId="0" borderId="9" xfId="7" applyNumberFormat="1" applyFont="1" applyFill="1" applyBorder="1" applyAlignment="1" applyProtection="1">
      <alignment vertical="center" shrinkToFit="1"/>
      <protection locked="0"/>
    </xf>
    <xf numFmtId="184" fontId="19" fillId="0" borderId="8" xfId="7" applyNumberFormat="1" applyFont="1" applyFill="1" applyBorder="1" applyAlignment="1" applyProtection="1">
      <alignment vertical="center" shrinkToFit="1"/>
      <protection locked="0"/>
    </xf>
    <xf numFmtId="0" fontId="15" fillId="0" borderId="0" xfId="7" applyNumberFormat="1" applyFont="1" applyFill="1" applyAlignment="1" applyProtection="1">
      <alignment vertical="center"/>
    </xf>
    <xf numFmtId="177" fontId="15" fillId="0" borderId="0" xfId="0" applyNumberFormat="1" applyFont="1" applyFill="1" applyAlignment="1" applyProtection="1">
      <alignment horizontal="right" vertical="center" shrinkToFit="1"/>
    </xf>
    <xf numFmtId="177" fontId="15" fillId="0" borderId="0" xfId="0" applyNumberFormat="1" applyFont="1" applyFill="1" applyAlignment="1" applyProtection="1">
      <alignment horizontal="right" vertical="center"/>
    </xf>
    <xf numFmtId="176" fontId="15" fillId="0" borderId="0" xfId="0" applyNumberFormat="1" applyFont="1" applyFill="1" applyAlignment="1" applyProtection="1">
      <alignment vertical="center" shrinkToFit="1"/>
    </xf>
    <xf numFmtId="41" fontId="19" fillId="0" borderId="4" xfId="7" applyNumberFormat="1" applyFont="1" applyFill="1" applyBorder="1" applyAlignment="1" applyProtection="1">
      <alignment vertical="center" shrinkToFit="1"/>
      <protection locked="0"/>
    </xf>
    <xf numFmtId="41" fontId="19" fillId="0" borderId="4" xfId="7" applyNumberFormat="1" applyFont="1" applyFill="1" applyBorder="1" applyAlignment="1" applyProtection="1">
      <alignment horizontal="right" vertical="center" shrinkToFit="1"/>
      <protection locked="0"/>
    </xf>
    <xf numFmtId="179" fontId="19" fillId="0" borderId="8" xfId="7" applyNumberFormat="1" applyFont="1" applyFill="1" applyBorder="1" applyAlignment="1" applyProtection="1">
      <alignment vertical="center" shrinkToFit="1"/>
      <protection locked="0"/>
    </xf>
    <xf numFmtId="41" fontId="19" fillId="0" borderId="8" xfId="7" applyNumberFormat="1" applyFont="1" applyFill="1" applyBorder="1" applyAlignment="1" applyProtection="1">
      <alignment vertical="center" shrinkToFit="1"/>
      <protection locked="0"/>
    </xf>
    <xf numFmtId="179" fontId="3" fillId="0" borderId="9" xfId="7" applyNumberFormat="1" applyFont="1" applyFill="1" applyBorder="1" applyAlignment="1" applyProtection="1">
      <alignment vertical="center"/>
      <protection locked="0"/>
    </xf>
    <xf numFmtId="179" fontId="3" fillId="0" borderId="8" xfId="7" applyNumberFormat="1" applyFont="1" applyFill="1" applyBorder="1" applyAlignment="1" applyProtection="1">
      <alignment vertical="center"/>
      <protection locked="0"/>
    </xf>
    <xf numFmtId="179" fontId="3" fillId="0" borderId="4" xfId="7" applyNumberFormat="1" applyFont="1" applyFill="1" applyBorder="1" applyAlignment="1" applyProtection="1">
      <alignment vertical="center"/>
      <protection locked="0"/>
    </xf>
    <xf numFmtId="186" fontId="3" fillId="0" borderId="4" xfId="7" applyNumberFormat="1" applyFont="1" applyFill="1" applyBorder="1" applyAlignment="1" applyProtection="1">
      <alignment horizontal="right" vertical="center"/>
      <protection locked="0"/>
    </xf>
    <xf numFmtId="179" fontId="3" fillId="0" borderId="8" xfId="6" applyNumberFormat="1" applyFont="1" applyFill="1" applyBorder="1" applyAlignment="1" applyProtection="1">
      <alignment horizontal="right" vertical="center"/>
      <protection locked="0"/>
    </xf>
    <xf numFmtId="41" fontId="15" fillId="0" borderId="5" xfId="6" applyNumberFormat="1" applyFont="1" applyFill="1" applyBorder="1" applyAlignment="1" applyProtection="1">
      <alignment horizontal="right" vertical="center"/>
      <protection locked="0"/>
    </xf>
    <xf numFmtId="179" fontId="15" fillId="0" borderId="4" xfId="6" applyNumberFormat="1" applyFont="1" applyFill="1" applyBorder="1" applyAlignment="1" applyProtection="1">
      <alignment vertical="center"/>
      <protection locked="0"/>
    </xf>
    <xf numFmtId="179" fontId="15" fillId="0" borderId="5" xfId="6" applyNumberFormat="1" applyFont="1" applyFill="1" applyBorder="1" applyAlignment="1" applyProtection="1">
      <alignment vertical="center"/>
      <protection locked="0"/>
    </xf>
    <xf numFmtId="41" fontId="15" fillId="0" borderId="9" xfId="6" applyNumberFormat="1" applyFont="1" applyFill="1" applyBorder="1" applyAlignment="1" applyProtection="1">
      <alignment horizontal="right" vertical="center"/>
      <protection locked="0"/>
    </xf>
    <xf numFmtId="179" fontId="15" fillId="0" borderId="9" xfId="6" applyNumberFormat="1" applyFont="1" applyFill="1" applyBorder="1" applyAlignment="1" applyProtection="1">
      <alignment vertical="center"/>
      <protection locked="0"/>
    </xf>
    <xf numFmtId="179" fontId="3" fillId="0" borderId="8" xfId="6" applyNumberFormat="1" applyFont="1" applyFill="1" applyBorder="1" applyAlignment="1" applyProtection="1">
      <alignment vertical="center"/>
      <protection locked="0"/>
    </xf>
    <xf numFmtId="179" fontId="3" fillId="0" borderId="9" xfId="6" applyNumberFormat="1" applyFont="1" applyFill="1" applyBorder="1" applyAlignment="1" applyProtection="1">
      <alignment horizontal="right" vertical="center"/>
      <protection locked="0"/>
    </xf>
    <xf numFmtId="179" fontId="16" fillId="0" borderId="8" xfId="6" applyNumberFormat="1" applyFont="1" applyFill="1" applyBorder="1" applyAlignment="1" applyProtection="1">
      <alignment vertical="center"/>
      <protection locked="0"/>
    </xf>
    <xf numFmtId="179" fontId="3" fillId="0" borderId="11" xfId="6" applyNumberFormat="1" applyFont="1" applyFill="1" applyBorder="1" applyAlignment="1" applyProtection="1">
      <alignment vertical="center"/>
      <protection locked="0"/>
    </xf>
    <xf numFmtId="179" fontId="3" fillId="0" borderId="0" xfId="6" applyNumberFormat="1" applyFont="1" applyFill="1" applyBorder="1" applyAlignment="1" applyProtection="1">
      <alignment vertical="center"/>
      <protection locked="0"/>
    </xf>
    <xf numFmtId="177" fontId="3" fillId="0" borderId="0" xfId="6" applyNumberFormat="1" applyFont="1" applyFill="1" applyBorder="1" applyAlignment="1" applyProtection="1">
      <alignment horizontal="distributed" vertical="center"/>
      <protection locked="0"/>
    </xf>
    <xf numFmtId="179" fontId="3" fillId="0" borderId="19" xfId="6" applyNumberFormat="1" applyFont="1" applyFill="1" applyBorder="1" applyAlignment="1" applyProtection="1">
      <alignment vertical="center"/>
      <protection locked="0"/>
    </xf>
    <xf numFmtId="177" fontId="3" fillId="0" borderId="3" xfId="6" applyNumberFormat="1" applyFont="1" applyFill="1" applyBorder="1" applyAlignment="1" applyProtection="1">
      <alignment horizontal="distributed" vertical="center"/>
      <protection locked="0"/>
    </xf>
    <xf numFmtId="179" fontId="3" fillId="0" borderId="3" xfId="6" applyNumberFormat="1" applyFont="1" applyFill="1" applyBorder="1" applyAlignment="1" applyProtection="1">
      <alignment vertical="center"/>
      <protection locked="0"/>
    </xf>
    <xf numFmtId="179" fontId="3" fillId="0" borderId="15" xfId="5" applyNumberFormat="1" applyFont="1" applyFill="1" applyBorder="1" applyAlignment="1" applyProtection="1">
      <alignment vertical="center" shrinkToFit="1"/>
      <protection locked="0"/>
    </xf>
    <xf numFmtId="179" fontId="3" fillId="0" borderId="16" xfId="5" applyNumberFormat="1" applyFont="1" applyFill="1" applyBorder="1" applyAlignment="1" applyProtection="1">
      <alignment vertical="center" shrinkToFit="1"/>
      <protection locked="0"/>
    </xf>
    <xf numFmtId="179" fontId="3" fillId="0" borderId="17" xfId="5" applyNumberFormat="1" applyFont="1" applyFill="1" applyBorder="1" applyAlignment="1" applyProtection="1">
      <alignment vertical="center" shrinkToFit="1"/>
      <protection locked="0"/>
    </xf>
    <xf numFmtId="179" fontId="3" fillId="0" borderId="18" xfId="5" applyNumberFormat="1" applyFont="1" applyFill="1" applyBorder="1" applyAlignment="1" applyProtection="1">
      <alignment vertical="center" shrinkToFit="1"/>
      <protection locked="0"/>
    </xf>
    <xf numFmtId="179" fontId="3" fillId="0" borderId="8" xfId="3" applyNumberFormat="1" applyFont="1" applyFill="1" applyBorder="1" applyAlignment="1" applyProtection="1">
      <alignment vertical="center"/>
      <protection locked="0"/>
    </xf>
    <xf numFmtId="179" fontId="3" fillId="0" borderId="9" xfId="3" applyNumberFormat="1" applyFont="1" applyFill="1" applyBorder="1" applyAlignment="1" applyProtection="1">
      <alignment horizontal="right" vertical="center"/>
      <protection locked="0"/>
    </xf>
    <xf numFmtId="0" fontId="3" fillId="0" borderId="10" xfId="0" applyNumberFormat="1" applyFont="1" applyFill="1" applyBorder="1" applyAlignment="1" applyProtection="1">
      <alignment horizontal="center" vertical="distributed" textRotation="255" justifyLastLine="1"/>
    </xf>
    <xf numFmtId="0" fontId="6" fillId="0" borderId="11" xfId="0" applyNumberFormat="1" applyFont="1" applyFill="1" applyBorder="1" applyAlignment="1" applyProtection="1">
      <alignment horizontal="center" vertical="distributed" textRotation="255" justifyLastLine="1"/>
    </xf>
    <xf numFmtId="0" fontId="6" fillId="0" borderId="12" xfId="0" applyNumberFormat="1" applyFont="1" applyFill="1" applyBorder="1" applyAlignment="1" applyProtection="1">
      <alignment horizontal="center" vertical="distributed" textRotation="255" justifyLastLine="1"/>
    </xf>
    <xf numFmtId="177" fontId="2" fillId="0" borderId="0" xfId="2" applyNumberFormat="1" applyFont="1" applyFill="1" applyAlignment="1" applyProtection="1">
      <alignment horizontal="center" vertical="center"/>
    </xf>
    <xf numFmtId="176" fontId="3" fillId="0" borderId="13" xfId="3" applyNumberFormat="1" applyFont="1" applyFill="1" applyBorder="1" applyAlignment="1" applyProtection="1">
      <alignment horizontal="distributed" vertical="center" justifyLastLine="1"/>
    </xf>
    <xf numFmtId="0" fontId="6" fillId="0" borderId="14" xfId="0" applyNumberFormat="1" applyFont="1" applyFill="1" applyBorder="1" applyAlignment="1" applyProtection="1">
      <alignment horizontal="distributed" vertical="center" justifyLastLine="1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3" fillId="0" borderId="13" xfId="0" applyNumberFormat="1" applyFont="1" applyFill="1" applyBorder="1" applyAlignment="1" applyProtection="1">
      <alignment horizontal="center" vertical="center"/>
    </xf>
    <xf numFmtId="0" fontId="3" fillId="0" borderId="7" xfId="0" applyNumberFormat="1" applyFont="1" applyFill="1" applyBorder="1" applyAlignment="1" applyProtection="1">
      <alignment horizontal="distributed" vertical="center" justifyLastLine="1"/>
    </xf>
    <xf numFmtId="0" fontId="3" fillId="0" borderId="4" xfId="0" applyNumberFormat="1" applyFont="1" applyFill="1" applyBorder="1" applyAlignment="1" applyProtection="1">
      <alignment horizontal="distributed" vertical="center" justifyLastLine="1"/>
    </xf>
    <xf numFmtId="0" fontId="3" fillId="0" borderId="8" xfId="0" applyNumberFormat="1" applyFont="1" applyFill="1" applyBorder="1" applyAlignment="1" applyProtection="1">
      <alignment horizontal="distributed" vertical="center" justifyLastLine="1"/>
    </xf>
    <xf numFmtId="176" fontId="3" fillId="0" borderId="10" xfId="3" applyNumberFormat="1" applyFont="1" applyFill="1" applyBorder="1" applyAlignment="1" applyProtection="1">
      <alignment horizontal="distributed" vertical="center" justifyLastLine="1"/>
    </xf>
    <xf numFmtId="0" fontId="6" fillId="0" borderId="12" xfId="0" applyNumberFormat="1" applyFont="1" applyFill="1" applyBorder="1" applyAlignment="1" applyProtection="1">
      <alignment horizontal="distributed" vertical="center" justifyLastLine="1"/>
    </xf>
    <xf numFmtId="176" fontId="3" fillId="0" borderId="2" xfId="3" applyNumberFormat="1" applyFont="1" applyFill="1" applyBorder="1" applyAlignment="1" applyProtection="1">
      <alignment horizontal="distributed" vertical="center" justifyLastLine="1"/>
    </xf>
    <xf numFmtId="0" fontId="6" fillId="0" borderId="13" xfId="0" applyNumberFormat="1" applyFont="1" applyFill="1" applyBorder="1" applyAlignment="1" applyProtection="1">
      <alignment horizontal="distributed" vertical="center" justifyLastLine="1"/>
    </xf>
    <xf numFmtId="176" fontId="3" fillId="0" borderId="6" xfId="3" applyNumberFormat="1" applyFont="1" applyFill="1" applyBorder="1" applyAlignment="1" applyProtection="1">
      <alignment horizontal="distributed" vertical="center" wrapText="1" justifyLastLine="1"/>
    </xf>
    <xf numFmtId="0" fontId="6" fillId="0" borderId="9" xfId="0" applyNumberFormat="1" applyFont="1" applyFill="1" applyBorder="1" applyAlignment="1" applyProtection="1">
      <alignment horizontal="distributed" vertical="center" justifyLastLine="1"/>
    </xf>
    <xf numFmtId="176" fontId="3" fillId="0" borderId="7" xfId="3" applyNumberFormat="1" applyFont="1" applyFill="1" applyBorder="1" applyAlignment="1" applyProtection="1">
      <alignment horizontal="center" vertical="center" justifyLastLine="1"/>
    </xf>
    <xf numFmtId="176" fontId="3" fillId="0" borderId="8" xfId="3" applyNumberFormat="1" applyFont="1" applyFill="1" applyBorder="1" applyAlignment="1" applyProtection="1">
      <alignment horizontal="center" vertical="center" justifyLastLine="1"/>
    </xf>
    <xf numFmtId="177" fontId="2" fillId="0" borderId="0" xfId="2" applyNumberFormat="1" applyFont="1" applyFill="1" applyBorder="1" applyAlignment="1" applyProtection="1">
      <alignment horizontal="center" vertical="center"/>
    </xf>
    <xf numFmtId="176" fontId="5" fillId="0" borderId="10" xfId="3" applyNumberFormat="1" applyFont="1" applyFill="1" applyBorder="1" applyAlignment="1" applyProtection="1">
      <alignment horizontal="distributed" vertical="center" justifyLastLine="1"/>
    </xf>
    <xf numFmtId="0" fontId="12" fillId="0" borderId="12" xfId="0" applyNumberFormat="1" applyFont="1" applyFill="1" applyBorder="1" applyAlignment="1" applyProtection="1">
      <alignment horizontal="distributed" vertical="center" justifyLastLine="1"/>
    </xf>
    <xf numFmtId="176" fontId="3" fillId="0" borderId="14" xfId="3" applyNumberFormat="1" applyFont="1" applyFill="1" applyBorder="1" applyAlignment="1" applyProtection="1">
      <alignment horizontal="distributed" vertical="center" justifyLastLine="1"/>
    </xf>
    <xf numFmtId="176" fontId="3" fillId="0" borderId="7" xfId="3" applyNumberFormat="1" applyFont="1" applyFill="1" applyBorder="1" applyAlignment="1" applyProtection="1">
      <alignment horizontal="distributed" vertical="center" wrapText="1" justifyLastLine="1"/>
    </xf>
    <xf numFmtId="0" fontId="6" fillId="0" borderId="8" xfId="0" applyNumberFormat="1" applyFont="1" applyFill="1" applyBorder="1" applyAlignment="1" applyProtection="1">
      <alignment horizontal="distributed" vertical="center" justifyLastLine="1"/>
    </xf>
    <xf numFmtId="0" fontId="2" fillId="0" borderId="0" xfId="5" applyFont="1" applyFill="1" applyAlignment="1" applyProtection="1">
      <alignment horizontal="center" vertical="center"/>
    </xf>
    <xf numFmtId="0" fontId="3" fillId="0" borderId="13" xfId="5" applyFont="1" applyFill="1" applyBorder="1" applyAlignment="1" applyProtection="1">
      <alignment horizontal="distributed" vertical="center" justifyLastLine="1"/>
    </xf>
    <xf numFmtId="0" fontId="3" fillId="0" borderId="14" xfId="5" applyFont="1" applyFill="1" applyBorder="1" applyAlignment="1" applyProtection="1">
      <alignment horizontal="distributed" vertical="center" justifyLastLine="1"/>
    </xf>
    <xf numFmtId="0" fontId="3" fillId="0" borderId="10" xfId="5" applyFont="1" applyFill="1" applyBorder="1" applyAlignment="1" applyProtection="1">
      <alignment horizontal="distributed" vertical="center" wrapText="1" justifyLastLine="1"/>
    </xf>
    <xf numFmtId="0" fontId="3" fillId="0" borderId="12" xfId="5" applyFont="1" applyFill="1" applyBorder="1" applyAlignment="1" applyProtection="1">
      <alignment horizontal="distributed" vertical="center" justifyLastLine="1"/>
    </xf>
    <xf numFmtId="176" fontId="3" fillId="0" borderId="2" xfId="6" applyNumberFormat="1" applyFont="1" applyFill="1" applyBorder="1" applyAlignment="1" applyProtection="1">
      <alignment horizontal="distributed" vertical="center" justifyLastLine="1"/>
    </xf>
    <xf numFmtId="176" fontId="3" fillId="0" borderId="13" xfId="6" applyNumberFormat="1" applyFont="1" applyFill="1" applyBorder="1" applyAlignment="1" applyProtection="1">
      <alignment horizontal="distributed" vertical="center" justifyLastLine="1"/>
    </xf>
    <xf numFmtId="176" fontId="3" fillId="0" borderId="14" xfId="6" applyNumberFormat="1" applyFont="1" applyFill="1" applyBorder="1" applyAlignment="1" applyProtection="1">
      <alignment horizontal="distributed" vertical="center" justifyLastLine="1"/>
    </xf>
    <xf numFmtId="0" fontId="6" fillId="0" borderId="8" xfId="0" applyNumberFormat="1" applyFont="1" applyFill="1" applyBorder="1" applyAlignment="1" applyProtection="1">
      <alignment horizontal="distributed" vertical="center" wrapText="1" justifyLastLine="1"/>
    </xf>
    <xf numFmtId="177" fontId="3" fillId="0" borderId="13" xfId="6" applyNumberFormat="1" applyFont="1" applyFill="1" applyBorder="1" applyAlignment="1" applyProtection="1">
      <alignment horizontal="distributed" vertical="center" justifyLastLine="1"/>
    </xf>
    <xf numFmtId="177" fontId="3" fillId="0" borderId="14" xfId="6" applyNumberFormat="1" applyFont="1" applyFill="1" applyBorder="1" applyAlignment="1" applyProtection="1">
      <alignment horizontal="distributed" vertical="center" justifyLastLine="1"/>
    </xf>
    <xf numFmtId="177" fontId="3" fillId="0" borderId="2" xfId="6" applyNumberFormat="1" applyFont="1" applyFill="1" applyBorder="1" applyAlignment="1" applyProtection="1">
      <alignment horizontal="distributed" vertical="center" justifyLastLine="1"/>
    </xf>
    <xf numFmtId="183" fontId="3" fillId="0" borderId="5" xfId="6" applyNumberFormat="1" applyFont="1" applyFill="1" applyBorder="1" applyAlignment="1" applyProtection="1">
      <alignment horizontal="center" vertical="distributed" textRotation="255" wrapText="1"/>
    </xf>
    <xf numFmtId="183" fontId="3" fillId="0" borderId="4" xfId="6" applyNumberFormat="1" applyFont="1" applyFill="1" applyBorder="1" applyAlignment="1" applyProtection="1">
      <alignment horizontal="center" vertical="distributed" textRotation="255" wrapText="1"/>
    </xf>
    <xf numFmtId="0" fontId="3" fillId="0" borderId="10" xfId="3" applyNumberFormat="1" applyFont="1" applyFill="1" applyBorder="1" applyAlignment="1" applyProtection="1">
      <alignment horizontal="center" vertical="center"/>
    </xf>
    <xf numFmtId="0" fontId="0" fillId="0" borderId="11" xfId="0" applyNumberFormat="1" applyBorder="1" applyAlignment="1" applyProtection="1">
      <alignment horizontal="center" vertical="center"/>
    </xf>
    <xf numFmtId="0" fontId="0" fillId="0" borderId="12" xfId="0" applyNumberFormat="1" applyBorder="1" applyAlignment="1" applyProtection="1">
      <alignment horizontal="center" vertical="center"/>
    </xf>
    <xf numFmtId="183" fontId="5" fillId="0" borderId="5" xfId="6" applyNumberFormat="1" applyFont="1" applyFill="1" applyBorder="1" applyAlignment="1" applyProtection="1">
      <alignment horizontal="center" vertical="distributed" textRotation="255"/>
    </xf>
    <xf numFmtId="183" fontId="3" fillId="0" borderId="4" xfId="6" applyNumberFormat="1" applyFont="1" applyFill="1" applyBorder="1" applyAlignment="1" applyProtection="1">
      <alignment horizontal="center" vertical="distributed" textRotation="255"/>
    </xf>
    <xf numFmtId="176" fontId="5" fillId="0" borderId="10" xfId="3" applyNumberFormat="1" applyFont="1" applyFill="1" applyBorder="1" applyAlignment="1" applyProtection="1">
      <alignment horizontal="distributed" vertical="center" wrapText="1" justifyLastLine="1"/>
    </xf>
    <xf numFmtId="183" fontId="3" fillId="0" borderId="10" xfId="6" applyNumberFormat="1" applyFont="1" applyFill="1" applyBorder="1" applyAlignment="1" applyProtection="1">
      <alignment horizontal="center" vertical="center" justifyLastLine="1"/>
    </xf>
    <xf numFmtId="183" fontId="3" fillId="0" borderId="11" xfId="6" applyNumberFormat="1" applyFont="1" applyFill="1" applyBorder="1" applyAlignment="1" applyProtection="1">
      <alignment horizontal="center" vertical="center" justifyLastLine="1"/>
    </xf>
    <xf numFmtId="183" fontId="3" fillId="0" borderId="12" xfId="6" applyNumberFormat="1" applyFont="1" applyFill="1" applyBorder="1" applyAlignment="1" applyProtection="1">
      <alignment horizontal="center" vertical="center" justifyLastLine="1"/>
    </xf>
    <xf numFmtId="183" fontId="3" fillId="0" borderId="2" xfId="6" applyNumberFormat="1" applyFont="1" applyFill="1" applyBorder="1" applyAlignment="1" applyProtection="1">
      <alignment horizontal="distributed" vertical="center" justifyLastLine="1"/>
    </xf>
    <xf numFmtId="183" fontId="3" fillId="0" borderId="13" xfId="6" applyNumberFormat="1" applyFont="1" applyFill="1" applyBorder="1" applyAlignment="1" applyProtection="1">
      <alignment horizontal="distributed" vertical="center" justifyLastLine="1"/>
    </xf>
    <xf numFmtId="183" fontId="3" fillId="0" borderId="14" xfId="6" applyNumberFormat="1" applyFont="1" applyFill="1" applyBorder="1" applyAlignment="1" applyProtection="1">
      <alignment horizontal="distributed" vertical="center" justifyLastLine="1"/>
    </xf>
    <xf numFmtId="176" fontId="3" fillId="0" borderId="19" xfId="7" applyNumberFormat="1" applyFont="1" applyFill="1" applyBorder="1" applyAlignment="1" applyProtection="1">
      <alignment horizontal="distributed" vertical="center" justifyLastLine="1"/>
    </xf>
    <xf numFmtId="176" fontId="3" fillId="0" borderId="10" xfId="7" applyNumberFormat="1" applyFont="1" applyFill="1" applyBorder="1" applyAlignment="1" applyProtection="1">
      <alignment horizontal="distributed" vertical="center" justifyLastLine="1"/>
    </xf>
    <xf numFmtId="176" fontId="3" fillId="0" borderId="0" xfId="7" applyNumberFormat="1" applyFont="1" applyFill="1" applyBorder="1" applyAlignment="1" applyProtection="1">
      <alignment horizontal="distributed" vertical="center" justifyLastLine="1"/>
    </xf>
    <xf numFmtId="176" fontId="3" fillId="0" borderId="11" xfId="7" applyNumberFormat="1" applyFont="1" applyFill="1" applyBorder="1" applyAlignment="1" applyProtection="1">
      <alignment horizontal="distributed" vertical="center" justifyLastLine="1"/>
    </xf>
    <xf numFmtId="176" fontId="3" fillId="0" borderId="3" xfId="7" applyNumberFormat="1" applyFont="1" applyFill="1" applyBorder="1" applyAlignment="1" applyProtection="1">
      <alignment horizontal="distributed" vertical="center" justifyLastLine="1"/>
    </xf>
    <xf numFmtId="176" fontId="3" fillId="0" borderId="12" xfId="7" applyNumberFormat="1" applyFont="1" applyFill="1" applyBorder="1" applyAlignment="1" applyProtection="1">
      <alignment horizontal="distributed" vertical="center" justifyLastLine="1"/>
    </xf>
    <xf numFmtId="176" fontId="3" fillId="0" borderId="2" xfId="7" applyNumberFormat="1" applyFont="1" applyFill="1" applyBorder="1" applyAlignment="1" applyProtection="1">
      <alignment horizontal="distributed" vertical="center" justifyLastLine="1"/>
    </xf>
    <xf numFmtId="176" fontId="3" fillId="0" borderId="14" xfId="7" applyNumberFormat="1" applyFont="1" applyFill="1" applyBorder="1" applyAlignment="1" applyProtection="1">
      <alignment horizontal="distributed" vertical="center" justifyLastLine="1"/>
    </xf>
    <xf numFmtId="176" fontId="3" fillId="0" borderId="13" xfId="7" applyNumberFormat="1" applyFont="1" applyFill="1" applyBorder="1" applyAlignment="1" applyProtection="1">
      <alignment horizontal="distributed" vertical="center" justifyLastLine="1"/>
    </xf>
    <xf numFmtId="0" fontId="3" fillId="0" borderId="11" xfId="0" applyNumberFormat="1" applyFont="1" applyFill="1" applyBorder="1" applyAlignment="1" applyProtection="1">
      <alignment horizontal="center" vertical="distributed" textRotation="255" justifyLastLine="1"/>
    </xf>
    <xf numFmtId="187" fontId="3" fillId="0" borderId="13" xfId="7" applyNumberFormat="1" applyFont="1" applyFill="1" applyBorder="1" applyAlignment="1" applyProtection="1">
      <alignment horizontal="center" vertical="center"/>
    </xf>
    <xf numFmtId="187" fontId="3" fillId="0" borderId="14" xfId="7" applyNumberFormat="1" applyFont="1" applyFill="1" applyBorder="1" applyAlignment="1" applyProtection="1">
      <alignment horizontal="center" vertical="center"/>
    </xf>
    <xf numFmtId="3" fontId="3" fillId="0" borderId="2" xfId="7" applyNumberFormat="1" applyFont="1" applyFill="1" applyBorder="1" applyAlignment="1" applyProtection="1">
      <alignment horizontal="center" vertical="center"/>
    </xf>
    <xf numFmtId="3" fontId="3" fillId="0" borderId="14" xfId="7" applyNumberFormat="1" applyFont="1" applyFill="1" applyBorder="1" applyAlignment="1" applyProtection="1">
      <alignment horizontal="center" vertical="center"/>
    </xf>
    <xf numFmtId="3" fontId="3" fillId="0" borderId="2" xfId="7" applyNumberFormat="1" applyFont="1" applyFill="1" applyBorder="1" applyAlignment="1" applyProtection="1">
      <alignment horizontal="center" vertical="center"/>
      <protection locked="0"/>
    </xf>
    <xf numFmtId="3" fontId="3" fillId="0" borderId="13" xfId="7" applyNumberFormat="1" applyFont="1" applyFill="1" applyBorder="1" applyAlignment="1" applyProtection="1">
      <alignment horizontal="center" vertical="center"/>
      <protection locked="0"/>
    </xf>
    <xf numFmtId="188" fontId="3" fillId="0" borderId="2" xfId="7" applyNumberFormat="1" applyFont="1" applyFill="1" applyBorder="1" applyAlignment="1" applyProtection="1">
      <alignment horizontal="center" vertical="center"/>
    </xf>
    <xf numFmtId="188" fontId="3" fillId="0" borderId="14" xfId="7" applyNumberFormat="1" applyFont="1" applyFill="1" applyBorder="1" applyAlignment="1" applyProtection="1">
      <alignment horizontal="center" vertical="center"/>
    </xf>
    <xf numFmtId="188" fontId="3" fillId="0" borderId="2" xfId="7" applyNumberFormat="1" applyFont="1" applyFill="1" applyBorder="1" applyAlignment="1" applyProtection="1">
      <alignment horizontal="center" vertical="center"/>
      <protection locked="0"/>
    </xf>
    <xf numFmtId="188" fontId="3" fillId="0" borderId="13" xfId="7" applyNumberFormat="1" applyFont="1" applyFill="1" applyBorder="1" applyAlignment="1" applyProtection="1">
      <alignment horizontal="center" vertical="center"/>
      <protection locked="0"/>
    </xf>
    <xf numFmtId="177" fontId="2" fillId="0" borderId="0" xfId="2" applyNumberFormat="1" applyFont="1" applyFill="1" applyBorder="1" applyAlignment="1" applyProtection="1">
      <alignment horizontal="center" vertical="center" shrinkToFit="1"/>
    </xf>
    <xf numFmtId="0" fontId="15" fillId="0" borderId="19" xfId="7" applyNumberFormat="1" applyFont="1" applyFill="1" applyBorder="1" applyAlignment="1" applyProtection="1">
      <alignment horizontal="distributed" vertical="center" justifyLastLine="1"/>
    </xf>
    <xf numFmtId="0" fontId="18" fillId="0" borderId="3" xfId="0" applyNumberFormat="1" applyFont="1" applyFill="1" applyBorder="1" applyAlignment="1" applyProtection="1">
      <alignment horizontal="distributed" vertical="center" justifyLastLine="1"/>
    </xf>
    <xf numFmtId="0" fontId="15" fillId="0" borderId="2" xfId="7" applyNumberFormat="1" applyFont="1" applyFill="1" applyBorder="1" applyAlignment="1" applyProtection="1">
      <alignment horizontal="distributed" vertical="center" justifyLastLine="1"/>
    </xf>
    <xf numFmtId="0" fontId="15" fillId="0" borderId="13" xfId="7" applyNumberFormat="1" applyFont="1" applyFill="1" applyBorder="1" applyAlignment="1" applyProtection="1">
      <alignment horizontal="distributed" vertical="center" justifyLastLine="1"/>
    </xf>
    <xf numFmtId="0" fontId="15" fillId="0" borderId="14" xfId="7" applyNumberFormat="1" applyFont="1" applyFill="1" applyBorder="1" applyAlignment="1" applyProtection="1">
      <alignment horizontal="distributed" vertical="center" justifyLastLine="1"/>
    </xf>
    <xf numFmtId="176" fontId="3" fillId="0" borderId="10" xfId="3" applyNumberFormat="1" applyFont="1" applyFill="1" applyBorder="1" applyAlignment="1" applyProtection="1">
      <alignment horizontal="center" vertical="center" justifyLastLine="1"/>
    </xf>
    <xf numFmtId="176" fontId="3" fillId="0" borderId="11" xfId="3" applyNumberFormat="1" applyFont="1" applyFill="1" applyBorder="1" applyAlignment="1" applyProtection="1">
      <alignment horizontal="center" vertical="center" justifyLastLine="1"/>
    </xf>
    <xf numFmtId="176" fontId="3" fillId="0" borderId="12" xfId="3" applyNumberFormat="1" applyFont="1" applyFill="1" applyBorder="1" applyAlignment="1" applyProtection="1">
      <alignment horizontal="center" vertical="center" justifyLastLine="1"/>
    </xf>
  </cellXfs>
  <cellStyles count="8">
    <cellStyle name="標準" xfId="0" builtinId="0"/>
    <cellStyle name="標準 2" xfId="5"/>
    <cellStyle name="標準_170／171.XLS" xfId="1"/>
    <cellStyle name="標準_198／199.XLS" xfId="2"/>
    <cellStyle name="標準_206／207.XLS" xfId="3"/>
    <cellStyle name="標準_208／209.XLS" xfId="6"/>
    <cellStyle name="標準_210／211.XLS" xfId="7"/>
    <cellStyle name="標準_作業用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30"/>
  <sheetViews>
    <sheetView showGridLines="0" showOutlineSymbols="0" zoomScaleNormal="100" workbookViewId="0">
      <selection activeCell="A2" sqref="A2"/>
    </sheetView>
  </sheetViews>
  <sheetFormatPr defaultColWidth="10.75" defaultRowHeight="21.95" customHeight="1"/>
  <cols>
    <col min="1" max="1" width="6.375" style="1" customWidth="1"/>
    <col min="2" max="2" width="12.25" style="1" customWidth="1"/>
    <col min="3" max="3" width="11.125" style="1" customWidth="1"/>
    <col min="4" max="9" width="11.875" style="1" customWidth="1"/>
    <col min="10" max="16384" width="10.75" style="1"/>
  </cols>
  <sheetData>
    <row r="1" spans="1:9" ht="30" customHeight="1">
      <c r="A1" s="205" t="s">
        <v>12</v>
      </c>
      <c r="B1" s="205"/>
      <c r="C1" s="205"/>
      <c r="D1" s="205"/>
      <c r="E1" s="205"/>
      <c r="F1" s="205"/>
      <c r="G1" s="205"/>
      <c r="H1" s="205"/>
      <c r="I1" s="205"/>
    </row>
    <row r="2" spans="1:9" ht="30" customHeight="1"/>
    <row r="3" spans="1:9" ht="20.100000000000001" customHeight="1"/>
    <row r="4" spans="1:9" ht="22.5" customHeight="1">
      <c r="A4" s="206" t="s">
        <v>10</v>
      </c>
      <c r="B4" s="207"/>
      <c r="C4" s="4" t="s">
        <v>3</v>
      </c>
      <c r="D4" s="5" t="s">
        <v>4</v>
      </c>
      <c r="E4" s="5" t="s">
        <v>5</v>
      </c>
      <c r="F4" s="6" t="s">
        <v>6</v>
      </c>
      <c r="G4" s="6" t="s">
        <v>7</v>
      </c>
      <c r="H4" s="6" t="s">
        <v>8</v>
      </c>
      <c r="I4" s="5" t="s">
        <v>9</v>
      </c>
    </row>
    <row r="5" spans="1:9" ht="22.5" customHeight="1">
      <c r="A5" s="202" t="s">
        <v>0</v>
      </c>
      <c r="B5" s="7" t="s">
        <v>14</v>
      </c>
      <c r="C5" s="10">
        <v>2638</v>
      </c>
      <c r="D5" s="13">
        <v>16</v>
      </c>
      <c r="E5" s="14">
        <v>69</v>
      </c>
      <c r="F5" s="14">
        <v>1919</v>
      </c>
      <c r="G5" s="14">
        <v>104</v>
      </c>
      <c r="H5" s="14">
        <v>17</v>
      </c>
      <c r="I5" s="14">
        <v>513</v>
      </c>
    </row>
    <row r="6" spans="1:9" ht="22.5" customHeight="1">
      <c r="A6" s="203"/>
      <c r="B6" s="8">
        <v>23</v>
      </c>
      <c r="C6" s="10">
        <v>2560</v>
      </c>
      <c r="D6" s="12">
        <v>5</v>
      </c>
      <c r="E6" s="11">
        <v>90</v>
      </c>
      <c r="F6" s="11">
        <v>1954</v>
      </c>
      <c r="G6" s="11">
        <v>74</v>
      </c>
      <c r="H6" s="11">
        <v>14</v>
      </c>
      <c r="I6" s="11">
        <v>423</v>
      </c>
    </row>
    <row r="7" spans="1:9" ht="22.5" customHeight="1">
      <c r="A7" s="203"/>
      <c r="B7" s="8">
        <v>24</v>
      </c>
      <c r="C7" s="10">
        <v>2435</v>
      </c>
      <c r="D7" s="12">
        <v>14</v>
      </c>
      <c r="E7" s="11">
        <v>148</v>
      </c>
      <c r="F7" s="11">
        <v>1802</v>
      </c>
      <c r="G7" s="11">
        <v>65</v>
      </c>
      <c r="H7" s="11">
        <v>41</v>
      </c>
      <c r="I7" s="11">
        <v>365</v>
      </c>
    </row>
    <row r="8" spans="1:9" ht="22.5" customHeight="1">
      <c r="A8" s="203"/>
      <c r="B8" s="8">
        <v>25</v>
      </c>
      <c r="C8" s="10">
        <v>2400</v>
      </c>
      <c r="D8" s="12">
        <v>14</v>
      </c>
      <c r="E8" s="11">
        <v>152</v>
      </c>
      <c r="F8" s="11">
        <v>1759</v>
      </c>
      <c r="G8" s="11">
        <v>43</v>
      </c>
      <c r="H8" s="11">
        <v>24</v>
      </c>
      <c r="I8" s="11">
        <v>408</v>
      </c>
    </row>
    <row r="9" spans="1:9" ht="22.5" customHeight="1">
      <c r="A9" s="204"/>
      <c r="B9" s="9">
        <v>26</v>
      </c>
      <c r="C9" s="15">
        <f>SUM(D9:I9)</f>
        <v>2087</v>
      </c>
      <c r="D9" s="201">
        <v>6</v>
      </c>
      <c r="E9" s="200">
        <v>146</v>
      </c>
      <c r="F9" s="200">
        <v>1515</v>
      </c>
      <c r="G9" s="200">
        <v>53</v>
      </c>
      <c r="H9" s="200">
        <v>19</v>
      </c>
      <c r="I9" s="200">
        <v>348</v>
      </c>
    </row>
    <row r="10" spans="1:9" ht="22.5" customHeight="1">
      <c r="A10" s="202" t="s">
        <v>1</v>
      </c>
      <c r="B10" s="7" t="s">
        <v>15</v>
      </c>
      <c r="C10" s="10">
        <v>1178</v>
      </c>
      <c r="D10" s="13">
        <v>11</v>
      </c>
      <c r="E10" s="14">
        <v>59</v>
      </c>
      <c r="F10" s="14">
        <v>862</v>
      </c>
      <c r="G10" s="14">
        <v>99</v>
      </c>
      <c r="H10" s="14">
        <v>17</v>
      </c>
      <c r="I10" s="14">
        <v>130</v>
      </c>
    </row>
    <row r="11" spans="1:9" s="2" customFormat="1" ht="22.5" customHeight="1">
      <c r="A11" s="203"/>
      <c r="B11" s="8">
        <v>23</v>
      </c>
      <c r="C11" s="10">
        <v>1132</v>
      </c>
      <c r="D11" s="12">
        <v>8</v>
      </c>
      <c r="E11" s="11">
        <v>77</v>
      </c>
      <c r="F11" s="11">
        <v>838</v>
      </c>
      <c r="G11" s="11">
        <v>65</v>
      </c>
      <c r="H11" s="11">
        <v>11</v>
      </c>
      <c r="I11" s="11">
        <v>133</v>
      </c>
    </row>
    <row r="12" spans="1:9" s="2" customFormat="1" ht="22.5" customHeight="1">
      <c r="A12" s="203"/>
      <c r="B12" s="8">
        <v>24</v>
      </c>
      <c r="C12" s="10">
        <v>957</v>
      </c>
      <c r="D12" s="12">
        <v>12</v>
      </c>
      <c r="E12" s="11">
        <v>143</v>
      </c>
      <c r="F12" s="11">
        <v>602</v>
      </c>
      <c r="G12" s="11">
        <v>42</v>
      </c>
      <c r="H12" s="11">
        <v>41</v>
      </c>
      <c r="I12" s="11">
        <v>117</v>
      </c>
    </row>
    <row r="13" spans="1:9" s="2" customFormat="1" ht="22.5" customHeight="1">
      <c r="A13" s="203"/>
      <c r="B13" s="8">
        <v>25</v>
      </c>
      <c r="C13" s="10">
        <v>909</v>
      </c>
      <c r="D13" s="12">
        <v>10</v>
      </c>
      <c r="E13" s="11">
        <v>128</v>
      </c>
      <c r="F13" s="11">
        <v>575</v>
      </c>
      <c r="G13" s="11">
        <v>37</v>
      </c>
      <c r="H13" s="11">
        <v>22</v>
      </c>
      <c r="I13" s="11">
        <v>137</v>
      </c>
    </row>
    <row r="14" spans="1:9" s="2" customFormat="1" ht="22.5" customHeight="1">
      <c r="A14" s="204"/>
      <c r="B14" s="9">
        <v>26</v>
      </c>
      <c r="C14" s="15">
        <f>SUM(D14:I14)</f>
        <v>995</v>
      </c>
      <c r="D14" s="201">
        <v>8</v>
      </c>
      <c r="E14" s="200">
        <v>156</v>
      </c>
      <c r="F14" s="200">
        <v>680</v>
      </c>
      <c r="G14" s="200">
        <v>34</v>
      </c>
      <c r="H14" s="200">
        <v>6</v>
      </c>
      <c r="I14" s="200">
        <v>111</v>
      </c>
    </row>
    <row r="15" spans="1:9" s="2" customFormat="1" ht="22.5" customHeight="1">
      <c r="A15" s="202" t="s">
        <v>2</v>
      </c>
      <c r="B15" s="7" t="s">
        <v>15</v>
      </c>
      <c r="C15" s="10">
        <v>683</v>
      </c>
      <c r="D15" s="13">
        <v>12</v>
      </c>
      <c r="E15" s="14">
        <v>54</v>
      </c>
      <c r="F15" s="14">
        <v>463</v>
      </c>
      <c r="G15" s="14">
        <v>57</v>
      </c>
      <c r="H15" s="14">
        <v>6</v>
      </c>
      <c r="I15" s="14">
        <v>91</v>
      </c>
    </row>
    <row r="16" spans="1:9" s="2" customFormat="1" ht="22.5" customHeight="1">
      <c r="A16" s="203"/>
      <c r="B16" s="8">
        <v>23</v>
      </c>
      <c r="C16" s="10">
        <v>694</v>
      </c>
      <c r="D16" s="12">
        <v>7</v>
      </c>
      <c r="E16" s="11">
        <v>91</v>
      </c>
      <c r="F16" s="11">
        <v>418</v>
      </c>
      <c r="G16" s="11">
        <v>37</v>
      </c>
      <c r="H16" s="11">
        <v>13</v>
      </c>
      <c r="I16" s="11">
        <v>128</v>
      </c>
    </row>
    <row r="17" spans="1:9" s="2" customFormat="1" ht="22.5" customHeight="1">
      <c r="A17" s="203"/>
      <c r="B17" s="8">
        <v>24</v>
      </c>
      <c r="C17" s="10">
        <v>701</v>
      </c>
      <c r="D17" s="12">
        <v>10</v>
      </c>
      <c r="E17" s="11">
        <v>149</v>
      </c>
      <c r="F17" s="11">
        <v>398</v>
      </c>
      <c r="G17" s="11">
        <v>30</v>
      </c>
      <c r="H17" s="11">
        <v>16</v>
      </c>
      <c r="I17" s="11">
        <v>98</v>
      </c>
    </row>
    <row r="18" spans="1:9" s="2" customFormat="1" ht="22.5" customHeight="1">
      <c r="A18" s="203"/>
      <c r="B18" s="8">
        <v>25</v>
      </c>
      <c r="C18" s="10">
        <v>618</v>
      </c>
      <c r="D18" s="12">
        <v>10</v>
      </c>
      <c r="E18" s="11">
        <v>134</v>
      </c>
      <c r="F18" s="11">
        <v>333</v>
      </c>
      <c r="G18" s="11">
        <v>17</v>
      </c>
      <c r="H18" s="11">
        <v>17</v>
      </c>
      <c r="I18" s="11">
        <v>107</v>
      </c>
    </row>
    <row r="19" spans="1:9" s="2" customFormat="1" ht="22.5" customHeight="1">
      <c r="A19" s="204"/>
      <c r="B19" s="9">
        <v>26</v>
      </c>
      <c r="C19" s="15">
        <f>SUM(D19:I19)</f>
        <v>621</v>
      </c>
      <c r="D19" s="201">
        <v>18</v>
      </c>
      <c r="E19" s="200">
        <v>179</v>
      </c>
      <c r="F19" s="200">
        <v>311</v>
      </c>
      <c r="G19" s="200">
        <v>29</v>
      </c>
      <c r="H19" s="200">
        <v>7</v>
      </c>
      <c r="I19" s="200">
        <v>77</v>
      </c>
    </row>
    <row r="20" spans="1:9" s="2" customFormat="1" ht="20.25" customHeight="1">
      <c r="A20" s="2" t="s">
        <v>13</v>
      </c>
      <c r="I20" s="3" t="s">
        <v>11</v>
      </c>
    </row>
    <row r="21" spans="1:9" s="2" customFormat="1" ht="21.95" customHeight="1"/>
    <row r="22" spans="1:9" s="2" customFormat="1" ht="21.95" customHeight="1"/>
    <row r="23" spans="1:9" s="2" customFormat="1" ht="21.95" customHeight="1"/>
    <row r="24" spans="1:9" s="2" customFormat="1" ht="21.95" customHeight="1"/>
    <row r="25" spans="1:9" s="2" customFormat="1" ht="21.95" customHeight="1"/>
    <row r="26" spans="1:9" s="2" customFormat="1" ht="21.95" customHeight="1"/>
    <row r="27" spans="1:9" s="2" customFormat="1" ht="21.95" customHeight="1"/>
    <row r="28" spans="1:9" s="2" customFormat="1" ht="21.95" customHeight="1"/>
    <row r="29" spans="1:9" s="2" customFormat="1" ht="21.95" customHeight="1"/>
    <row r="30" spans="1:9" s="2" customFormat="1" ht="21.95" customHeight="1"/>
  </sheetData>
  <sheetProtection selectLockedCells="1"/>
  <mergeCells count="5">
    <mergeCell ref="A15:A19"/>
    <mergeCell ref="A1:I1"/>
    <mergeCell ref="A4:B4"/>
    <mergeCell ref="A5:A9"/>
    <mergeCell ref="A10:A14"/>
  </mergeCells>
  <phoneticPr fontId="8"/>
  <printOptions horizontalCentered="1"/>
  <pageMargins left="0.59055118110236227" right="0.59055118110236227" top="0.78740157480314965" bottom="0.39370078740157483" header="0.31496062992125984" footer="0.19685039370078741"/>
  <pageSetup paperSize="9" firstPageNumber="216" orientation="landscape" useFirstPageNumber="1" horizontalDpi="400" verticalDpi="300" r:id="rId1"/>
  <headerFooter alignWithMargins="0">
    <oddHeader>&amp;R&amp;"ＭＳ ゴシック,標準"&amp;11 16. 警察・消防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showGridLines="0" showOutlineSymbols="0" zoomScaleNormal="100" workbookViewId="0">
      <selection activeCell="N6" sqref="N6:O6"/>
    </sheetView>
  </sheetViews>
  <sheetFormatPr defaultColWidth="10.75" defaultRowHeight="21.95" customHeight="1"/>
  <cols>
    <col min="1" max="1" width="9.75" style="53" customWidth="1"/>
    <col min="2" max="16" width="5.625" style="53" customWidth="1"/>
    <col min="17" max="16384" width="10.75" style="53"/>
  </cols>
  <sheetData>
    <row r="1" spans="1:16" ht="30" customHeight="1">
      <c r="A1" s="221" t="s">
        <v>177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</row>
    <row r="2" spans="1:16" ht="30" customHeight="1"/>
    <row r="3" spans="1:16" ht="20.100000000000001" customHeight="1"/>
    <row r="4" spans="1:16" ht="35.1" customHeight="1">
      <c r="A4" s="119" t="s">
        <v>10</v>
      </c>
      <c r="B4" s="232" t="s">
        <v>153</v>
      </c>
      <c r="C4" s="233"/>
      <c r="D4" s="234"/>
      <c r="E4" s="232" t="s">
        <v>154</v>
      </c>
      <c r="F4" s="233"/>
      <c r="G4" s="234"/>
      <c r="H4" s="232" t="s">
        <v>155</v>
      </c>
      <c r="I4" s="233"/>
      <c r="J4" s="234"/>
      <c r="K4" s="232" t="s">
        <v>156</v>
      </c>
      <c r="L4" s="233"/>
      <c r="M4" s="233"/>
      <c r="N4" s="232" t="s">
        <v>178</v>
      </c>
      <c r="O4" s="233"/>
      <c r="P4" s="233"/>
    </row>
    <row r="5" spans="1:16" ht="50.1" customHeight="1">
      <c r="A5" s="120" t="s">
        <v>179</v>
      </c>
      <c r="B5" s="121" t="s">
        <v>158</v>
      </c>
      <c r="C5" s="121" t="s">
        <v>159</v>
      </c>
      <c r="D5" s="122" t="s">
        <v>160</v>
      </c>
      <c r="E5" s="121" t="s">
        <v>158</v>
      </c>
      <c r="F5" s="121" t="s">
        <v>159</v>
      </c>
      <c r="G5" s="122" t="s">
        <v>160</v>
      </c>
      <c r="H5" s="121" t="s">
        <v>158</v>
      </c>
      <c r="I5" s="121" t="s">
        <v>159</v>
      </c>
      <c r="J5" s="122" t="s">
        <v>160</v>
      </c>
      <c r="K5" s="121" t="s">
        <v>158</v>
      </c>
      <c r="L5" s="121" t="s">
        <v>180</v>
      </c>
      <c r="M5" s="122" t="s">
        <v>165</v>
      </c>
      <c r="N5" s="121" t="s">
        <v>181</v>
      </c>
      <c r="O5" s="121" t="s">
        <v>180</v>
      </c>
      <c r="P5" s="122" t="s">
        <v>165</v>
      </c>
    </row>
    <row r="6" spans="1:16" ht="46.5" customHeight="1">
      <c r="A6" s="120" t="s">
        <v>182</v>
      </c>
      <c r="B6" s="123">
        <v>8</v>
      </c>
      <c r="C6" s="123">
        <v>284</v>
      </c>
      <c r="D6" s="124">
        <v>292</v>
      </c>
      <c r="E6" s="123">
        <v>14</v>
      </c>
      <c r="F6" s="123">
        <v>245</v>
      </c>
      <c r="G6" s="124">
        <v>259</v>
      </c>
      <c r="H6" s="123">
        <v>3</v>
      </c>
      <c r="I6" s="123">
        <v>273</v>
      </c>
      <c r="J6" s="124">
        <v>276</v>
      </c>
      <c r="K6" s="123">
        <v>12</v>
      </c>
      <c r="L6" s="123">
        <v>241</v>
      </c>
      <c r="M6" s="124">
        <v>253</v>
      </c>
      <c r="N6" s="181">
        <v>6</v>
      </c>
      <c r="O6" s="181">
        <v>185</v>
      </c>
      <c r="P6" s="124">
        <f>SUM(N6:O6)</f>
        <v>191</v>
      </c>
    </row>
    <row r="7" spans="1:16" ht="20.25" customHeight="1">
      <c r="A7" s="2" t="s">
        <v>183</v>
      </c>
      <c r="K7" s="3"/>
      <c r="L7" s="3"/>
      <c r="M7" s="3"/>
      <c r="N7" s="3"/>
      <c r="O7" s="3"/>
      <c r="P7" s="3" t="s">
        <v>176</v>
      </c>
    </row>
    <row r="8" spans="1:16" ht="21.95" customHeight="1">
      <c r="A8" s="2"/>
    </row>
  </sheetData>
  <sheetProtection selectLockedCells="1"/>
  <mergeCells count="6">
    <mergeCell ref="A1:P1"/>
    <mergeCell ref="B4:D4"/>
    <mergeCell ref="E4:G4"/>
    <mergeCell ref="H4:J4"/>
    <mergeCell ref="K4:M4"/>
    <mergeCell ref="N4:P4"/>
  </mergeCells>
  <phoneticPr fontId="9"/>
  <printOptions horizontalCentered="1"/>
  <pageMargins left="0.59055118110236227" right="0.59055118110236227" top="0.78740157480314965" bottom="0.39370078740157483" header="0.31496062992125984" footer="0.19685039370078741"/>
  <pageSetup paperSize="9" firstPageNumber="225" orientation="landscape" useFirstPageNumber="1" horizontalDpi="400" verticalDpi="300" r:id="rId1"/>
  <headerFooter alignWithMargins="0">
    <oddHeader>&amp;R&amp;"ＭＳ ゴシック,標準"&amp;11 16. 警察・消防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showGridLines="0" view="pageBreakPreview" topLeftCell="B1" zoomScaleNormal="100" zoomScaleSheetLayoutView="100" workbookViewId="0">
      <selection activeCell="B19" sqref="B19"/>
    </sheetView>
  </sheetViews>
  <sheetFormatPr defaultColWidth="10.75" defaultRowHeight="21.95" customHeight="1"/>
  <cols>
    <col min="1" max="1" width="4.375" style="125" customWidth="1"/>
    <col min="2" max="2" width="13.75" style="125" customWidth="1"/>
    <col min="3" max="3" width="7.5" style="125" customWidth="1"/>
    <col min="4" max="4" width="9.75" style="125" customWidth="1"/>
    <col min="5" max="5" width="7.5" style="125" customWidth="1"/>
    <col min="6" max="6" width="9.75" style="125" customWidth="1"/>
    <col min="7" max="7" width="7.5" style="125" customWidth="1"/>
    <col min="8" max="8" width="9.75" style="125" customWidth="1"/>
    <col min="9" max="9" width="7.5" style="125" customWidth="1"/>
    <col min="10" max="10" width="9.75" style="125" customWidth="1"/>
    <col min="11" max="11" width="7.5" style="125" customWidth="1"/>
    <col min="12" max="12" width="9.75" style="125" customWidth="1"/>
    <col min="13" max="16384" width="10.75" style="125"/>
  </cols>
  <sheetData>
    <row r="1" spans="1:12" ht="30" customHeight="1">
      <c r="A1" s="221" t="s">
        <v>184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</row>
    <row r="2" spans="1:12" ht="30" customHeigh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2" ht="20.100000000000001" customHeight="1">
      <c r="A3" s="126"/>
      <c r="B3" s="126"/>
      <c r="C3" s="126"/>
      <c r="D3" s="126"/>
      <c r="E3" s="126"/>
      <c r="F3" s="126"/>
      <c r="G3" s="126"/>
      <c r="I3" s="127"/>
      <c r="J3" s="127"/>
      <c r="K3" s="127"/>
      <c r="L3" s="127"/>
    </row>
    <row r="4" spans="1:12" ht="24.95" customHeight="1">
      <c r="A4" s="253" t="s">
        <v>185</v>
      </c>
      <c r="B4" s="254"/>
      <c r="C4" s="259" t="s">
        <v>186</v>
      </c>
      <c r="D4" s="260"/>
      <c r="E4" s="259" t="s">
        <v>187</v>
      </c>
      <c r="F4" s="260"/>
      <c r="G4" s="259" t="s">
        <v>188</v>
      </c>
      <c r="H4" s="260"/>
      <c r="I4" s="259" t="s">
        <v>189</v>
      </c>
      <c r="J4" s="261"/>
      <c r="K4" s="259" t="s">
        <v>190</v>
      </c>
      <c r="L4" s="261"/>
    </row>
    <row r="5" spans="1:12" ht="18.75" customHeight="1">
      <c r="A5" s="255"/>
      <c r="B5" s="256"/>
      <c r="C5" s="128" t="s">
        <v>191</v>
      </c>
      <c r="D5" s="128" t="s">
        <v>192</v>
      </c>
      <c r="E5" s="128" t="s">
        <v>191</v>
      </c>
      <c r="F5" s="128" t="s">
        <v>192</v>
      </c>
      <c r="G5" s="128" t="s">
        <v>191</v>
      </c>
      <c r="H5" s="128" t="s">
        <v>192</v>
      </c>
      <c r="I5" s="128" t="s">
        <v>191</v>
      </c>
      <c r="J5" s="128" t="s">
        <v>192</v>
      </c>
      <c r="K5" s="128" t="s">
        <v>191</v>
      </c>
      <c r="L5" s="128" t="s">
        <v>192</v>
      </c>
    </row>
    <row r="6" spans="1:12" ht="15" customHeight="1">
      <c r="A6" s="257"/>
      <c r="B6" s="258"/>
      <c r="C6" s="129" t="s">
        <v>193</v>
      </c>
      <c r="D6" s="130" t="s">
        <v>194</v>
      </c>
      <c r="E6" s="129" t="s">
        <v>193</v>
      </c>
      <c r="F6" s="130" t="s">
        <v>194</v>
      </c>
      <c r="G6" s="129" t="s">
        <v>193</v>
      </c>
      <c r="H6" s="130" t="s">
        <v>194</v>
      </c>
      <c r="I6" s="129" t="s">
        <v>193</v>
      </c>
      <c r="J6" s="130" t="s">
        <v>194</v>
      </c>
      <c r="K6" s="129" t="s">
        <v>193</v>
      </c>
      <c r="L6" s="130" t="s">
        <v>194</v>
      </c>
    </row>
    <row r="7" spans="1:12" s="133" customFormat="1" ht="24.95" customHeight="1">
      <c r="A7" s="262" t="s">
        <v>195</v>
      </c>
      <c r="B7" s="131">
        <v>1</v>
      </c>
      <c r="C7" s="132">
        <v>6</v>
      </c>
      <c r="D7" s="132">
        <v>6100</v>
      </c>
      <c r="E7" s="132">
        <v>6</v>
      </c>
      <c r="F7" s="132">
        <v>6100</v>
      </c>
      <c r="G7" s="132">
        <v>2</v>
      </c>
      <c r="H7" s="132">
        <v>2015</v>
      </c>
      <c r="I7" s="132">
        <v>1</v>
      </c>
      <c r="J7" s="132">
        <v>1000</v>
      </c>
      <c r="K7" s="179">
        <v>1</v>
      </c>
      <c r="L7" s="179">
        <v>1000</v>
      </c>
    </row>
    <row r="8" spans="1:12" s="133" customFormat="1" ht="24.95" customHeight="1">
      <c r="A8" s="203"/>
      <c r="B8" s="131">
        <v>2</v>
      </c>
      <c r="C8" s="132">
        <v>4</v>
      </c>
      <c r="D8" s="132">
        <v>1655</v>
      </c>
      <c r="E8" s="132">
        <v>1</v>
      </c>
      <c r="F8" s="132">
        <v>500</v>
      </c>
      <c r="G8" s="132">
        <v>1</v>
      </c>
      <c r="H8" s="132">
        <v>600</v>
      </c>
      <c r="I8" s="132">
        <v>0</v>
      </c>
      <c r="J8" s="132">
        <v>0</v>
      </c>
      <c r="K8" s="179">
        <v>1</v>
      </c>
      <c r="L8" s="179">
        <v>500</v>
      </c>
    </row>
    <row r="9" spans="1:12" s="133" customFormat="1" ht="24.95" customHeight="1">
      <c r="A9" s="203"/>
      <c r="B9" s="131">
        <v>3</v>
      </c>
      <c r="C9" s="132">
        <v>3</v>
      </c>
      <c r="D9" s="132">
        <v>500</v>
      </c>
      <c r="E9" s="132">
        <v>7</v>
      </c>
      <c r="F9" s="132">
        <v>1200</v>
      </c>
      <c r="G9" s="132">
        <v>2</v>
      </c>
      <c r="H9" s="132">
        <v>400</v>
      </c>
      <c r="I9" s="132">
        <v>3</v>
      </c>
      <c r="J9" s="132">
        <v>600</v>
      </c>
      <c r="K9" s="179">
        <v>3</v>
      </c>
      <c r="L9" s="179">
        <v>600</v>
      </c>
    </row>
    <row r="10" spans="1:12" s="133" customFormat="1" ht="24.95" customHeight="1">
      <c r="A10" s="203"/>
      <c r="B10" s="131">
        <v>4</v>
      </c>
      <c r="C10" s="132">
        <v>28</v>
      </c>
      <c r="D10" s="132">
        <v>2750</v>
      </c>
      <c r="E10" s="132">
        <v>23</v>
      </c>
      <c r="F10" s="132">
        <v>2250</v>
      </c>
      <c r="G10" s="132">
        <v>21</v>
      </c>
      <c r="H10" s="132">
        <v>1950</v>
      </c>
      <c r="I10" s="132">
        <v>8</v>
      </c>
      <c r="J10" s="132">
        <v>650</v>
      </c>
      <c r="K10" s="179">
        <v>12</v>
      </c>
      <c r="L10" s="179">
        <v>1150</v>
      </c>
    </row>
    <row r="11" spans="1:12" s="133" customFormat="1" ht="24.95" customHeight="1">
      <c r="A11" s="203"/>
      <c r="B11" s="131">
        <v>5</v>
      </c>
      <c r="C11" s="132">
        <v>104</v>
      </c>
      <c r="D11" s="132">
        <v>4925</v>
      </c>
      <c r="E11" s="132">
        <v>85</v>
      </c>
      <c r="F11" s="132">
        <v>3930</v>
      </c>
      <c r="G11" s="132">
        <v>57</v>
      </c>
      <c r="H11" s="132">
        <v>2650</v>
      </c>
      <c r="I11" s="132">
        <v>41</v>
      </c>
      <c r="J11" s="132">
        <v>1900</v>
      </c>
      <c r="K11" s="179">
        <v>23</v>
      </c>
      <c r="L11" s="179">
        <v>1050</v>
      </c>
    </row>
    <row r="12" spans="1:12" s="133" customFormat="1" ht="24.95" customHeight="1">
      <c r="A12" s="203"/>
      <c r="B12" s="131">
        <v>6</v>
      </c>
      <c r="C12" s="132">
        <v>50</v>
      </c>
      <c r="D12" s="132">
        <v>1760</v>
      </c>
      <c r="E12" s="132">
        <v>63</v>
      </c>
      <c r="F12" s="132">
        <v>2440</v>
      </c>
      <c r="G12" s="132">
        <v>29</v>
      </c>
      <c r="H12" s="132">
        <v>1120</v>
      </c>
      <c r="I12" s="132">
        <v>26</v>
      </c>
      <c r="J12" s="132">
        <v>960</v>
      </c>
      <c r="K12" s="179">
        <v>6</v>
      </c>
      <c r="L12" s="179">
        <v>240</v>
      </c>
    </row>
    <row r="13" spans="1:12" s="133" customFormat="1" ht="24.95" customHeight="1">
      <c r="A13" s="203"/>
      <c r="B13" s="131">
        <v>7</v>
      </c>
      <c r="C13" s="132">
        <v>63</v>
      </c>
      <c r="D13" s="132">
        <v>1740</v>
      </c>
      <c r="E13" s="132">
        <v>89</v>
      </c>
      <c r="F13" s="132">
        <v>2340</v>
      </c>
      <c r="G13" s="132">
        <v>37</v>
      </c>
      <c r="H13" s="132">
        <v>960</v>
      </c>
      <c r="I13" s="132">
        <v>36</v>
      </c>
      <c r="J13" s="132">
        <v>930</v>
      </c>
      <c r="K13" s="179">
        <v>11</v>
      </c>
      <c r="L13" s="179">
        <v>285</v>
      </c>
    </row>
    <row r="14" spans="1:12" s="133" customFormat="1" ht="24.95" customHeight="1">
      <c r="A14" s="203"/>
      <c r="B14" s="131">
        <v>8</v>
      </c>
      <c r="C14" s="132">
        <v>117</v>
      </c>
      <c r="D14" s="132">
        <v>1755</v>
      </c>
      <c r="E14" s="132">
        <v>124</v>
      </c>
      <c r="F14" s="132">
        <v>1860</v>
      </c>
      <c r="G14" s="132">
        <v>81</v>
      </c>
      <c r="H14" s="132">
        <v>1215</v>
      </c>
      <c r="I14" s="132">
        <v>65</v>
      </c>
      <c r="J14" s="132">
        <v>975</v>
      </c>
      <c r="K14" s="179">
        <v>19</v>
      </c>
      <c r="L14" s="179">
        <v>285</v>
      </c>
    </row>
    <row r="15" spans="1:12" ht="24.95" customHeight="1">
      <c r="A15" s="203"/>
      <c r="B15" s="134" t="s">
        <v>196</v>
      </c>
      <c r="C15" s="135">
        <v>0</v>
      </c>
      <c r="D15" s="135">
        <v>0</v>
      </c>
      <c r="E15" s="135">
        <v>3</v>
      </c>
      <c r="F15" s="135">
        <v>130</v>
      </c>
      <c r="G15" s="135">
        <v>2</v>
      </c>
      <c r="H15" s="135">
        <v>525</v>
      </c>
      <c r="I15" s="135">
        <v>0</v>
      </c>
      <c r="J15" s="135">
        <v>0</v>
      </c>
      <c r="K15" s="180">
        <v>2</v>
      </c>
      <c r="L15" s="180">
        <v>75</v>
      </c>
    </row>
    <row r="16" spans="1:12" s="133" customFormat="1" ht="24.95" customHeight="1">
      <c r="A16" s="204"/>
      <c r="B16" s="136" t="s">
        <v>197</v>
      </c>
      <c r="C16" s="137">
        <v>375</v>
      </c>
      <c r="D16" s="137">
        <v>21185</v>
      </c>
      <c r="E16" s="137">
        <v>398</v>
      </c>
      <c r="F16" s="137">
        <v>20620</v>
      </c>
      <c r="G16" s="137">
        <v>230</v>
      </c>
      <c r="H16" s="137">
        <v>10910</v>
      </c>
      <c r="I16" s="137">
        <v>180</v>
      </c>
      <c r="J16" s="137">
        <v>7015</v>
      </c>
      <c r="K16" s="137">
        <f>SUM(K7:K14)</f>
        <v>76</v>
      </c>
      <c r="L16" s="137">
        <f>SUM(L7:L14)</f>
        <v>5110</v>
      </c>
    </row>
    <row r="17" spans="1:12" s="133" customFormat="1" ht="24.95" customHeight="1">
      <c r="A17" s="263" t="s">
        <v>198</v>
      </c>
      <c r="B17" s="264"/>
      <c r="C17" s="265">
        <v>56765</v>
      </c>
      <c r="D17" s="266"/>
      <c r="E17" s="265">
        <v>53896</v>
      </c>
      <c r="F17" s="266"/>
      <c r="G17" s="265">
        <v>21328</v>
      </c>
      <c r="H17" s="266"/>
      <c r="I17" s="267">
        <v>26075</v>
      </c>
      <c r="J17" s="268"/>
      <c r="K17" s="267" t="s">
        <v>199</v>
      </c>
      <c r="L17" s="268"/>
    </row>
    <row r="18" spans="1:12" s="138" customFormat="1" ht="24.95" customHeight="1">
      <c r="A18" s="263" t="s">
        <v>200</v>
      </c>
      <c r="B18" s="264"/>
      <c r="C18" s="269">
        <v>21.1</v>
      </c>
      <c r="D18" s="270"/>
      <c r="E18" s="269">
        <v>20.100000000000001</v>
      </c>
      <c r="F18" s="270"/>
      <c r="G18" s="269">
        <v>8</v>
      </c>
      <c r="H18" s="270"/>
      <c r="I18" s="271">
        <v>9.6999999999999993</v>
      </c>
      <c r="J18" s="272"/>
      <c r="K18" s="271" t="s">
        <v>199</v>
      </c>
      <c r="L18" s="272"/>
    </row>
    <row r="19" spans="1:12" ht="20.25" customHeight="1">
      <c r="B19" s="133" t="s">
        <v>201</v>
      </c>
      <c r="C19" s="139"/>
      <c r="I19" s="3"/>
      <c r="J19" s="3"/>
      <c r="K19" s="3"/>
      <c r="L19" s="3" t="s">
        <v>176</v>
      </c>
    </row>
    <row r="21" spans="1:12" ht="21.95" customHeight="1">
      <c r="F21" s="139"/>
    </row>
  </sheetData>
  <sheetProtection selectLockedCells="1"/>
  <mergeCells count="20">
    <mergeCell ref="K17:L17"/>
    <mergeCell ref="A18:B18"/>
    <mergeCell ref="C18:D18"/>
    <mergeCell ref="E18:F18"/>
    <mergeCell ref="G18:H18"/>
    <mergeCell ref="I18:J18"/>
    <mergeCell ref="K18:L18"/>
    <mergeCell ref="I17:J17"/>
    <mergeCell ref="A7:A16"/>
    <mergeCell ref="A17:B17"/>
    <mergeCell ref="C17:D17"/>
    <mergeCell ref="E17:F17"/>
    <mergeCell ref="G17:H17"/>
    <mergeCell ref="A1:L1"/>
    <mergeCell ref="A4:B6"/>
    <mergeCell ref="C4:D4"/>
    <mergeCell ref="E4:F4"/>
    <mergeCell ref="G4:H4"/>
    <mergeCell ref="I4:J4"/>
    <mergeCell ref="K4:L4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scale="72" firstPageNumber="226" orientation="portrait" useFirstPageNumber="1" horizontalDpi="400" verticalDpi="300" r:id="rId1"/>
  <headerFooter alignWithMargins="0">
    <oddHeader>&amp;R&amp;"ＭＳ ゴシック,標準"&amp;11 16. 警察・消防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showGridLines="0" zoomScaleNormal="100" workbookViewId="0">
      <selection activeCell="B10" sqref="B10:M10"/>
    </sheetView>
  </sheetViews>
  <sheetFormatPr defaultColWidth="10.75" defaultRowHeight="21.95" customHeight="1"/>
  <cols>
    <col min="1" max="1" width="9.25" style="125" bestFit="1" customWidth="1"/>
    <col min="2" max="4" width="8.125" style="125" customWidth="1"/>
    <col min="5" max="5" width="10.875" style="140" customWidth="1"/>
    <col min="6" max="8" width="8.125" style="125" customWidth="1"/>
    <col min="9" max="9" width="10.875" style="125" customWidth="1"/>
    <col min="10" max="12" width="8.125" style="125" customWidth="1"/>
    <col min="13" max="13" width="10.875" style="125" customWidth="1"/>
    <col min="14" max="16384" width="10.75" style="125"/>
  </cols>
  <sheetData>
    <row r="1" spans="1:13" ht="30" customHeight="1">
      <c r="A1" s="221" t="s">
        <v>202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</row>
    <row r="2" spans="1:13" ht="30" customHeight="1">
      <c r="A2" s="17"/>
    </row>
    <row r="3" spans="1:13" ht="20.100000000000001" customHeight="1">
      <c r="A3" s="17"/>
    </row>
    <row r="4" spans="1:13" ht="21.95" customHeight="1">
      <c r="A4" s="213" t="s">
        <v>203</v>
      </c>
      <c r="B4" s="259" t="s">
        <v>204</v>
      </c>
      <c r="C4" s="261"/>
      <c r="D4" s="261"/>
      <c r="E4" s="141" t="s">
        <v>205</v>
      </c>
      <c r="F4" s="259" t="s">
        <v>162</v>
      </c>
      <c r="G4" s="261"/>
      <c r="H4" s="261"/>
      <c r="I4" s="141" t="s">
        <v>206</v>
      </c>
      <c r="J4" s="259" t="s">
        <v>207</v>
      </c>
      <c r="K4" s="261"/>
      <c r="L4" s="261"/>
      <c r="M4" s="142" t="s">
        <v>206</v>
      </c>
    </row>
    <row r="5" spans="1:13" ht="21.95" customHeight="1">
      <c r="A5" s="214"/>
      <c r="B5" s="143" t="s">
        <v>208</v>
      </c>
      <c r="C5" s="143" t="s">
        <v>209</v>
      </c>
      <c r="D5" s="143" t="s">
        <v>210</v>
      </c>
      <c r="E5" s="143" t="s">
        <v>211</v>
      </c>
      <c r="F5" s="143" t="s">
        <v>208</v>
      </c>
      <c r="G5" s="143" t="s">
        <v>209</v>
      </c>
      <c r="H5" s="143" t="s">
        <v>210</v>
      </c>
      <c r="I5" s="143" t="s">
        <v>211</v>
      </c>
      <c r="J5" s="143" t="s">
        <v>208</v>
      </c>
      <c r="K5" s="143" t="s">
        <v>209</v>
      </c>
      <c r="L5" s="143" t="s">
        <v>210</v>
      </c>
      <c r="M5" s="143" t="s">
        <v>211</v>
      </c>
    </row>
    <row r="6" spans="1:13" ht="33" customHeight="1">
      <c r="A6" s="7" t="s">
        <v>26</v>
      </c>
      <c r="B6" s="144">
        <v>1603</v>
      </c>
      <c r="C6" s="145">
        <v>4.3899999999999997</v>
      </c>
      <c r="D6" s="146">
        <v>3624</v>
      </c>
      <c r="E6" s="146">
        <v>725773</v>
      </c>
      <c r="F6" s="146">
        <v>12</v>
      </c>
      <c r="G6" s="145">
        <v>0.03</v>
      </c>
      <c r="H6" s="146">
        <v>42</v>
      </c>
      <c r="I6" s="146">
        <v>4863</v>
      </c>
      <c r="J6" s="146">
        <v>1840</v>
      </c>
      <c r="K6" s="145">
        <v>5.04</v>
      </c>
      <c r="L6" s="146">
        <v>4336</v>
      </c>
      <c r="M6" s="146">
        <v>896208</v>
      </c>
    </row>
    <row r="7" spans="1:13" ht="33" customHeight="1">
      <c r="A7" s="8">
        <v>23</v>
      </c>
      <c r="B7" s="147">
        <v>1467</v>
      </c>
      <c r="C7" s="148">
        <v>4.0199999999999996</v>
      </c>
      <c r="D7" s="132">
        <v>3401</v>
      </c>
      <c r="E7" s="132">
        <v>691937</v>
      </c>
      <c r="F7" s="132">
        <v>18</v>
      </c>
      <c r="G7" s="148">
        <v>0.05</v>
      </c>
      <c r="H7" s="132">
        <v>61</v>
      </c>
      <c r="I7" s="132">
        <v>4612</v>
      </c>
      <c r="J7" s="132">
        <v>1726</v>
      </c>
      <c r="K7" s="148">
        <v>4.7300000000000004</v>
      </c>
      <c r="L7" s="132">
        <v>4133</v>
      </c>
      <c r="M7" s="132">
        <v>854493</v>
      </c>
    </row>
    <row r="8" spans="1:13" ht="33" customHeight="1">
      <c r="A8" s="8">
        <v>24</v>
      </c>
      <c r="B8" s="147">
        <v>1387</v>
      </c>
      <c r="C8" s="148">
        <v>3.8</v>
      </c>
      <c r="D8" s="132">
        <v>3148</v>
      </c>
      <c r="E8" s="132">
        <v>665138</v>
      </c>
      <c r="F8" s="132">
        <v>8</v>
      </c>
      <c r="G8" s="148">
        <v>0.02</v>
      </c>
      <c r="H8" s="132">
        <v>37</v>
      </c>
      <c r="I8" s="132">
        <v>4411</v>
      </c>
      <c r="J8" s="132">
        <v>1628</v>
      </c>
      <c r="K8" s="148">
        <v>4.46</v>
      </c>
      <c r="L8" s="132">
        <v>3756</v>
      </c>
      <c r="M8" s="132">
        <v>825396</v>
      </c>
    </row>
    <row r="9" spans="1:13" ht="33" customHeight="1">
      <c r="A9" s="8">
        <v>25</v>
      </c>
      <c r="B9" s="147">
        <v>1281</v>
      </c>
      <c r="C9" s="148">
        <v>3.51</v>
      </c>
      <c r="D9" s="132">
        <v>2893</v>
      </c>
      <c r="E9" s="132">
        <v>629021</v>
      </c>
      <c r="F9" s="132">
        <v>19</v>
      </c>
      <c r="G9" s="148">
        <v>0.05</v>
      </c>
      <c r="H9" s="132">
        <v>57</v>
      </c>
      <c r="I9" s="132">
        <v>4373</v>
      </c>
      <c r="J9" s="132">
        <v>1492</v>
      </c>
      <c r="K9" s="148">
        <v>4.09</v>
      </c>
      <c r="L9" s="132">
        <v>3428</v>
      </c>
      <c r="M9" s="132">
        <v>781494</v>
      </c>
    </row>
    <row r="10" spans="1:13" ht="33" customHeight="1">
      <c r="A10" s="9">
        <v>26</v>
      </c>
      <c r="B10" s="177">
        <v>1024</v>
      </c>
      <c r="C10" s="149">
        <f>B10/365</f>
        <v>2.8054794520547945</v>
      </c>
      <c r="D10" s="178">
        <v>2416</v>
      </c>
      <c r="E10" s="178">
        <v>57842</v>
      </c>
      <c r="F10" s="178">
        <v>12</v>
      </c>
      <c r="G10" s="149">
        <f>F10/365</f>
        <v>3.287671232876712E-2</v>
      </c>
      <c r="H10" s="178">
        <v>49</v>
      </c>
      <c r="I10" s="178">
        <v>4113</v>
      </c>
      <c r="J10" s="178">
        <v>1143</v>
      </c>
      <c r="K10" s="149">
        <f>J10/365</f>
        <v>3.1315068493150684</v>
      </c>
      <c r="L10" s="178">
        <v>2778</v>
      </c>
      <c r="M10" s="178">
        <v>711374</v>
      </c>
    </row>
    <row r="11" spans="1:13" ht="20.25" customHeight="1">
      <c r="A11" s="2"/>
      <c r="M11" s="3" t="s">
        <v>175</v>
      </c>
    </row>
    <row r="12" spans="1:13" ht="21.95" customHeight="1">
      <c r="K12" s="150"/>
    </row>
  </sheetData>
  <sheetProtection selectLockedCells="1"/>
  <mergeCells count="5">
    <mergeCell ref="A1:M1"/>
    <mergeCell ref="A4:A5"/>
    <mergeCell ref="B4:D4"/>
    <mergeCell ref="F4:H4"/>
    <mergeCell ref="J4:L4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227" orientation="landscape" useFirstPageNumber="1" horizontalDpi="400" verticalDpi="300" r:id="rId1"/>
  <headerFooter alignWithMargins="0">
    <oddHeader>&amp;R&amp;"ＭＳ ゴシック,標準"&amp;11 16. 警察・消防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1"/>
  <sheetViews>
    <sheetView showGridLines="0" showOutlineSymbols="0" zoomScale="110" zoomScaleNormal="110" workbookViewId="0">
      <selection activeCell="AH4" sqref="AH4"/>
    </sheetView>
  </sheetViews>
  <sheetFormatPr defaultColWidth="10.75" defaultRowHeight="21.95" customHeight="1"/>
  <cols>
    <col min="1" max="1" width="5.5" style="151" customWidth="1"/>
    <col min="2" max="2" width="4.875" style="151" customWidth="1"/>
    <col min="3" max="5" width="3.625" style="151" customWidth="1"/>
    <col min="6" max="6" width="4.875" style="151" customWidth="1"/>
    <col min="7" max="7" width="3.625" style="151" customWidth="1"/>
    <col min="8" max="8" width="4.875" style="151" customWidth="1"/>
    <col min="9" max="11" width="3.625" style="151" customWidth="1"/>
    <col min="12" max="12" width="4.875" style="151" customWidth="1"/>
    <col min="13" max="13" width="3.625" style="151" customWidth="1"/>
    <col min="14" max="14" width="4.875" style="151" customWidth="1"/>
    <col min="15" max="17" width="3.625" style="151" customWidth="1"/>
    <col min="18" max="18" width="4.875" style="151" customWidth="1"/>
    <col min="19" max="19" width="3.625" style="151" customWidth="1"/>
    <col min="20" max="20" width="4.875" style="151" customWidth="1"/>
    <col min="21" max="23" width="3.625" style="151" customWidth="1"/>
    <col min="24" max="24" width="4.875" style="151" customWidth="1"/>
    <col min="25" max="25" width="3.625" style="151" customWidth="1"/>
    <col min="26" max="26" width="4.875" style="151" customWidth="1"/>
    <col min="27" max="29" width="3.625" style="151" customWidth="1"/>
    <col min="30" max="30" width="4.875" style="151" customWidth="1"/>
    <col min="31" max="31" width="3.625" style="151" customWidth="1"/>
    <col min="32" max="16384" width="10.75" style="151"/>
  </cols>
  <sheetData>
    <row r="1" spans="1:31" ht="30" customHeight="1">
      <c r="A1" s="273" t="s">
        <v>212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</row>
    <row r="2" spans="1:31" ht="30" customHeight="1"/>
    <row r="3" spans="1:31" ht="20.100000000000001" customHeight="1"/>
    <row r="4" spans="1:31" s="152" customFormat="1" ht="22.5" customHeight="1">
      <c r="A4" s="274" t="s">
        <v>213</v>
      </c>
      <c r="B4" s="276" t="s">
        <v>153</v>
      </c>
      <c r="C4" s="277"/>
      <c r="D4" s="277"/>
      <c r="E4" s="277"/>
      <c r="F4" s="277"/>
      <c r="G4" s="278"/>
      <c r="H4" s="276" t="s">
        <v>154</v>
      </c>
      <c r="I4" s="277"/>
      <c r="J4" s="277"/>
      <c r="K4" s="277"/>
      <c r="L4" s="277"/>
      <c r="M4" s="278"/>
      <c r="N4" s="276" t="s">
        <v>155</v>
      </c>
      <c r="O4" s="277"/>
      <c r="P4" s="277"/>
      <c r="Q4" s="277"/>
      <c r="R4" s="277"/>
      <c r="S4" s="278"/>
      <c r="T4" s="276" t="s">
        <v>156</v>
      </c>
      <c r="U4" s="277"/>
      <c r="V4" s="277"/>
      <c r="W4" s="277"/>
      <c r="X4" s="277"/>
      <c r="Y4" s="278"/>
      <c r="Z4" s="276" t="s">
        <v>214</v>
      </c>
      <c r="AA4" s="277"/>
      <c r="AB4" s="277"/>
      <c r="AC4" s="277"/>
      <c r="AD4" s="277"/>
      <c r="AE4" s="277"/>
    </row>
    <row r="5" spans="1:31" s="152" customFormat="1" ht="22.5" customHeight="1">
      <c r="A5" s="275"/>
      <c r="B5" s="153" t="s">
        <v>191</v>
      </c>
      <c r="C5" s="153" t="s">
        <v>215</v>
      </c>
      <c r="D5" s="153" t="s">
        <v>158</v>
      </c>
      <c r="E5" s="153" t="s">
        <v>215</v>
      </c>
      <c r="F5" s="153" t="s">
        <v>159</v>
      </c>
      <c r="G5" s="153" t="s">
        <v>215</v>
      </c>
      <c r="H5" s="153" t="s">
        <v>191</v>
      </c>
      <c r="I5" s="153" t="s">
        <v>215</v>
      </c>
      <c r="J5" s="153" t="s">
        <v>158</v>
      </c>
      <c r="K5" s="153" t="s">
        <v>215</v>
      </c>
      <c r="L5" s="153" t="s">
        <v>159</v>
      </c>
      <c r="M5" s="153" t="s">
        <v>215</v>
      </c>
      <c r="N5" s="153" t="s">
        <v>191</v>
      </c>
      <c r="O5" s="153" t="s">
        <v>215</v>
      </c>
      <c r="P5" s="153" t="s">
        <v>158</v>
      </c>
      <c r="Q5" s="153" t="s">
        <v>215</v>
      </c>
      <c r="R5" s="153" t="s">
        <v>159</v>
      </c>
      <c r="S5" s="153" t="s">
        <v>215</v>
      </c>
      <c r="T5" s="153" t="s">
        <v>191</v>
      </c>
      <c r="U5" s="153" t="s">
        <v>215</v>
      </c>
      <c r="V5" s="153" t="s">
        <v>158</v>
      </c>
      <c r="W5" s="153" t="s">
        <v>215</v>
      </c>
      <c r="X5" s="153" t="s">
        <v>159</v>
      </c>
      <c r="Y5" s="153" t="s">
        <v>215</v>
      </c>
      <c r="Z5" s="153" t="s">
        <v>191</v>
      </c>
      <c r="AA5" s="153" t="s">
        <v>215</v>
      </c>
      <c r="AB5" s="153" t="s">
        <v>158</v>
      </c>
      <c r="AC5" s="153" t="s">
        <v>215</v>
      </c>
      <c r="AD5" s="153" t="s">
        <v>159</v>
      </c>
      <c r="AE5" s="153" t="s">
        <v>215</v>
      </c>
    </row>
    <row r="6" spans="1:31" s="152" customFormat="1" ht="27" customHeight="1">
      <c r="A6" s="154" t="s">
        <v>23</v>
      </c>
      <c r="B6" s="155">
        <v>1603</v>
      </c>
      <c r="C6" s="155"/>
      <c r="D6" s="155">
        <v>12</v>
      </c>
      <c r="E6" s="155"/>
      <c r="F6" s="155">
        <v>1840</v>
      </c>
      <c r="G6" s="155"/>
      <c r="H6" s="155">
        <v>1467</v>
      </c>
      <c r="I6" s="155"/>
      <c r="J6" s="155">
        <v>18</v>
      </c>
      <c r="K6" s="155"/>
      <c r="L6" s="155">
        <v>1726</v>
      </c>
      <c r="M6" s="155"/>
      <c r="N6" s="155">
        <v>1387</v>
      </c>
      <c r="O6" s="155"/>
      <c r="P6" s="155">
        <v>8</v>
      </c>
      <c r="Q6" s="155"/>
      <c r="R6" s="155">
        <v>1628</v>
      </c>
      <c r="S6" s="155"/>
      <c r="T6" s="155">
        <v>1281</v>
      </c>
      <c r="U6" s="155"/>
      <c r="V6" s="155">
        <v>19</v>
      </c>
      <c r="W6" s="155"/>
      <c r="X6" s="155">
        <v>1492</v>
      </c>
      <c r="Y6" s="155"/>
      <c r="Z6" s="156">
        <f>SUM(Z8:Z19)</f>
        <v>1024</v>
      </c>
      <c r="AA6" s="156"/>
      <c r="AB6" s="156">
        <f>SUM(AB8:AB19)</f>
        <v>12</v>
      </c>
      <c r="AC6" s="156"/>
      <c r="AD6" s="156">
        <f>SUM(AD8:AD19)</f>
        <v>1143</v>
      </c>
      <c r="AE6" s="156"/>
    </row>
    <row r="7" spans="1:31" s="152" customFormat="1" ht="8.25" customHeight="1">
      <c r="A7" s="157"/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6"/>
      <c r="AA7" s="156"/>
      <c r="AB7" s="156"/>
      <c r="AC7" s="156"/>
      <c r="AD7" s="156"/>
      <c r="AE7" s="156"/>
    </row>
    <row r="8" spans="1:31" s="152" customFormat="1" ht="27" customHeight="1">
      <c r="A8" s="158" t="s">
        <v>216</v>
      </c>
      <c r="B8" s="155">
        <v>141</v>
      </c>
      <c r="C8" s="159">
        <v>8.8000000000000007</v>
      </c>
      <c r="D8" s="155" t="s">
        <v>169</v>
      </c>
      <c r="E8" s="159" t="s">
        <v>217</v>
      </c>
      <c r="F8" s="155">
        <v>159</v>
      </c>
      <c r="G8" s="159">
        <v>8.6</v>
      </c>
      <c r="H8" s="155">
        <v>130</v>
      </c>
      <c r="I8" s="159">
        <v>8.9</v>
      </c>
      <c r="J8" s="155">
        <v>0</v>
      </c>
      <c r="K8" s="159">
        <v>0</v>
      </c>
      <c r="L8" s="155">
        <v>157</v>
      </c>
      <c r="M8" s="159">
        <v>9.1</v>
      </c>
      <c r="N8" s="155">
        <v>127</v>
      </c>
      <c r="O8" s="159">
        <v>9.1999999999999993</v>
      </c>
      <c r="P8" s="155">
        <v>0</v>
      </c>
      <c r="Q8" s="159">
        <v>0</v>
      </c>
      <c r="R8" s="155">
        <v>156</v>
      </c>
      <c r="S8" s="159">
        <v>9.6</v>
      </c>
      <c r="T8" s="155">
        <v>131</v>
      </c>
      <c r="U8" s="159">
        <v>10.199999999999999</v>
      </c>
      <c r="V8" s="155">
        <v>4</v>
      </c>
      <c r="W8" s="159">
        <v>21.1</v>
      </c>
      <c r="X8" s="155">
        <v>154</v>
      </c>
      <c r="Y8" s="159">
        <v>10.3</v>
      </c>
      <c r="Z8" s="156">
        <v>89</v>
      </c>
      <c r="AA8" s="160">
        <f>Z8/Z6*100</f>
        <v>8.69140625</v>
      </c>
      <c r="AB8" s="173">
        <v>1</v>
      </c>
      <c r="AC8" s="160">
        <f>AB8/AB6*100</f>
        <v>8.3333333333333321</v>
      </c>
      <c r="AD8" s="156">
        <v>98</v>
      </c>
      <c r="AE8" s="161">
        <f>AD8/AD6*100</f>
        <v>8.57392825896763</v>
      </c>
    </row>
    <row r="9" spans="1:31" s="152" customFormat="1" ht="27" customHeight="1">
      <c r="A9" s="158" t="s">
        <v>55</v>
      </c>
      <c r="B9" s="155">
        <v>141</v>
      </c>
      <c r="C9" s="159">
        <v>8.8000000000000007</v>
      </c>
      <c r="D9" s="162">
        <v>3</v>
      </c>
      <c r="E9" s="159">
        <v>25</v>
      </c>
      <c r="F9" s="155">
        <v>162</v>
      </c>
      <c r="G9" s="159">
        <v>8.8000000000000007</v>
      </c>
      <c r="H9" s="155">
        <v>113</v>
      </c>
      <c r="I9" s="159">
        <v>7.7</v>
      </c>
      <c r="J9" s="162">
        <v>1</v>
      </c>
      <c r="K9" s="159">
        <v>5.6</v>
      </c>
      <c r="L9" s="155">
        <v>133</v>
      </c>
      <c r="M9" s="159">
        <v>7.7</v>
      </c>
      <c r="N9" s="155">
        <v>125</v>
      </c>
      <c r="O9" s="159">
        <v>9</v>
      </c>
      <c r="P9" s="162">
        <v>1</v>
      </c>
      <c r="Q9" s="159">
        <v>12.5</v>
      </c>
      <c r="R9" s="155">
        <v>153</v>
      </c>
      <c r="S9" s="159">
        <v>9.4</v>
      </c>
      <c r="T9" s="155">
        <v>97</v>
      </c>
      <c r="U9" s="159">
        <v>7.6</v>
      </c>
      <c r="V9" s="162">
        <v>4</v>
      </c>
      <c r="W9" s="159">
        <v>21.1</v>
      </c>
      <c r="X9" s="155">
        <v>105</v>
      </c>
      <c r="Y9" s="159">
        <v>7</v>
      </c>
      <c r="Z9" s="156">
        <v>85</v>
      </c>
      <c r="AA9" s="160">
        <f>Z9/Z6*100</f>
        <v>8.30078125</v>
      </c>
      <c r="AB9" s="174">
        <v>3</v>
      </c>
      <c r="AC9" s="160">
        <f>AB9/AB6*100</f>
        <v>25</v>
      </c>
      <c r="AD9" s="156">
        <v>93</v>
      </c>
      <c r="AE9" s="161">
        <f>AD9/AD6*100</f>
        <v>8.1364829396325451</v>
      </c>
    </row>
    <row r="10" spans="1:31" s="152" customFormat="1" ht="27" customHeight="1">
      <c r="A10" s="158" t="s">
        <v>56</v>
      </c>
      <c r="B10" s="155">
        <v>155</v>
      </c>
      <c r="C10" s="159">
        <v>9.6999999999999993</v>
      </c>
      <c r="D10" s="162">
        <v>2</v>
      </c>
      <c r="E10" s="159">
        <v>16.7</v>
      </c>
      <c r="F10" s="155">
        <v>186</v>
      </c>
      <c r="G10" s="159">
        <v>10.1</v>
      </c>
      <c r="H10" s="155">
        <v>140</v>
      </c>
      <c r="I10" s="159">
        <v>9.5</v>
      </c>
      <c r="J10" s="162">
        <v>3</v>
      </c>
      <c r="K10" s="159">
        <v>16.7</v>
      </c>
      <c r="L10" s="155">
        <v>158</v>
      </c>
      <c r="M10" s="159">
        <v>9.1999999999999993</v>
      </c>
      <c r="N10" s="155">
        <v>97</v>
      </c>
      <c r="O10" s="159">
        <v>7</v>
      </c>
      <c r="P10" s="162">
        <v>0</v>
      </c>
      <c r="Q10" s="159">
        <v>0</v>
      </c>
      <c r="R10" s="155">
        <v>117</v>
      </c>
      <c r="S10" s="159">
        <v>7.2</v>
      </c>
      <c r="T10" s="155">
        <v>105</v>
      </c>
      <c r="U10" s="159">
        <v>8.1999999999999993</v>
      </c>
      <c r="V10" s="162">
        <v>1</v>
      </c>
      <c r="W10" s="159">
        <v>5.3</v>
      </c>
      <c r="X10" s="155">
        <v>126</v>
      </c>
      <c r="Y10" s="159">
        <v>8.4</v>
      </c>
      <c r="Z10" s="156">
        <v>98</v>
      </c>
      <c r="AA10" s="160">
        <f>Z10/Z6*100</f>
        <v>9.5703125</v>
      </c>
      <c r="AB10" s="174">
        <v>1</v>
      </c>
      <c r="AC10" s="160">
        <f>AB10/AB6*100</f>
        <v>8.3333333333333321</v>
      </c>
      <c r="AD10" s="156">
        <v>108</v>
      </c>
      <c r="AE10" s="161">
        <f>AD10/AD6*100</f>
        <v>9.4488188976377945</v>
      </c>
    </row>
    <row r="11" spans="1:31" s="152" customFormat="1" ht="27" customHeight="1">
      <c r="A11" s="158" t="s">
        <v>218</v>
      </c>
      <c r="B11" s="155">
        <v>119</v>
      </c>
      <c r="C11" s="159">
        <v>7.4</v>
      </c>
      <c r="D11" s="162" t="s">
        <v>169</v>
      </c>
      <c r="E11" s="159" t="s">
        <v>217</v>
      </c>
      <c r="F11" s="155">
        <v>136</v>
      </c>
      <c r="G11" s="159">
        <v>7.4</v>
      </c>
      <c r="H11" s="155">
        <v>98</v>
      </c>
      <c r="I11" s="159">
        <v>6.7</v>
      </c>
      <c r="J11" s="162">
        <v>2</v>
      </c>
      <c r="K11" s="159">
        <v>11.1</v>
      </c>
      <c r="L11" s="155">
        <v>117</v>
      </c>
      <c r="M11" s="159">
        <v>6.8</v>
      </c>
      <c r="N11" s="155">
        <v>88</v>
      </c>
      <c r="O11" s="159">
        <v>6.3</v>
      </c>
      <c r="P11" s="162">
        <v>0</v>
      </c>
      <c r="Q11" s="159">
        <v>0</v>
      </c>
      <c r="R11" s="155">
        <v>98</v>
      </c>
      <c r="S11" s="159">
        <v>6</v>
      </c>
      <c r="T11" s="155">
        <v>89</v>
      </c>
      <c r="U11" s="159">
        <v>6.9</v>
      </c>
      <c r="V11" s="162">
        <v>1</v>
      </c>
      <c r="W11" s="159">
        <v>5.3</v>
      </c>
      <c r="X11" s="155">
        <v>97</v>
      </c>
      <c r="Y11" s="159">
        <v>6.5</v>
      </c>
      <c r="Z11" s="156">
        <v>65</v>
      </c>
      <c r="AA11" s="160">
        <f>Z11/Z6*100</f>
        <v>6.34765625</v>
      </c>
      <c r="AB11" s="174">
        <v>0</v>
      </c>
      <c r="AC11" s="160">
        <f>AB11/AB6*100</f>
        <v>0</v>
      </c>
      <c r="AD11" s="156">
        <v>72</v>
      </c>
      <c r="AE11" s="161">
        <f>AD11/AD6*100</f>
        <v>6.2992125984251963</v>
      </c>
    </row>
    <row r="12" spans="1:31" s="152" customFormat="1" ht="27" customHeight="1">
      <c r="A12" s="158" t="s">
        <v>219</v>
      </c>
      <c r="B12" s="155">
        <v>142</v>
      </c>
      <c r="C12" s="159">
        <v>8.9</v>
      </c>
      <c r="D12" s="155" t="s">
        <v>169</v>
      </c>
      <c r="E12" s="159" t="s">
        <v>217</v>
      </c>
      <c r="F12" s="155">
        <v>175</v>
      </c>
      <c r="G12" s="159">
        <v>9.5</v>
      </c>
      <c r="H12" s="155">
        <v>126</v>
      </c>
      <c r="I12" s="159">
        <v>8.6</v>
      </c>
      <c r="J12" s="155">
        <v>0</v>
      </c>
      <c r="K12" s="159">
        <v>0</v>
      </c>
      <c r="L12" s="155">
        <v>154</v>
      </c>
      <c r="M12" s="159">
        <v>8.9</v>
      </c>
      <c r="N12" s="155">
        <v>114</v>
      </c>
      <c r="O12" s="159">
        <v>8.1999999999999993</v>
      </c>
      <c r="P12" s="155">
        <v>1</v>
      </c>
      <c r="Q12" s="159">
        <v>12.5</v>
      </c>
      <c r="R12" s="155">
        <v>140</v>
      </c>
      <c r="S12" s="159">
        <v>8.6</v>
      </c>
      <c r="T12" s="155">
        <v>94</v>
      </c>
      <c r="U12" s="159">
        <v>7.3</v>
      </c>
      <c r="V12" s="155">
        <v>2</v>
      </c>
      <c r="W12" s="159">
        <v>10.5</v>
      </c>
      <c r="X12" s="155">
        <v>112</v>
      </c>
      <c r="Y12" s="159">
        <v>7.5</v>
      </c>
      <c r="Z12" s="156">
        <v>86</v>
      </c>
      <c r="AA12" s="160">
        <f>Z12/Z6*100</f>
        <v>8.3984375</v>
      </c>
      <c r="AB12" s="173">
        <v>1</v>
      </c>
      <c r="AC12" s="160">
        <f>AB12/AB6*100</f>
        <v>8.3333333333333321</v>
      </c>
      <c r="AD12" s="156">
        <v>99</v>
      </c>
      <c r="AE12" s="161">
        <f>AD12/AD6*100</f>
        <v>8.6614173228346463</v>
      </c>
    </row>
    <row r="13" spans="1:31" s="152" customFormat="1" ht="27" customHeight="1">
      <c r="A13" s="158" t="s">
        <v>47</v>
      </c>
      <c r="B13" s="155">
        <v>121</v>
      </c>
      <c r="C13" s="159">
        <v>7.5</v>
      </c>
      <c r="D13" s="155" t="s">
        <v>169</v>
      </c>
      <c r="E13" s="159" t="s">
        <v>217</v>
      </c>
      <c r="F13" s="155">
        <v>137</v>
      </c>
      <c r="G13" s="159">
        <v>7.4</v>
      </c>
      <c r="H13" s="155">
        <v>106</v>
      </c>
      <c r="I13" s="159">
        <v>7.2</v>
      </c>
      <c r="J13" s="155">
        <v>1</v>
      </c>
      <c r="K13" s="159">
        <v>5.6</v>
      </c>
      <c r="L13" s="155">
        <v>122</v>
      </c>
      <c r="M13" s="159">
        <v>7.1</v>
      </c>
      <c r="N13" s="155">
        <v>99</v>
      </c>
      <c r="O13" s="159">
        <v>7.1</v>
      </c>
      <c r="P13" s="155">
        <v>0</v>
      </c>
      <c r="Q13" s="159">
        <v>0</v>
      </c>
      <c r="R13" s="155">
        <v>117</v>
      </c>
      <c r="S13" s="159">
        <v>7.2</v>
      </c>
      <c r="T13" s="155">
        <v>92</v>
      </c>
      <c r="U13" s="159">
        <v>7.2</v>
      </c>
      <c r="V13" s="155">
        <v>1</v>
      </c>
      <c r="W13" s="159">
        <v>5.3</v>
      </c>
      <c r="X13" s="155">
        <v>111</v>
      </c>
      <c r="Y13" s="159">
        <v>7.4</v>
      </c>
      <c r="Z13" s="156">
        <v>91</v>
      </c>
      <c r="AA13" s="160">
        <f>Z13/Z6*100</f>
        <v>8.88671875</v>
      </c>
      <c r="AB13" s="173">
        <v>1</v>
      </c>
      <c r="AC13" s="160">
        <f>AB13/AB6*100</f>
        <v>8.3333333333333321</v>
      </c>
      <c r="AD13" s="156">
        <v>106</v>
      </c>
      <c r="AE13" s="161">
        <f>AD13/AD6*100</f>
        <v>9.2738407699037619</v>
      </c>
    </row>
    <row r="14" spans="1:31" s="152" customFormat="1" ht="27" customHeight="1">
      <c r="A14" s="158" t="s">
        <v>48</v>
      </c>
      <c r="B14" s="155">
        <v>127</v>
      </c>
      <c r="C14" s="159">
        <v>7.9</v>
      </c>
      <c r="D14" s="162">
        <v>1</v>
      </c>
      <c r="E14" s="159">
        <v>8.3000000000000007</v>
      </c>
      <c r="F14" s="155">
        <v>145</v>
      </c>
      <c r="G14" s="159">
        <v>7.9</v>
      </c>
      <c r="H14" s="155">
        <v>138</v>
      </c>
      <c r="I14" s="159">
        <v>9.4</v>
      </c>
      <c r="J14" s="162">
        <v>0</v>
      </c>
      <c r="K14" s="159">
        <v>0</v>
      </c>
      <c r="L14" s="155">
        <v>163</v>
      </c>
      <c r="M14" s="159">
        <v>9.4</v>
      </c>
      <c r="N14" s="155">
        <v>112</v>
      </c>
      <c r="O14" s="159">
        <v>8.1</v>
      </c>
      <c r="P14" s="162">
        <v>0</v>
      </c>
      <c r="Q14" s="159">
        <v>0</v>
      </c>
      <c r="R14" s="155">
        <v>138</v>
      </c>
      <c r="S14" s="159">
        <v>8.5</v>
      </c>
      <c r="T14" s="155">
        <v>111</v>
      </c>
      <c r="U14" s="159">
        <v>8.6999999999999993</v>
      </c>
      <c r="V14" s="162">
        <v>0</v>
      </c>
      <c r="W14" s="159">
        <v>0</v>
      </c>
      <c r="X14" s="155">
        <v>140</v>
      </c>
      <c r="Y14" s="159">
        <v>9.4</v>
      </c>
      <c r="Z14" s="156">
        <v>85</v>
      </c>
      <c r="AA14" s="160">
        <f>Z14/Z6*100</f>
        <v>8.30078125</v>
      </c>
      <c r="AB14" s="174">
        <v>0</v>
      </c>
      <c r="AC14" s="160">
        <f>AB14/AB6*100</f>
        <v>0</v>
      </c>
      <c r="AD14" s="156">
        <v>92</v>
      </c>
      <c r="AE14" s="161">
        <f>AD14/AD6*100</f>
        <v>8.0489938757655288</v>
      </c>
    </row>
    <row r="15" spans="1:31" s="152" customFormat="1" ht="27" customHeight="1">
      <c r="A15" s="158" t="s">
        <v>49</v>
      </c>
      <c r="B15" s="155">
        <v>122</v>
      </c>
      <c r="C15" s="159">
        <v>7.6</v>
      </c>
      <c r="D15" s="155" t="s">
        <v>169</v>
      </c>
      <c r="E15" s="159" t="s">
        <v>217</v>
      </c>
      <c r="F15" s="155">
        <v>146</v>
      </c>
      <c r="G15" s="159">
        <v>7.9</v>
      </c>
      <c r="H15" s="155">
        <v>106</v>
      </c>
      <c r="I15" s="159">
        <v>7.2</v>
      </c>
      <c r="J15" s="155">
        <v>2</v>
      </c>
      <c r="K15" s="159">
        <v>11.1</v>
      </c>
      <c r="L15" s="155">
        <v>129</v>
      </c>
      <c r="M15" s="159">
        <v>7.5</v>
      </c>
      <c r="N15" s="155">
        <v>123</v>
      </c>
      <c r="O15" s="159">
        <v>8.9</v>
      </c>
      <c r="P15" s="155">
        <v>1</v>
      </c>
      <c r="Q15" s="159">
        <v>12.5</v>
      </c>
      <c r="R15" s="155">
        <v>135</v>
      </c>
      <c r="S15" s="159">
        <v>8.3000000000000007</v>
      </c>
      <c r="T15" s="155">
        <v>87</v>
      </c>
      <c r="U15" s="159">
        <v>6.8</v>
      </c>
      <c r="V15" s="155">
        <v>0</v>
      </c>
      <c r="W15" s="159">
        <v>0</v>
      </c>
      <c r="X15" s="155">
        <v>110</v>
      </c>
      <c r="Y15" s="159">
        <v>7.4</v>
      </c>
      <c r="Z15" s="156">
        <v>72</v>
      </c>
      <c r="AA15" s="160">
        <f>Z15/Z6*100</f>
        <v>7.03125</v>
      </c>
      <c r="AB15" s="173">
        <v>1</v>
      </c>
      <c r="AC15" s="160">
        <f>AB15/AB6*100</f>
        <v>8.3333333333333321</v>
      </c>
      <c r="AD15" s="156">
        <v>80</v>
      </c>
      <c r="AE15" s="161">
        <f>AD15/AD6*100</f>
        <v>6.99912510936133</v>
      </c>
    </row>
    <row r="16" spans="1:31" s="152" customFormat="1" ht="27" customHeight="1">
      <c r="A16" s="158" t="s">
        <v>50</v>
      </c>
      <c r="B16" s="155">
        <v>118</v>
      </c>
      <c r="C16" s="159">
        <v>7.4</v>
      </c>
      <c r="D16" s="155" t="s">
        <v>169</v>
      </c>
      <c r="E16" s="159" t="s">
        <v>217</v>
      </c>
      <c r="F16" s="155">
        <v>142</v>
      </c>
      <c r="G16" s="159">
        <v>7.7</v>
      </c>
      <c r="H16" s="155">
        <v>126</v>
      </c>
      <c r="I16" s="159">
        <v>8.6</v>
      </c>
      <c r="J16" s="155">
        <v>3</v>
      </c>
      <c r="K16" s="159">
        <v>16.7</v>
      </c>
      <c r="L16" s="155">
        <v>148</v>
      </c>
      <c r="M16" s="159">
        <v>8.6</v>
      </c>
      <c r="N16" s="155">
        <v>124</v>
      </c>
      <c r="O16" s="159">
        <v>8.9</v>
      </c>
      <c r="P16" s="155">
        <v>3</v>
      </c>
      <c r="Q16" s="159">
        <v>37.5</v>
      </c>
      <c r="R16" s="155">
        <v>143</v>
      </c>
      <c r="S16" s="159">
        <v>8.8000000000000007</v>
      </c>
      <c r="T16" s="155">
        <v>101</v>
      </c>
      <c r="U16" s="159">
        <v>7.9</v>
      </c>
      <c r="V16" s="155">
        <v>1</v>
      </c>
      <c r="W16" s="159">
        <v>5.3</v>
      </c>
      <c r="X16" s="155">
        <v>121</v>
      </c>
      <c r="Y16" s="159">
        <v>8.1</v>
      </c>
      <c r="Z16" s="156">
        <v>82</v>
      </c>
      <c r="AA16" s="160">
        <f>Z16/Z6*100</f>
        <v>8.0078125</v>
      </c>
      <c r="AB16" s="173">
        <v>0</v>
      </c>
      <c r="AC16" s="160">
        <f>AB16/AB6*100</f>
        <v>0</v>
      </c>
      <c r="AD16" s="156">
        <v>96</v>
      </c>
      <c r="AE16" s="161">
        <f>AD16/AD6*100</f>
        <v>8.3989501312335957</v>
      </c>
    </row>
    <row r="17" spans="1:31" s="152" customFormat="1" ht="27" customHeight="1">
      <c r="A17" s="158" t="s">
        <v>51</v>
      </c>
      <c r="B17" s="155">
        <v>119</v>
      </c>
      <c r="C17" s="159">
        <v>7.4</v>
      </c>
      <c r="D17" s="155">
        <v>1</v>
      </c>
      <c r="E17" s="159">
        <v>8.3000000000000007</v>
      </c>
      <c r="F17" s="155">
        <v>131</v>
      </c>
      <c r="G17" s="159">
        <v>7.1</v>
      </c>
      <c r="H17" s="155">
        <v>141</v>
      </c>
      <c r="I17" s="159">
        <v>9.6</v>
      </c>
      <c r="J17" s="155">
        <v>2</v>
      </c>
      <c r="K17" s="159">
        <v>11.1</v>
      </c>
      <c r="L17" s="155">
        <v>162</v>
      </c>
      <c r="M17" s="159">
        <v>9.4</v>
      </c>
      <c r="N17" s="155">
        <v>122</v>
      </c>
      <c r="O17" s="159">
        <v>8.8000000000000007</v>
      </c>
      <c r="P17" s="155">
        <v>1</v>
      </c>
      <c r="Q17" s="159">
        <v>12.5</v>
      </c>
      <c r="R17" s="155">
        <v>138</v>
      </c>
      <c r="S17" s="159">
        <v>8.5</v>
      </c>
      <c r="T17" s="155">
        <v>112</v>
      </c>
      <c r="U17" s="159">
        <v>8.6999999999999993</v>
      </c>
      <c r="V17" s="155">
        <v>1</v>
      </c>
      <c r="W17" s="159">
        <v>5.3</v>
      </c>
      <c r="X17" s="155">
        <v>127</v>
      </c>
      <c r="Y17" s="159">
        <v>8.5</v>
      </c>
      <c r="Z17" s="156">
        <v>89</v>
      </c>
      <c r="AA17" s="160">
        <f>Z17/Z6*100</f>
        <v>8.69140625</v>
      </c>
      <c r="AB17" s="173">
        <v>1</v>
      </c>
      <c r="AC17" s="160">
        <f>AB17/AB6*100</f>
        <v>8.3333333333333321</v>
      </c>
      <c r="AD17" s="156">
        <v>99</v>
      </c>
      <c r="AE17" s="161">
        <f>AD17/AD6*100</f>
        <v>8.6614173228346463</v>
      </c>
    </row>
    <row r="18" spans="1:31" s="152" customFormat="1" ht="27" customHeight="1">
      <c r="A18" s="163" t="s">
        <v>52</v>
      </c>
      <c r="B18" s="155">
        <v>125</v>
      </c>
      <c r="C18" s="159">
        <v>7.8</v>
      </c>
      <c r="D18" s="155">
        <v>2</v>
      </c>
      <c r="E18" s="159">
        <v>16.7</v>
      </c>
      <c r="F18" s="155">
        <v>129</v>
      </c>
      <c r="G18" s="159">
        <v>7</v>
      </c>
      <c r="H18" s="155">
        <v>109</v>
      </c>
      <c r="I18" s="159">
        <v>7.4</v>
      </c>
      <c r="J18" s="155">
        <v>1</v>
      </c>
      <c r="K18" s="159">
        <v>5.6</v>
      </c>
      <c r="L18" s="155">
        <v>124</v>
      </c>
      <c r="M18" s="159">
        <v>7.2</v>
      </c>
      <c r="N18" s="155">
        <v>128</v>
      </c>
      <c r="O18" s="159">
        <v>9.1999999999999993</v>
      </c>
      <c r="P18" s="155">
        <v>1</v>
      </c>
      <c r="Q18" s="159">
        <v>12.5</v>
      </c>
      <c r="R18" s="155">
        <v>150</v>
      </c>
      <c r="S18" s="159">
        <v>9.1999999999999993</v>
      </c>
      <c r="T18" s="155">
        <v>106</v>
      </c>
      <c r="U18" s="159">
        <v>8.3000000000000007</v>
      </c>
      <c r="V18" s="155">
        <v>2</v>
      </c>
      <c r="W18" s="159">
        <v>10.5</v>
      </c>
      <c r="X18" s="155">
        <v>111</v>
      </c>
      <c r="Y18" s="159">
        <v>7.4</v>
      </c>
      <c r="Z18" s="156">
        <v>86</v>
      </c>
      <c r="AA18" s="160">
        <f>Z18/Z6*100</f>
        <v>8.3984375</v>
      </c>
      <c r="AB18" s="173">
        <v>2</v>
      </c>
      <c r="AC18" s="160">
        <f>AB18/AB6*100</f>
        <v>16.666666666666664</v>
      </c>
      <c r="AD18" s="156">
        <v>94</v>
      </c>
      <c r="AE18" s="161">
        <f>AD18/AD6*100</f>
        <v>8.2239720034995614</v>
      </c>
    </row>
    <row r="19" spans="1:31" s="152" customFormat="1" ht="27" customHeight="1">
      <c r="A19" s="164" t="s">
        <v>53</v>
      </c>
      <c r="B19" s="165">
        <v>173</v>
      </c>
      <c r="C19" s="166">
        <v>10.8</v>
      </c>
      <c r="D19" s="165">
        <v>3</v>
      </c>
      <c r="E19" s="166">
        <v>25</v>
      </c>
      <c r="F19" s="165">
        <v>192</v>
      </c>
      <c r="G19" s="166">
        <v>10.4</v>
      </c>
      <c r="H19" s="165">
        <v>134</v>
      </c>
      <c r="I19" s="166">
        <v>9.1</v>
      </c>
      <c r="J19" s="165">
        <v>3</v>
      </c>
      <c r="K19" s="166">
        <v>16.7</v>
      </c>
      <c r="L19" s="165">
        <v>159</v>
      </c>
      <c r="M19" s="166">
        <v>9.1999999999999993</v>
      </c>
      <c r="N19" s="165">
        <v>128</v>
      </c>
      <c r="O19" s="166">
        <v>9.1999999999999993</v>
      </c>
      <c r="P19" s="165">
        <v>0</v>
      </c>
      <c r="Q19" s="166">
        <v>0</v>
      </c>
      <c r="R19" s="165">
        <v>143</v>
      </c>
      <c r="S19" s="166">
        <v>8.8000000000000007</v>
      </c>
      <c r="T19" s="165">
        <v>156</v>
      </c>
      <c r="U19" s="166">
        <v>12.2</v>
      </c>
      <c r="V19" s="165">
        <v>2</v>
      </c>
      <c r="W19" s="166">
        <v>10.5</v>
      </c>
      <c r="X19" s="165">
        <v>178</v>
      </c>
      <c r="Y19" s="166">
        <v>11.9</v>
      </c>
      <c r="Z19" s="175">
        <v>96</v>
      </c>
      <c r="AA19" s="167">
        <f>Z19/Z6*100</f>
        <v>9.375</v>
      </c>
      <c r="AB19" s="176">
        <v>1</v>
      </c>
      <c r="AC19" s="167">
        <f>AB19/AB6*100</f>
        <v>8.3333333333333321</v>
      </c>
      <c r="AD19" s="175">
        <v>106</v>
      </c>
      <c r="AE19" s="168">
        <f>AD19/AD6*100</f>
        <v>9.2738407699037619</v>
      </c>
    </row>
    <row r="20" spans="1:31" s="152" customFormat="1" ht="20.25" customHeight="1">
      <c r="A20" s="169" t="s">
        <v>220</v>
      </c>
      <c r="T20" s="170"/>
      <c r="U20" s="170"/>
      <c r="V20" s="170"/>
      <c r="W20" s="170"/>
      <c r="X20" s="170"/>
      <c r="Y20" s="170"/>
      <c r="Z20" s="170"/>
      <c r="AA20" s="170"/>
      <c r="AB20" s="170"/>
      <c r="AC20" s="170"/>
      <c r="AD20" s="170"/>
      <c r="AE20" s="171" t="s">
        <v>221</v>
      </c>
    </row>
    <row r="21" spans="1:31" s="152" customFormat="1" ht="20.25" customHeight="1">
      <c r="A21" s="172"/>
    </row>
  </sheetData>
  <sheetProtection selectLockedCells="1"/>
  <mergeCells count="7">
    <mergeCell ref="A1:AE1"/>
    <mergeCell ref="A4:A5"/>
    <mergeCell ref="B4:G4"/>
    <mergeCell ref="H4:M4"/>
    <mergeCell ref="N4:S4"/>
    <mergeCell ref="T4:Y4"/>
    <mergeCell ref="Z4:AE4"/>
  </mergeCells>
  <phoneticPr fontId="9"/>
  <printOptions horizontalCentered="1"/>
  <pageMargins left="0.39370078740157483" right="0.39370078740157483" top="0.78740157480314965" bottom="0.39370078740157483" header="0.31496062992125984" footer="0.19685039370078741"/>
  <pageSetup paperSize="9" firstPageNumber="228" orientation="landscape" useFirstPageNumber="1" horizontalDpi="400" verticalDpi="300" r:id="rId1"/>
  <headerFooter alignWithMargins="0">
    <oddHeader>&amp;R&amp;"ＭＳ ゴシック,標準"&amp;11 16. 警察・消防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showGridLines="0" tabSelected="1" zoomScaleNormal="100" workbookViewId="0">
      <selection activeCell="A4" sqref="A4:A6"/>
    </sheetView>
  </sheetViews>
  <sheetFormatPr defaultColWidth="10.625" defaultRowHeight="21.95" customHeight="1"/>
  <cols>
    <col min="1" max="1" width="10.25" style="16" customWidth="1"/>
    <col min="2" max="2" width="8.5" style="16" customWidth="1"/>
    <col min="3" max="3" width="9.25" style="16" customWidth="1"/>
    <col min="4" max="6" width="10.625" style="16"/>
    <col min="7" max="7" width="8.5" style="16" bestFit="1" customWidth="1"/>
    <col min="8" max="16384" width="10.625" style="16"/>
  </cols>
  <sheetData>
    <row r="1" spans="1:11" ht="30" customHeight="1">
      <c r="A1" s="205" t="s">
        <v>16</v>
      </c>
      <c r="B1" s="205"/>
      <c r="C1" s="205"/>
      <c r="D1" s="205"/>
      <c r="E1" s="205"/>
      <c r="F1" s="205"/>
      <c r="G1" s="205"/>
    </row>
    <row r="2" spans="1:11" ht="30" customHeight="1">
      <c r="A2" s="17"/>
    </row>
    <row r="3" spans="1:11" ht="20.100000000000001" customHeight="1">
      <c r="A3" s="17"/>
    </row>
    <row r="4" spans="1:11" ht="25.5" customHeight="1">
      <c r="A4" s="279" t="s">
        <v>17</v>
      </c>
      <c r="B4" s="208" t="s">
        <v>18</v>
      </c>
      <c r="C4" s="209"/>
      <c r="D4" s="209"/>
      <c r="E4" s="209"/>
      <c r="F4" s="209"/>
      <c r="G4" s="209"/>
      <c r="H4" s="210" t="s">
        <v>19</v>
      </c>
    </row>
    <row r="5" spans="1:11" s="18" customFormat="1" ht="25.5" customHeight="1">
      <c r="A5" s="280"/>
      <c r="B5" s="213" t="s">
        <v>20</v>
      </c>
      <c r="C5" s="215" t="s">
        <v>21</v>
      </c>
      <c r="D5" s="216"/>
      <c r="E5" s="207"/>
      <c r="F5" s="217" t="s">
        <v>22</v>
      </c>
      <c r="G5" s="219" t="s">
        <v>223</v>
      </c>
      <c r="H5" s="211"/>
      <c r="I5" s="1"/>
      <c r="J5" s="1"/>
      <c r="K5" s="1"/>
    </row>
    <row r="6" spans="1:11" s="18" customFormat="1" ht="25.5" customHeight="1">
      <c r="A6" s="281"/>
      <c r="B6" s="214"/>
      <c r="C6" s="5" t="s">
        <v>23</v>
      </c>
      <c r="D6" s="5" t="s">
        <v>24</v>
      </c>
      <c r="E6" s="5" t="s">
        <v>25</v>
      </c>
      <c r="F6" s="218"/>
      <c r="G6" s="220"/>
      <c r="H6" s="212"/>
      <c r="I6" s="1"/>
      <c r="J6" s="1"/>
      <c r="K6" s="1"/>
    </row>
    <row r="7" spans="1:11" s="18" customFormat="1" ht="31.5" customHeight="1">
      <c r="A7" s="7" t="s">
        <v>26</v>
      </c>
      <c r="B7" s="11">
        <v>239</v>
      </c>
      <c r="C7" s="14">
        <v>237</v>
      </c>
      <c r="D7" s="14">
        <v>198</v>
      </c>
      <c r="E7" s="14">
        <v>39</v>
      </c>
      <c r="F7" s="14">
        <v>2</v>
      </c>
      <c r="G7" s="14">
        <v>0</v>
      </c>
      <c r="H7" s="19">
        <v>1764</v>
      </c>
      <c r="I7" s="1"/>
      <c r="J7" s="1"/>
      <c r="K7" s="1"/>
    </row>
    <row r="8" spans="1:11" s="18" customFormat="1" ht="31.5" customHeight="1">
      <c r="A8" s="8">
        <v>23</v>
      </c>
      <c r="B8" s="11">
        <v>268</v>
      </c>
      <c r="C8" s="11">
        <v>261</v>
      </c>
      <c r="D8" s="11">
        <v>225</v>
      </c>
      <c r="E8" s="11">
        <v>36</v>
      </c>
      <c r="F8" s="11">
        <v>7</v>
      </c>
      <c r="G8" s="11">
        <v>0</v>
      </c>
      <c r="H8" s="20">
        <v>1843</v>
      </c>
      <c r="I8" s="1"/>
      <c r="J8" s="1"/>
      <c r="K8" s="1"/>
    </row>
    <row r="9" spans="1:11" s="18" customFormat="1" ht="31.5" customHeight="1">
      <c r="A9" s="8">
        <v>24</v>
      </c>
      <c r="B9" s="11">
        <v>216</v>
      </c>
      <c r="C9" s="11">
        <v>211</v>
      </c>
      <c r="D9" s="11">
        <v>157</v>
      </c>
      <c r="E9" s="11">
        <v>54</v>
      </c>
      <c r="F9" s="11">
        <v>5</v>
      </c>
      <c r="G9" s="11">
        <v>0</v>
      </c>
      <c r="H9" s="20">
        <v>2073</v>
      </c>
      <c r="I9" s="1"/>
      <c r="J9" s="1"/>
      <c r="K9" s="1"/>
    </row>
    <row r="10" spans="1:11" s="18" customFormat="1" ht="31.5" customHeight="1">
      <c r="A10" s="8">
        <v>25</v>
      </c>
      <c r="B10" s="11">
        <v>205</v>
      </c>
      <c r="C10" s="21">
        <v>188</v>
      </c>
      <c r="D10" s="11">
        <v>150</v>
      </c>
      <c r="E10" s="11">
        <v>38</v>
      </c>
      <c r="F10" s="11">
        <v>17</v>
      </c>
      <c r="G10" s="11">
        <v>0</v>
      </c>
      <c r="H10" s="20">
        <v>1800</v>
      </c>
      <c r="I10" s="1"/>
      <c r="J10" s="1"/>
      <c r="K10" s="1"/>
    </row>
    <row r="11" spans="1:11" s="18" customFormat="1" ht="31.5" customHeight="1">
      <c r="A11" s="9">
        <v>26</v>
      </c>
      <c r="B11" s="22">
        <f>SUM(C11,F11:G11)</f>
        <v>139</v>
      </c>
      <c r="C11" s="23">
        <f>SUM(D11:E11)</f>
        <v>127</v>
      </c>
      <c r="D11" s="200">
        <v>109</v>
      </c>
      <c r="E11" s="200">
        <v>18</v>
      </c>
      <c r="F11" s="200">
        <v>12</v>
      </c>
      <c r="G11" s="200">
        <v>0</v>
      </c>
      <c r="H11" s="24">
        <v>1524</v>
      </c>
      <c r="I11" s="1"/>
      <c r="J11" s="1"/>
      <c r="K11" s="1"/>
    </row>
    <row r="12" spans="1:11" s="18" customFormat="1" ht="20.25" customHeight="1">
      <c r="A12" s="2" t="s">
        <v>13</v>
      </c>
      <c r="B12" s="1"/>
      <c r="C12" s="1"/>
      <c r="D12" s="1"/>
      <c r="E12" s="1"/>
      <c r="G12" s="3"/>
      <c r="H12" s="25" t="s">
        <v>27</v>
      </c>
      <c r="I12" s="1"/>
      <c r="J12" s="1"/>
      <c r="K12" s="1"/>
    </row>
    <row r="13" spans="1:11" s="18" customFormat="1" ht="21.95" customHeight="1">
      <c r="A13" s="26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s="27" customFormat="1" ht="21.9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s="27" customFormat="1" ht="21.9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ht="21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21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ht="21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21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ht="21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ht="21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s="28" customFormat="1" ht="21.9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21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</sheetData>
  <sheetProtection selectLockedCells="1"/>
  <mergeCells count="8">
    <mergeCell ref="A1:G1"/>
    <mergeCell ref="A4:A6"/>
    <mergeCell ref="B4:G4"/>
    <mergeCell ref="H4:H6"/>
    <mergeCell ref="B5:B6"/>
    <mergeCell ref="C5:E5"/>
    <mergeCell ref="F5:F6"/>
    <mergeCell ref="G5:G6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17" orientation="portrait" useFirstPageNumber="1" horizontalDpi="400" verticalDpi="300" r:id="rId1"/>
  <headerFooter alignWithMargins="0">
    <oddHeader>&amp;R&amp;"ＭＳ ゴシック,標準"&amp;11 16. 警察・消防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GridLines="0" zoomScaleNormal="70" workbookViewId="0">
      <selection activeCell="C10" sqref="C10:I10"/>
    </sheetView>
  </sheetViews>
  <sheetFormatPr defaultColWidth="10.625" defaultRowHeight="21.95" customHeight="1"/>
  <cols>
    <col min="1" max="1" width="10.625" style="16" customWidth="1"/>
    <col min="2" max="9" width="7.875" style="16" customWidth="1"/>
    <col min="10" max="16384" width="10.625" style="16"/>
  </cols>
  <sheetData>
    <row r="1" spans="1:9" ht="30" customHeight="1">
      <c r="A1" s="221" t="s">
        <v>28</v>
      </c>
      <c r="B1" s="221"/>
      <c r="C1" s="221"/>
      <c r="D1" s="221"/>
      <c r="E1" s="221"/>
      <c r="F1" s="221"/>
      <c r="G1" s="221"/>
      <c r="H1" s="221"/>
      <c r="I1" s="221"/>
    </row>
    <row r="2" spans="1:9" ht="30" customHeight="1">
      <c r="A2" s="29"/>
      <c r="B2" s="29"/>
      <c r="C2" s="29"/>
      <c r="D2" s="29"/>
      <c r="E2" s="29"/>
      <c r="F2" s="29"/>
      <c r="G2" s="29"/>
      <c r="H2" s="29"/>
      <c r="I2" s="29"/>
    </row>
    <row r="3" spans="1:9" s="1" customFormat="1" ht="21.95" customHeight="1">
      <c r="A3" s="17"/>
      <c r="I3" s="25" t="s">
        <v>29</v>
      </c>
    </row>
    <row r="4" spans="1:9" s="1" customFormat="1" ht="27" customHeight="1">
      <c r="A4" s="213" t="s">
        <v>30</v>
      </c>
      <c r="B4" s="222" t="s">
        <v>31</v>
      </c>
      <c r="C4" s="213" t="s">
        <v>32</v>
      </c>
      <c r="D4" s="213" t="s">
        <v>33</v>
      </c>
      <c r="E4" s="215" t="s">
        <v>34</v>
      </c>
      <c r="F4" s="206"/>
      <c r="G4" s="206"/>
      <c r="H4" s="224"/>
      <c r="I4" s="225" t="s">
        <v>35</v>
      </c>
    </row>
    <row r="5" spans="1:9" s="1" customFormat="1" ht="30" customHeight="1">
      <c r="A5" s="214"/>
      <c r="B5" s="223"/>
      <c r="C5" s="214"/>
      <c r="D5" s="214"/>
      <c r="E5" s="30" t="s">
        <v>36</v>
      </c>
      <c r="F5" s="30" t="s">
        <v>37</v>
      </c>
      <c r="G5" s="30" t="s">
        <v>38</v>
      </c>
      <c r="H5" s="31" t="s">
        <v>39</v>
      </c>
      <c r="I5" s="226"/>
    </row>
    <row r="6" spans="1:9" s="1" customFormat="1" ht="31.5" customHeight="1">
      <c r="A6" s="7" t="s">
        <v>26</v>
      </c>
      <c r="B6" s="10">
        <v>4644</v>
      </c>
      <c r="C6" s="14">
        <v>2283</v>
      </c>
      <c r="D6" s="14">
        <v>2361</v>
      </c>
      <c r="E6" s="14">
        <v>1223</v>
      </c>
      <c r="F6" s="14">
        <v>903</v>
      </c>
      <c r="G6" s="14">
        <v>2293</v>
      </c>
      <c r="H6" s="14">
        <v>183</v>
      </c>
      <c r="I6" s="14">
        <v>42</v>
      </c>
    </row>
    <row r="7" spans="1:9" s="1" customFormat="1" ht="31.5" customHeight="1">
      <c r="A7" s="8">
        <v>23</v>
      </c>
      <c r="B7" s="10">
        <v>6368</v>
      </c>
      <c r="C7" s="11">
        <v>3430</v>
      </c>
      <c r="D7" s="11">
        <v>2938</v>
      </c>
      <c r="E7" s="11">
        <v>2082</v>
      </c>
      <c r="F7" s="11">
        <v>1469</v>
      </c>
      <c r="G7" s="11">
        <v>2578</v>
      </c>
      <c r="H7" s="11">
        <v>138</v>
      </c>
      <c r="I7" s="11">
        <v>101</v>
      </c>
    </row>
    <row r="8" spans="1:9" s="1" customFormat="1" ht="31.5" customHeight="1">
      <c r="A8" s="8">
        <v>24</v>
      </c>
      <c r="B8" s="10">
        <v>6119</v>
      </c>
      <c r="C8" s="11">
        <v>3260</v>
      </c>
      <c r="D8" s="11">
        <v>2859</v>
      </c>
      <c r="E8" s="11">
        <v>1764</v>
      </c>
      <c r="F8" s="11">
        <v>1349</v>
      </c>
      <c r="G8" s="11">
        <v>2602</v>
      </c>
      <c r="H8" s="11">
        <v>245</v>
      </c>
      <c r="I8" s="11">
        <v>159</v>
      </c>
    </row>
    <row r="9" spans="1:9" s="1" customFormat="1" ht="31.5" customHeight="1">
      <c r="A9" s="8">
        <v>25</v>
      </c>
      <c r="B9" s="10">
        <v>5888</v>
      </c>
      <c r="C9" s="11">
        <v>3200</v>
      </c>
      <c r="D9" s="11">
        <v>2688</v>
      </c>
      <c r="E9" s="11">
        <v>1814</v>
      </c>
      <c r="F9" s="11">
        <v>1064</v>
      </c>
      <c r="G9" s="11">
        <v>2724</v>
      </c>
      <c r="H9" s="11">
        <v>192</v>
      </c>
      <c r="I9" s="11">
        <v>94</v>
      </c>
    </row>
    <row r="10" spans="1:9" s="1" customFormat="1" ht="31.5" customHeight="1">
      <c r="A10" s="9">
        <v>26</v>
      </c>
      <c r="B10" s="15">
        <f>SUM(C10:D10)</f>
        <v>6543</v>
      </c>
      <c r="C10" s="200">
        <v>3575</v>
      </c>
      <c r="D10" s="200">
        <v>2968</v>
      </c>
      <c r="E10" s="200">
        <v>2113</v>
      </c>
      <c r="F10" s="200">
        <v>1135</v>
      </c>
      <c r="G10" s="200">
        <v>3042</v>
      </c>
      <c r="H10" s="200">
        <v>188</v>
      </c>
      <c r="I10" s="200">
        <v>65</v>
      </c>
    </row>
    <row r="11" spans="1:9" s="2" customFormat="1" ht="20.25" customHeight="1">
      <c r="A11" s="32"/>
      <c r="I11" s="3" t="s">
        <v>40</v>
      </c>
    </row>
    <row r="12" spans="1:9" s="2" customFormat="1" ht="21.95" customHeight="1"/>
    <row r="13" spans="1:9" s="2" customFormat="1" ht="21.95" customHeight="1"/>
    <row r="14" spans="1:9" s="2" customFormat="1" ht="21.95" customHeight="1"/>
    <row r="15" spans="1:9" s="2" customFormat="1" ht="21.95" customHeight="1"/>
    <row r="16" spans="1:9" s="2" customFormat="1" ht="21.95" customHeight="1"/>
  </sheetData>
  <sheetProtection selectLockedCells="1"/>
  <mergeCells count="7">
    <mergeCell ref="A1:I1"/>
    <mergeCell ref="A4:A5"/>
    <mergeCell ref="B4:B5"/>
    <mergeCell ref="C4:C5"/>
    <mergeCell ref="D4:D5"/>
    <mergeCell ref="E4:H4"/>
    <mergeCell ref="I4:I5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18" orientation="portrait" useFirstPageNumber="1" r:id="rId1"/>
  <headerFooter alignWithMargins="0">
    <oddHeader>&amp;R&amp;"ＭＳ ゴシック,標準"&amp;11 16. 警察・消防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showGridLines="0" zoomScaleNormal="100" workbookViewId="0">
      <selection activeCell="E10" sqref="E10:P11"/>
    </sheetView>
  </sheetViews>
  <sheetFormatPr defaultColWidth="9" defaultRowHeight="13.5"/>
  <cols>
    <col min="1" max="1" width="4.375" style="33" customWidth="1"/>
    <col min="2" max="2" width="7.25" style="33" bestFit="1" customWidth="1"/>
    <col min="3" max="3" width="9.375" style="33" customWidth="1"/>
    <col min="4" max="4" width="8.125" style="33" customWidth="1"/>
    <col min="5" max="16" width="7.5" style="33" customWidth="1"/>
    <col min="17" max="16384" width="9" style="33"/>
  </cols>
  <sheetData>
    <row r="1" spans="1:16" ht="30" customHeight="1">
      <c r="A1" s="227" t="s">
        <v>41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</row>
    <row r="2" spans="1:16" ht="30" customHeight="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16" ht="20.100000000000001" customHeight="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</row>
    <row r="4" spans="1:16" s="38" customFormat="1" ht="27" customHeight="1">
      <c r="A4" s="228" t="s">
        <v>42</v>
      </c>
      <c r="B4" s="229"/>
      <c r="C4" s="35" t="s">
        <v>43</v>
      </c>
      <c r="D4" s="35" t="s">
        <v>44</v>
      </c>
      <c r="E4" s="36" t="s">
        <v>45</v>
      </c>
      <c r="F4" s="36" t="s">
        <v>46</v>
      </c>
      <c r="G4" s="36" t="s">
        <v>47</v>
      </c>
      <c r="H4" s="36" t="s">
        <v>48</v>
      </c>
      <c r="I4" s="36" t="s">
        <v>49</v>
      </c>
      <c r="J4" s="36" t="s">
        <v>50</v>
      </c>
      <c r="K4" s="36" t="s">
        <v>51</v>
      </c>
      <c r="L4" s="36" t="s">
        <v>52</v>
      </c>
      <c r="M4" s="36" t="s">
        <v>53</v>
      </c>
      <c r="N4" s="36" t="s">
        <v>54</v>
      </c>
      <c r="O4" s="36" t="s">
        <v>55</v>
      </c>
      <c r="P4" s="37" t="s">
        <v>56</v>
      </c>
    </row>
    <row r="5" spans="1:16" s="38" customFormat="1" ht="32.25" customHeight="1">
      <c r="A5" s="39" t="s">
        <v>57</v>
      </c>
      <c r="B5" s="40" t="s">
        <v>58</v>
      </c>
      <c r="C5" s="41">
        <v>745</v>
      </c>
      <c r="D5" s="41">
        <v>62</v>
      </c>
      <c r="E5" s="42">
        <v>66</v>
      </c>
      <c r="F5" s="42">
        <v>73</v>
      </c>
      <c r="G5" s="42">
        <v>68</v>
      </c>
      <c r="H5" s="42">
        <v>56</v>
      </c>
      <c r="I5" s="42">
        <v>70</v>
      </c>
      <c r="J5" s="42">
        <v>85</v>
      </c>
      <c r="K5" s="42">
        <v>54</v>
      </c>
      <c r="L5" s="42">
        <v>48</v>
      </c>
      <c r="M5" s="42">
        <v>51</v>
      </c>
      <c r="N5" s="42">
        <v>37</v>
      </c>
      <c r="O5" s="42">
        <v>68</v>
      </c>
      <c r="P5" s="43">
        <v>69</v>
      </c>
    </row>
    <row r="6" spans="1:16" s="38" customFormat="1" ht="32.25" customHeight="1">
      <c r="A6" s="44"/>
      <c r="B6" s="40">
        <v>23</v>
      </c>
      <c r="C6" s="41">
        <v>984</v>
      </c>
      <c r="D6" s="41">
        <v>82</v>
      </c>
      <c r="E6" s="42">
        <v>53</v>
      </c>
      <c r="F6" s="42">
        <v>91</v>
      </c>
      <c r="G6" s="42">
        <v>98</v>
      </c>
      <c r="H6" s="42">
        <v>77</v>
      </c>
      <c r="I6" s="42">
        <v>65</v>
      </c>
      <c r="J6" s="42">
        <v>106</v>
      </c>
      <c r="K6" s="42">
        <v>81</v>
      </c>
      <c r="L6" s="42">
        <v>98</v>
      </c>
      <c r="M6" s="42">
        <v>96</v>
      </c>
      <c r="N6" s="42">
        <v>55</v>
      </c>
      <c r="O6" s="42">
        <v>104</v>
      </c>
      <c r="P6" s="43">
        <v>60</v>
      </c>
    </row>
    <row r="7" spans="1:16" s="38" customFormat="1" ht="32.25" customHeight="1">
      <c r="A7" s="44"/>
      <c r="B7" s="40">
        <v>24</v>
      </c>
      <c r="C7" s="41">
        <v>635</v>
      </c>
      <c r="D7" s="41">
        <v>53</v>
      </c>
      <c r="E7" s="42">
        <v>35</v>
      </c>
      <c r="F7" s="42">
        <v>53</v>
      </c>
      <c r="G7" s="42">
        <v>49</v>
      </c>
      <c r="H7" s="42">
        <v>59</v>
      </c>
      <c r="I7" s="42">
        <v>52</v>
      </c>
      <c r="J7" s="42">
        <v>63</v>
      </c>
      <c r="K7" s="42">
        <v>52</v>
      </c>
      <c r="L7" s="42">
        <v>55</v>
      </c>
      <c r="M7" s="42">
        <v>53</v>
      </c>
      <c r="N7" s="42">
        <v>66</v>
      </c>
      <c r="O7" s="42">
        <v>48</v>
      </c>
      <c r="P7" s="43">
        <v>50</v>
      </c>
    </row>
    <row r="8" spans="1:16" s="38" customFormat="1" ht="32.25" customHeight="1">
      <c r="A8" s="44"/>
      <c r="B8" s="40">
        <v>25</v>
      </c>
      <c r="C8" s="41">
        <v>641</v>
      </c>
      <c r="D8" s="41">
        <v>53</v>
      </c>
      <c r="E8" s="42">
        <v>35</v>
      </c>
      <c r="F8" s="42">
        <v>57</v>
      </c>
      <c r="G8" s="42">
        <v>98</v>
      </c>
      <c r="H8" s="42">
        <v>73</v>
      </c>
      <c r="I8" s="42">
        <v>55</v>
      </c>
      <c r="J8" s="42">
        <v>71</v>
      </c>
      <c r="K8" s="42">
        <v>62</v>
      </c>
      <c r="L8" s="42">
        <v>35</v>
      </c>
      <c r="M8" s="42">
        <v>51</v>
      </c>
      <c r="N8" s="42">
        <v>35</v>
      </c>
      <c r="O8" s="42">
        <v>36</v>
      </c>
      <c r="P8" s="43">
        <v>33</v>
      </c>
    </row>
    <row r="9" spans="1:16" s="38" customFormat="1" ht="32.25" customHeight="1">
      <c r="A9" s="45"/>
      <c r="B9" s="40">
        <v>26</v>
      </c>
      <c r="C9" s="41">
        <f>SUM(C10:C11)</f>
        <v>601</v>
      </c>
      <c r="D9" s="41">
        <f>AVERAGE(E9:P9)</f>
        <v>50.083333333333336</v>
      </c>
      <c r="E9" s="42">
        <f>SUM(E10:E11)</f>
        <v>78</v>
      </c>
      <c r="F9" s="42">
        <f t="shared" ref="F9:P9" si="0">SUM(F10:F11)</f>
        <v>53</v>
      </c>
      <c r="G9" s="42">
        <f t="shared" si="0"/>
        <v>79</v>
      </c>
      <c r="H9" s="42">
        <f t="shared" si="0"/>
        <v>58</v>
      </c>
      <c r="I9" s="42">
        <f t="shared" si="0"/>
        <v>28</v>
      </c>
      <c r="J9" s="42">
        <f t="shared" si="0"/>
        <v>56</v>
      </c>
      <c r="K9" s="42">
        <f t="shared" si="0"/>
        <v>51</v>
      </c>
      <c r="L9" s="42">
        <f t="shared" si="0"/>
        <v>39</v>
      </c>
      <c r="M9" s="42">
        <f t="shared" si="0"/>
        <v>32</v>
      </c>
      <c r="N9" s="42">
        <f t="shared" si="0"/>
        <v>42</v>
      </c>
      <c r="O9" s="42">
        <f t="shared" si="0"/>
        <v>54</v>
      </c>
      <c r="P9" s="43">
        <f t="shared" si="0"/>
        <v>31</v>
      </c>
    </row>
    <row r="10" spans="1:16" s="38" customFormat="1" ht="32.25" customHeight="1">
      <c r="A10" s="230" t="s">
        <v>59</v>
      </c>
      <c r="B10" s="46" t="s">
        <v>60</v>
      </c>
      <c r="C10" s="47">
        <f>SUM(E10:P10)</f>
        <v>143</v>
      </c>
      <c r="D10" s="47">
        <f t="shared" ref="D10:D11" si="1">AVERAGE(E10:P10)</f>
        <v>11.916666666666666</v>
      </c>
      <c r="E10" s="196">
        <v>9</v>
      </c>
      <c r="F10" s="196">
        <v>10</v>
      </c>
      <c r="G10" s="196">
        <v>20</v>
      </c>
      <c r="H10" s="196">
        <v>15</v>
      </c>
      <c r="I10" s="196">
        <v>9</v>
      </c>
      <c r="J10" s="196">
        <v>25</v>
      </c>
      <c r="K10" s="196">
        <v>14</v>
      </c>
      <c r="L10" s="196">
        <v>9</v>
      </c>
      <c r="M10" s="196">
        <v>8</v>
      </c>
      <c r="N10" s="196">
        <v>11</v>
      </c>
      <c r="O10" s="196">
        <v>4</v>
      </c>
      <c r="P10" s="197">
        <v>9</v>
      </c>
    </row>
    <row r="11" spans="1:16" s="38" customFormat="1" ht="32.25" customHeight="1">
      <c r="A11" s="231"/>
      <c r="B11" s="48" t="s">
        <v>61</v>
      </c>
      <c r="C11" s="49">
        <f>SUM(E11:P11)</f>
        <v>458</v>
      </c>
      <c r="D11" s="49">
        <f t="shared" si="1"/>
        <v>38.166666666666664</v>
      </c>
      <c r="E11" s="198">
        <v>69</v>
      </c>
      <c r="F11" s="198">
        <v>43</v>
      </c>
      <c r="G11" s="198">
        <v>59</v>
      </c>
      <c r="H11" s="198">
        <v>43</v>
      </c>
      <c r="I11" s="198">
        <v>19</v>
      </c>
      <c r="J11" s="198">
        <v>31</v>
      </c>
      <c r="K11" s="198">
        <v>37</v>
      </c>
      <c r="L11" s="198">
        <v>30</v>
      </c>
      <c r="M11" s="198">
        <v>24</v>
      </c>
      <c r="N11" s="198">
        <v>31</v>
      </c>
      <c r="O11" s="198">
        <v>50</v>
      </c>
      <c r="P11" s="199">
        <v>22</v>
      </c>
    </row>
    <row r="12" spans="1:16" s="38" customFormat="1" ht="20.25" customHeight="1">
      <c r="A12" s="50"/>
      <c r="P12" s="51" t="s">
        <v>62</v>
      </c>
    </row>
    <row r="13" spans="1:16" ht="27" customHeight="1">
      <c r="A13" s="34"/>
      <c r="B13" s="34"/>
      <c r="C13" s="34"/>
      <c r="D13" s="34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</row>
    <row r="15" spans="1:16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</row>
    <row r="16" spans="1:16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</row>
  </sheetData>
  <sheetProtection selectLockedCells="1"/>
  <mergeCells count="3">
    <mergeCell ref="A1:P1"/>
    <mergeCell ref="A4:B4"/>
    <mergeCell ref="A10:A11"/>
  </mergeCells>
  <phoneticPr fontId="9"/>
  <printOptions horizontalCentered="1"/>
  <pageMargins left="0.59055118110236227" right="0.59055118110236227" top="0.98425196850393704" bottom="0.39370078740157483" header="0.31496062992125984" footer="0.19685039370078741"/>
  <pageSetup paperSize="9" firstPageNumber="219" orientation="landscape" useFirstPageNumber="1" r:id="rId1"/>
  <headerFooter alignWithMargins="0">
    <oddHeader xml:space="preserve">&amp;R16. 警察・消防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showGridLines="0" workbookViewId="0">
      <selection activeCell="C10" sqref="C10:I10"/>
    </sheetView>
  </sheetViews>
  <sheetFormatPr defaultColWidth="10.75" defaultRowHeight="21.95" customHeight="1"/>
  <cols>
    <col min="1" max="1" width="11.5" style="53" customWidth="1"/>
    <col min="2" max="6" width="7.125" style="53" customWidth="1"/>
    <col min="7" max="7" width="7.625" style="53" bestFit="1" customWidth="1"/>
    <col min="8" max="8" width="7.125" style="53" customWidth="1"/>
    <col min="9" max="9" width="8.625" style="53" customWidth="1"/>
    <col min="10" max="16384" width="10.75" style="53"/>
  </cols>
  <sheetData>
    <row r="1" spans="1:10" ht="30" customHeight="1">
      <c r="A1" s="221" t="s">
        <v>63</v>
      </c>
      <c r="B1" s="221"/>
      <c r="C1" s="221"/>
      <c r="D1" s="221"/>
      <c r="E1" s="221"/>
      <c r="F1" s="221"/>
      <c r="G1" s="221"/>
      <c r="H1" s="221"/>
      <c r="I1" s="221"/>
    </row>
    <row r="2" spans="1:10" ht="30" customHeight="1">
      <c r="A2" s="17"/>
    </row>
    <row r="3" spans="1:10" ht="20.100000000000001" customHeight="1">
      <c r="A3" s="17"/>
    </row>
    <row r="4" spans="1:10" ht="21.95" customHeight="1">
      <c r="A4" s="213" t="s">
        <v>64</v>
      </c>
      <c r="B4" s="232" t="s">
        <v>65</v>
      </c>
      <c r="C4" s="233"/>
      <c r="D4" s="233"/>
      <c r="E4" s="233"/>
      <c r="F4" s="234"/>
      <c r="G4" s="232" t="s">
        <v>66</v>
      </c>
      <c r="H4" s="234"/>
      <c r="I4" s="225" t="s">
        <v>67</v>
      </c>
      <c r="J4" s="54"/>
    </row>
    <row r="5" spans="1:10" ht="36" customHeight="1">
      <c r="A5" s="214"/>
      <c r="B5" s="55" t="s">
        <v>23</v>
      </c>
      <c r="C5" s="55" t="s">
        <v>68</v>
      </c>
      <c r="D5" s="55" t="s">
        <v>69</v>
      </c>
      <c r="E5" s="55" t="s">
        <v>70</v>
      </c>
      <c r="F5" s="55" t="s">
        <v>71</v>
      </c>
      <c r="G5" s="56" t="s">
        <v>72</v>
      </c>
      <c r="H5" s="56" t="s">
        <v>73</v>
      </c>
      <c r="I5" s="235"/>
      <c r="J5" s="54"/>
    </row>
    <row r="6" spans="1:10" ht="34.5" customHeight="1">
      <c r="A6" s="7" t="s">
        <v>74</v>
      </c>
      <c r="B6" s="57">
        <v>77</v>
      </c>
      <c r="C6" s="58">
        <v>43</v>
      </c>
      <c r="D6" s="58">
        <v>2</v>
      </c>
      <c r="E6" s="58">
        <v>13</v>
      </c>
      <c r="F6" s="58">
        <v>19</v>
      </c>
      <c r="G6" s="58">
        <v>1947</v>
      </c>
      <c r="H6" s="58">
        <v>6</v>
      </c>
      <c r="I6" s="58">
        <v>139751</v>
      </c>
    </row>
    <row r="7" spans="1:10" ht="34.5" customHeight="1">
      <c r="A7" s="59">
        <v>23</v>
      </c>
      <c r="B7" s="57">
        <v>65</v>
      </c>
      <c r="C7" s="58">
        <v>37</v>
      </c>
      <c r="D7" s="58">
        <v>1</v>
      </c>
      <c r="E7" s="58">
        <v>12</v>
      </c>
      <c r="F7" s="58">
        <v>15</v>
      </c>
      <c r="G7" s="58">
        <v>1809</v>
      </c>
      <c r="H7" s="58">
        <v>74</v>
      </c>
      <c r="I7" s="58">
        <v>120063</v>
      </c>
    </row>
    <row r="8" spans="1:10" ht="34.5" customHeight="1">
      <c r="A8" s="59">
        <v>24</v>
      </c>
      <c r="B8" s="57">
        <v>67</v>
      </c>
      <c r="C8" s="58">
        <v>48</v>
      </c>
      <c r="D8" s="58">
        <v>1</v>
      </c>
      <c r="E8" s="58">
        <v>6</v>
      </c>
      <c r="F8" s="58">
        <v>12</v>
      </c>
      <c r="G8" s="58">
        <v>1866</v>
      </c>
      <c r="H8" s="58">
        <v>8</v>
      </c>
      <c r="I8" s="58">
        <v>169223</v>
      </c>
    </row>
    <row r="9" spans="1:10" ht="34.5" customHeight="1">
      <c r="A9" s="59">
        <v>25</v>
      </c>
      <c r="B9" s="57">
        <v>63</v>
      </c>
      <c r="C9" s="58">
        <v>44</v>
      </c>
      <c r="D9" s="58">
        <v>0</v>
      </c>
      <c r="E9" s="58">
        <v>5</v>
      </c>
      <c r="F9" s="58">
        <v>14</v>
      </c>
      <c r="G9" s="58">
        <v>1240</v>
      </c>
      <c r="H9" s="58">
        <v>0</v>
      </c>
      <c r="I9" s="58">
        <v>155244</v>
      </c>
    </row>
    <row r="10" spans="1:10" ht="34.5" customHeight="1">
      <c r="A10" s="60">
        <v>26</v>
      </c>
      <c r="B10" s="61">
        <f>SUM(C10:F10)</f>
        <v>63</v>
      </c>
      <c r="C10" s="187">
        <v>45</v>
      </c>
      <c r="D10" s="187">
        <v>0</v>
      </c>
      <c r="E10" s="187">
        <v>10</v>
      </c>
      <c r="F10" s="187">
        <v>8</v>
      </c>
      <c r="G10" s="187">
        <v>1642</v>
      </c>
      <c r="H10" s="187">
        <v>0</v>
      </c>
      <c r="I10" s="187">
        <v>101853</v>
      </c>
    </row>
    <row r="11" spans="1:10" ht="20.25" customHeight="1">
      <c r="I11" s="3" t="s">
        <v>75</v>
      </c>
    </row>
  </sheetData>
  <sheetProtection selectLockedCells="1"/>
  <mergeCells count="5">
    <mergeCell ref="A1:I1"/>
    <mergeCell ref="A4:A5"/>
    <mergeCell ref="B4:F4"/>
    <mergeCell ref="G4:H4"/>
    <mergeCell ref="I4:I5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20" orientation="portrait" useFirstPageNumber="1" horizontalDpi="400" verticalDpi="300" r:id="rId1"/>
  <headerFooter alignWithMargins="0">
    <oddHeader>&amp;R&amp;"ＭＳ ゴシック,標準"&amp;11 16. 警察・消防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workbookViewId="0">
      <selection activeCell="A3" sqref="A3"/>
    </sheetView>
  </sheetViews>
  <sheetFormatPr defaultColWidth="10.75" defaultRowHeight="20.100000000000001" customHeight="1"/>
  <cols>
    <col min="1" max="1" width="1.125" style="62" customWidth="1"/>
    <col min="2" max="2" width="8.5" style="62" bestFit="1" customWidth="1"/>
    <col min="3" max="3" width="6.875" style="62" customWidth="1"/>
    <col min="4" max="4" width="1.125" style="62" customWidth="1"/>
    <col min="5" max="5" width="14.125" style="62" bestFit="1" customWidth="1"/>
    <col min="6" max="6" width="9.125" style="62" bestFit="1" customWidth="1"/>
    <col min="7" max="7" width="6.875" style="62" customWidth="1"/>
    <col min="8" max="8" width="1.125" style="62" customWidth="1"/>
    <col min="9" max="9" width="20" style="62" bestFit="1" customWidth="1"/>
    <col min="10" max="10" width="6.875" style="62" customWidth="1"/>
    <col min="11" max="16384" width="10.75" style="62"/>
  </cols>
  <sheetData>
    <row r="1" spans="1:10" ht="30" customHeight="1">
      <c r="A1" s="221" t="s">
        <v>76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ht="30" customHeight="1">
      <c r="B2" s="63"/>
      <c r="C2" s="64"/>
      <c r="D2" s="64"/>
      <c r="E2" s="64"/>
      <c r="F2" s="64"/>
      <c r="G2" s="64"/>
      <c r="H2" s="64"/>
      <c r="I2" s="64"/>
      <c r="J2" s="64"/>
    </row>
    <row r="3" spans="1:10" ht="20.100000000000001" customHeight="1">
      <c r="A3" s="62" t="s">
        <v>222</v>
      </c>
    </row>
    <row r="4" spans="1:10" ht="24.95" customHeight="1">
      <c r="A4" s="236" t="s">
        <v>77</v>
      </c>
      <c r="B4" s="236"/>
      <c r="C4" s="237"/>
      <c r="D4" s="238" t="s">
        <v>78</v>
      </c>
      <c r="E4" s="236"/>
      <c r="F4" s="236"/>
      <c r="G4" s="237"/>
      <c r="H4" s="238" t="s">
        <v>79</v>
      </c>
      <c r="I4" s="236"/>
      <c r="J4" s="236"/>
    </row>
    <row r="5" spans="1:10" ht="24.95" customHeight="1">
      <c r="A5" s="65"/>
      <c r="B5" s="66" t="s">
        <v>80</v>
      </c>
      <c r="C5" s="190">
        <v>1</v>
      </c>
      <c r="D5" s="67"/>
      <c r="E5" s="66" t="s">
        <v>81</v>
      </c>
      <c r="F5" s="65"/>
      <c r="G5" s="191">
        <v>9483</v>
      </c>
      <c r="H5" s="68"/>
      <c r="I5" s="192" t="s">
        <v>82</v>
      </c>
      <c r="J5" s="193">
        <v>3</v>
      </c>
    </row>
    <row r="6" spans="1:10" ht="24.95" customHeight="1">
      <c r="A6" s="65"/>
      <c r="B6" s="66" t="s">
        <v>83</v>
      </c>
      <c r="C6" s="190">
        <v>4</v>
      </c>
      <c r="D6" s="67"/>
      <c r="E6" s="66" t="s">
        <v>84</v>
      </c>
      <c r="F6" s="65"/>
      <c r="G6" s="191">
        <v>109</v>
      </c>
      <c r="H6" s="67"/>
      <c r="I6" s="192" t="s">
        <v>85</v>
      </c>
      <c r="J6" s="191">
        <v>23</v>
      </c>
    </row>
    <row r="7" spans="1:10" ht="24.95" customHeight="1">
      <c r="A7" s="65"/>
      <c r="B7" s="66" t="s">
        <v>86</v>
      </c>
      <c r="C7" s="190">
        <v>5</v>
      </c>
      <c r="D7" s="67"/>
      <c r="E7" s="66" t="s">
        <v>87</v>
      </c>
      <c r="F7" s="69" t="s">
        <v>88</v>
      </c>
      <c r="G7" s="191">
        <v>817</v>
      </c>
      <c r="H7" s="67"/>
      <c r="I7" s="192" t="s">
        <v>89</v>
      </c>
      <c r="J7" s="191">
        <v>37</v>
      </c>
    </row>
    <row r="8" spans="1:10" ht="24.95" customHeight="1">
      <c r="A8" s="65"/>
      <c r="B8" s="66" t="s">
        <v>90</v>
      </c>
      <c r="C8" s="190">
        <v>11</v>
      </c>
      <c r="D8" s="67"/>
      <c r="E8" s="66" t="s">
        <v>91</v>
      </c>
      <c r="F8" s="69" t="s">
        <v>92</v>
      </c>
      <c r="G8" s="191">
        <v>31</v>
      </c>
      <c r="H8" s="67"/>
      <c r="I8" s="192" t="s">
        <v>93</v>
      </c>
      <c r="J8" s="191">
        <v>3</v>
      </c>
    </row>
    <row r="9" spans="1:10" ht="24.95" customHeight="1">
      <c r="A9" s="65"/>
      <c r="B9" s="66" t="s">
        <v>94</v>
      </c>
      <c r="C9" s="190">
        <v>349</v>
      </c>
      <c r="D9" s="67"/>
      <c r="E9" s="66" t="s">
        <v>95</v>
      </c>
      <c r="F9" s="69" t="s">
        <v>88</v>
      </c>
      <c r="G9" s="191">
        <v>176</v>
      </c>
      <c r="H9" s="67"/>
      <c r="I9" s="192" t="s">
        <v>96</v>
      </c>
      <c r="J9" s="191">
        <v>1</v>
      </c>
    </row>
    <row r="10" spans="1:10" ht="24.95" customHeight="1">
      <c r="A10" s="65"/>
      <c r="B10" s="66" t="s">
        <v>97</v>
      </c>
      <c r="C10" s="190">
        <v>1</v>
      </c>
      <c r="D10" s="67"/>
      <c r="E10" s="66" t="s">
        <v>91</v>
      </c>
      <c r="F10" s="69" t="s">
        <v>92</v>
      </c>
      <c r="G10" s="191">
        <v>46</v>
      </c>
      <c r="H10" s="67"/>
      <c r="I10" s="192" t="s">
        <v>98</v>
      </c>
      <c r="J10" s="191">
        <v>4</v>
      </c>
    </row>
    <row r="11" spans="1:10" ht="24.95" customHeight="1">
      <c r="A11" s="65"/>
      <c r="B11" s="66" t="s">
        <v>99</v>
      </c>
      <c r="C11" s="190">
        <v>53</v>
      </c>
      <c r="D11" s="67"/>
      <c r="E11" s="66" t="s">
        <v>100</v>
      </c>
      <c r="F11" s="65"/>
      <c r="G11" s="191">
        <v>128</v>
      </c>
      <c r="H11" s="67"/>
      <c r="I11" s="192" t="s">
        <v>101</v>
      </c>
      <c r="J11" s="191">
        <v>2</v>
      </c>
    </row>
    <row r="12" spans="1:10" ht="24.95" customHeight="1">
      <c r="A12" s="65"/>
      <c r="B12" s="66" t="s">
        <v>102</v>
      </c>
      <c r="C12" s="190">
        <v>1011</v>
      </c>
      <c r="D12" s="67"/>
      <c r="E12" s="66" t="s">
        <v>103</v>
      </c>
      <c r="F12" s="65"/>
      <c r="G12" s="191">
        <v>82</v>
      </c>
      <c r="H12" s="67"/>
      <c r="I12" s="192" t="s">
        <v>104</v>
      </c>
      <c r="J12" s="191">
        <v>10</v>
      </c>
    </row>
    <row r="13" spans="1:10" ht="24.95" customHeight="1">
      <c r="A13" s="65"/>
      <c r="B13" s="66" t="s">
        <v>105</v>
      </c>
      <c r="C13" s="190">
        <v>996</v>
      </c>
      <c r="D13" s="67"/>
      <c r="E13" s="66" t="s">
        <v>106</v>
      </c>
      <c r="F13" s="65"/>
      <c r="G13" s="191">
        <v>67</v>
      </c>
      <c r="H13" s="67"/>
      <c r="I13" s="192" t="s">
        <v>107</v>
      </c>
      <c r="J13" s="191">
        <v>5</v>
      </c>
    </row>
    <row r="14" spans="1:10" ht="24.95" customHeight="1">
      <c r="A14" s="65"/>
      <c r="B14" s="65"/>
      <c r="C14" s="70"/>
      <c r="D14" s="67"/>
      <c r="E14" s="66"/>
      <c r="F14" s="65"/>
      <c r="G14" s="65"/>
      <c r="H14" s="67"/>
      <c r="I14" s="192" t="s">
        <v>108</v>
      </c>
      <c r="J14" s="191">
        <v>5</v>
      </c>
    </row>
    <row r="15" spans="1:10" ht="24.95" customHeight="1">
      <c r="A15" s="65"/>
      <c r="B15" s="65"/>
      <c r="C15" s="70"/>
      <c r="D15" s="67"/>
      <c r="E15" s="66"/>
      <c r="F15" s="65"/>
      <c r="G15" s="65"/>
      <c r="H15" s="67"/>
      <c r="I15" s="192" t="s">
        <v>109</v>
      </c>
      <c r="J15" s="191">
        <v>10</v>
      </c>
    </row>
    <row r="16" spans="1:10" ht="24.95" customHeight="1">
      <c r="A16" s="65"/>
      <c r="B16" s="65"/>
      <c r="C16" s="70"/>
      <c r="D16" s="67"/>
      <c r="E16" s="66"/>
      <c r="F16" s="65"/>
      <c r="G16" s="65"/>
      <c r="H16" s="67"/>
      <c r="I16" s="192"/>
      <c r="J16" s="191"/>
    </row>
    <row r="17" spans="1:10" ht="24.95" customHeight="1">
      <c r="A17" s="65"/>
      <c r="B17" s="65"/>
      <c r="C17" s="70"/>
      <c r="D17" s="67"/>
      <c r="E17" s="65"/>
      <c r="F17" s="65"/>
      <c r="G17" s="65"/>
      <c r="H17" s="67"/>
      <c r="I17" s="192" t="s">
        <v>110</v>
      </c>
      <c r="J17" s="191">
        <v>4</v>
      </c>
    </row>
    <row r="18" spans="1:10" ht="24.95" customHeight="1">
      <c r="A18" s="65"/>
      <c r="B18" s="65"/>
      <c r="C18" s="70"/>
      <c r="D18" s="67"/>
      <c r="E18" s="65"/>
      <c r="F18" s="65"/>
      <c r="G18" s="65"/>
      <c r="H18" s="67"/>
      <c r="I18" s="192" t="s">
        <v>111</v>
      </c>
      <c r="J18" s="191">
        <v>2</v>
      </c>
    </row>
    <row r="19" spans="1:10" ht="24.95" customHeight="1">
      <c r="A19" s="65"/>
      <c r="B19" s="65"/>
      <c r="C19" s="70"/>
      <c r="D19" s="67"/>
      <c r="E19" s="65"/>
      <c r="F19" s="65"/>
      <c r="G19" s="65"/>
      <c r="H19" s="67"/>
      <c r="I19" s="192" t="s">
        <v>112</v>
      </c>
      <c r="J19" s="191">
        <v>3</v>
      </c>
    </row>
    <row r="20" spans="1:10" ht="24.95" customHeight="1">
      <c r="A20" s="65"/>
      <c r="B20" s="65"/>
      <c r="C20" s="70"/>
      <c r="D20" s="67"/>
      <c r="E20" s="65"/>
      <c r="F20" s="65"/>
      <c r="G20" s="65"/>
      <c r="H20" s="67"/>
      <c r="I20" s="192" t="s">
        <v>113</v>
      </c>
      <c r="J20" s="191">
        <v>6</v>
      </c>
    </row>
    <row r="21" spans="1:10" ht="24.95" customHeight="1">
      <c r="A21" s="65"/>
      <c r="B21" s="65"/>
      <c r="C21" s="70"/>
      <c r="D21" s="67"/>
      <c r="E21" s="65"/>
      <c r="F21" s="65"/>
      <c r="G21" s="65"/>
      <c r="H21" s="67"/>
      <c r="I21" s="192" t="s">
        <v>114</v>
      </c>
      <c r="J21" s="191">
        <v>0</v>
      </c>
    </row>
    <row r="22" spans="1:10" ht="24.95" customHeight="1">
      <c r="A22" s="65"/>
      <c r="B22" s="65"/>
      <c r="C22" s="70"/>
      <c r="D22" s="67"/>
      <c r="E22" s="65"/>
      <c r="F22" s="65"/>
      <c r="G22" s="65"/>
      <c r="H22" s="67"/>
      <c r="I22" s="192" t="s">
        <v>115</v>
      </c>
      <c r="J22" s="191">
        <v>1</v>
      </c>
    </row>
    <row r="23" spans="1:10" ht="24.95" customHeight="1">
      <c r="A23" s="65"/>
      <c r="B23" s="65"/>
      <c r="C23" s="70"/>
      <c r="D23" s="67"/>
      <c r="E23" s="65"/>
      <c r="F23" s="65"/>
      <c r="G23" s="65"/>
      <c r="H23" s="67"/>
      <c r="I23" s="192" t="s">
        <v>116</v>
      </c>
      <c r="J23" s="191">
        <v>1</v>
      </c>
    </row>
    <row r="24" spans="1:10" ht="24.95" customHeight="1">
      <c r="A24" s="65"/>
      <c r="B24" s="65"/>
      <c r="C24" s="70"/>
      <c r="D24" s="67"/>
      <c r="E24" s="65"/>
      <c r="F24" s="65"/>
      <c r="G24" s="65"/>
      <c r="H24" s="67"/>
      <c r="I24" s="192" t="s">
        <v>117</v>
      </c>
      <c r="J24" s="191">
        <v>1</v>
      </c>
    </row>
    <row r="25" spans="1:10" ht="24.95" customHeight="1">
      <c r="A25" s="65"/>
      <c r="B25" s="65"/>
      <c r="C25" s="70"/>
      <c r="D25" s="67"/>
      <c r="E25" s="65"/>
      <c r="F25" s="65"/>
      <c r="G25" s="65"/>
      <c r="H25" s="67"/>
      <c r="I25" s="192" t="s">
        <v>118</v>
      </c>
      <c r="J25" s="191">
        <v>1</v>
      </c>
    </row>
    <row r="26" spans="1:10" ht="24.95" customHeight="1">
      <c r="A26" s="71"/>
      <c r="B26" s="71"/>
      <c r="C26" s="72"/>
      <c r="D26" s="73"/>
      <c r="E26" s="71"/>
      <c r="F26" s="71"/>
      <c r="G26" s="71"/>
      <c r="H26" s="73"/>
      <c r="I26" s="194" t="s">
        <v>119</v>
      </c>
      <c r="J26" s="195">
        <v>82</v>
      </c>
    </row>
    <row r="27" spans="1:10" ht="20.25" customHeight="1">
      <c r="A27" s="53"/>
      <c r="E27" s="74"/>
      <c r="J27" s="3" t="s">
        <v>120</v>
      </c>
    </row>
    <row r="28" spans="1:10" ht="20.100000000000001" customHeight="1">
      <c r="E28" s="65"/>
    </row>
    <row r="29" spans="1:10" ht="20.100000000000001" customHeight="1">
      <c r="E29" s="65"/>
    </row>
  </sheetData>
  <sheetProtection selectLockedCells="1"/>
  <mergeCells count="4">
    <mergeCell ref="A1:J1"/>
    <mergeCell ref="A4:C4"/>
    <mergeCell ref="D4:G4"/>
    <mergeCell ref="H4:J4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21" orientation="portrait" useFirstPageNumber="1" r:id="rId1"/>
  <headerFooter alignWithMargins="0">
    <oddHeader>&amp;R&amp;"ＭＳ ゴシック,標準"&amp;11 16. 警察・消防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showGridLines="0" zoomScale="90" zoomScaleNormal="90" workbookViewId="0">
      <selection activeCell="C13" sqref="C13:M13"/>
    </sheetView>
  </sheetViews>
  <sheetFormatPr defaultColWidth="10.75" defaultRowHeight="21.95" customHeight="1"/>
  <cols>
    <col min="1" max="1" width="10.75" style="75" customWidth="1"/>
    <col min="2" max="12" width="7.875" style="75" customWidth="1"/>
    <col min="13" max="13" width="7.875" style="77" customWidth="1"/>
    <col min="14" max="14" width="10.75" style="75" customWidth="1"/>
    <col min="15" max="15" width="5.375" style="75" customWidth="1"/>
    <col min="16" max="248" width="10.75" style="75" customWidth="1"/>
    <col min="249" max="16384" width="10.75" style="75"/>
  </cols>
  <sheetData>
    <row r="1" spans="1:13" ht="30" customHeight="1">
      <c r="A1" s="221" t="s">
        <v>121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</row>
    <row r="2" spans="1:13" ht="30" customHeight="1">
      <c r="A2" s="76"/>
    </row>
    <row r="3" spans="1:13" ht="20.100000000000001" customHeight="1">
      <c r="A3" s="76"/>
    </row>
    <row r="4" spans="1:13" ht="12.75" customHeight="1">
      <c r="A4" s="241" t="s">
        <v>122</v>
      </c>
      <c r="B4" s="78"/>
      <c r="C4" s="78"/>
      <c r="D4" s="78"/>
      <c r="E4" s="78"/>
      <c r="F4" s="79"/>
      <c r="G4" s="80"/>
      <c r="H4" s="78"/>
      <c r="I4" s="78"/>
      <c r="J4" s="78"/>
      <c r="K4" s="78"/>
      <c r="L4" s="78"/>
      <c r="M4" s="78"/>
    </row>
    <row r="5" spans="1:13" ht="12" customHeight="1">
      <c r="A5" s="242"/>
      <c r="B5" s="244" t="s">
        <v>123</v>
      </c>
      <c r="C5" s="239" t="s">
        <v>124</v>
      </c>
      <c r="D5" s="239" t="s">
        <v>125</v>
      </c>
      <c r="E5" s="245" t="s">
        <v>126</v>
      </c>
      <c r="F5" s="81"/>
      <c r="G5" s="239" t="s">
        <v>127</v>
      </c>
      <c r="H5" s="239" t="s">
        <v>128</v>
      </c>
      <c r="I5" s="239" t="s">
        <v>129</v>
      </c>
      <c r="J5" s="239" t="s">
        <v>130</v>
      </c>
      <c r="K5" s="239" t="s">
        <v>131</v>
      </c>
      <c r="L5" s="239" t="s">
        <v>132</v>
      </c>
      <c r="M5" s="240" t="s">
        <v>133</v>
      </c>
    </row>
    <row r="6" spans="1:13" ht="12.75" customHeight="1">
      <c r="A6" s="242"/>
      <c r="B6" s="244"/>
      <c r="C6" s="239"/>
      <c r="D6" s="239"/>
      <c r="E6" s="245"/>
      <c r="F6" s="82"/>
      <c r="G6" s="239"/>
      <c r="H6" s="239"/>
      <c r="I6" s="239"/>
      <c r="J6" s="239"/>
      <c r="K6" s="239"/>
      <c r="L6" s="239"/>
      <c r="M6" s="240"/>
    </row>
    <row r="7" spans="1:13" ht="51" customHeight="1">
      <c r="A7" s="242"/>
      <c r="B7" s="244"/>
      <c r="C7" s="239"/>
      <c r="D7" s="239"/>
      <c r="E7" s="245"/>
      <c r="F7" s="83" t="s">
        <v>134</v>
      </c>
      <c r="G7" s="239"/>
      <c r="H7" s="239"/>
      <c r="I7" s="239"/>
      <c r="J7" s="239"/>
      <c r="K7" s="239"/>
      <c r="L7" s="239"/>
      <c r="M7" s="240"/>
    </row>
    <row r="8" spans="1:13" ht="12.75" customHeight="1">
      <c r="A8" s="243"/>
      <c r="B8" s="84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</row>
    <row r="9" spans="1:13" ht="34.5" customHeight="1">
      <c r="A9" s="8" t="s">
        <v>135</v>
      </c>
      <c r="B9" s="57">
        <v>77</v>
      </c>
      <c r="C9" s="58">
        <v>12</v>
      </c>
      <c r="D9" s="58">
        <v>7</v>
      </c>
      <c r="E9" s="58">
        <v>8</v>
      </c>
      <c r="F9" s="86">
        <v>6</v>
      </c>
      <c r="G9" s="58">
        <v>5</v>
      </c>
      <c r="H9" s="58">
        <v>5</v>
      </c>
      <c r="I9" s="58">
        <v>7</v>
      </c>
      <c r="J9" s="87">
        <v>4</v>
      </c>
      <c r="K9" s="58">
        <v>1</v>
      </c>
      <c r="L9" s="88">
        <v>7</v>
      </c>
      <c r="M9" s="58">
        <v>21</v>
      </c>
    </row>
    <row r="10" spans="1:13" ht="34.5" customHeight="1">
      <c r="A10" s="8">
        <v>23</v>
      </c>
      <c r="B10" s="57">
        <v>65</v>
      </c>
      <c r="C10" s="58">
        <v>13</v>
      </c>
      <c r="D10" s="58">
        <v>2</v>
      </c>
      <c r="E10" s="58">
        <v>10</v>
      </c>
      <c r="F10" s="86">
        <v>6</v>
      </c>
      <c r="G10" s="58">
        <v>8</v>
      </c>
      <c r="H10" s="58">
        <v>5</v>
      </c>
      <c r="I10" s="58">
        <v>2</v>
      </c>
      <c r="J10" s="87">
        <v>1</v>
      </c>
      <c r="K10" s="58">
        <v>1</v>
      </c>
      <c r="L10" s="88">
        <v>5</v>
      </c>
      <c r="M10" s="58">
        <v>18</v>
      </c>
    </row>
    <row r="11" spans="1:13" ht="34.5" customHeight="1">
      <c r="A11" s="8">
        <v>24</v>
      </c>
      <c r="B11" s="57">
        <v>67</v>
      </c>
      <c r="C11" s="58">
        <v>4</v>
      </c>
      <c r="D11" s="58">
        <v>2</v>
      </c>
      <c r="E11" s="58">
        <v>15</v>
      </c>
      <c r="F11" s="86">
        <v>11</v>
      </c>
      <c r="G11" s="58">
        <v>6</v>
      </c>
      <c r="H11" s="58">
        <v>4</v>
      </c>
      <c r="I11" s="58">
        <v>10</v>
      </c>
      <c r="J11" s="87">
        <v>0</v>
      </c>
      <c r="K11" s="58">
        <v>5</v>
      </c>
      <c r="L11" s="88">
        <v>7</v>
      </c>
      <c r="M11" s="58">
        <v>14</v>
      </c>
    </row>
    <row r="12" spans="1:13" ht="34.5" customHeight="1">
      <c r="A12" s="8">
        <v>25</v>
      </c>
      <c r="B12" s="57">
        <v>63</v>
      </c>
      <c r="C12" s="58">
        <v>4</v>
      </c>
      <c r="D12" s="58">
        <v>1</v>
      </c>
      <c r="E12" s="58">
        <v>9</v>
      </c>
      <c r="F12" s="86">
        <v>4</v>
      </c>
      <c r="G12" s="58">
        <v>11</v>
      </c>
      <c r="H12" s="58">
        <v>3</v>
      </c>
      <c r="I12" s="58">
        <v>11</v>
      </c>
      <c r="J12" s="87">
        <v>1</v>
      </c>
      <c r="K12" s="58">
        <v>3</v>
      </c>
      <c r="L12" s="88">
        <v>5</v>
      </c>
      <c r="M12" s="58">
        <v>15</v>
      </c>
    </row>
    <row r="13" spans="1:13" ht="34.5" customHeight="1">
      <c r="A13" s="9">
        <v>26</v>
      </c>
      <c r="B13" s="89">
        <f>SUM(C13:E13,G13:M13)</f>
        <v>63</v>
      </c>
      <c r="C13" s="187">
        <v>5</v>
      </c>
      <c r="D13" s="187">
        <v>1</v>
      </c>
      <c r="E13" s="187">
        <v>8</v>
      </c>
      <c r="F13" s="189">
        <v>3</v>
      </c>
      <c r="G13" s="187">
        <v>11</v>
      </c>
      <c r="H13" s="187">
        <v>1</v>
      </c>
      <c r="I13" s="187">
        <v>8</v>
      </c>
      <c r="J13" s="181">
        <v>2</v>
      </c>
      <c r="K13" s="187">
        <v>2</v>
      </c>
      <c r="L13" s="188">
        <v>2</v>
      </c>
      <c r="M13" s="187">
        <v>23</v>
      </c>
    </row>
    <row r="14" spans="1:13" ht="20.25" customHeight="1">
      <c r="A14" s="75" t="s">
        <v>136</v>
      </c>
      <c r="M14" s="90" t="s">
        <v>75</v>
      </c>
    </row>
  </sheetData>
  <sheetProtection selectLockedCells="1"/>
  <mergeCells count="13">
    <mergeCell ref="K5:K7"/>
    <mergeCell ref="L5:L7"/>
    <mergeCell ref="M5:M7"/>
    <mergeCell ref="A1:M1"/>
    <mergeCell ref="A4:A8"/>
    <mergeCell ref="B5:B7"/>
    <mergeCell ref="C5:C7"/>
    <mergeCell ref="D5:D7"/>
    <mergeCell ref="E5:E7"/>
    <mergeCell ref="G5:G7"/>
    <mergeCell ref="H5:H7"/>
    <mergeCell ref="I5:I7"/>
    <mergeCell ref="J5:J7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222" orientation="landscape" useFirstPageNumber="1" horizontalDpi="400" verticalDpi="300" r:id="rId1"/>
  <headerFooter alignWithMargins="0">
    <oddHeader>&amp;R&amp;"ＭＳ ゴシック,標準"&amp;11 16. 警察・消防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showGridLines="0" workbookViewId="0">
      <selection activeCell="C10" sqref="C10:M10"/>
    </sheetView>
  </sheetViews>
  <sheetFormatPr defaultColWidth="10.75" defaultRowHeight="21.95" customHeight="1"/>
  <cols>
    <col min="1" max="1" width="10.625" style="53" customWidth="1"/>
    <col min="2" max="2" width="8.125" style="53" customWidth="1"/>
    <col min="3" max="13" width="8" style="53" customWidth="1"/>
    <col min="14" max="16384" width="10.75" style="53"/>
  </cols>
  <sheetData>
    <row r="1" spans="1:13" ht="30" customHeight="1">
      <c r="A1" s="221" t="s">
        <v>137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</row>
    <row r="2" spans="1:13" ht="30" customHeight="1">
      <c r="A2" s="17"/>
      <c r="B2" s="54"/>
    </row>
    <row r="3" spans="1:13" ht="20.100000000000001" customHeight="1">
      <c r="A3" s="17"/>
      <c r="B3" s="54"/>
    </row>
    <row r="4" spans="1:13" ht="24" customHeight="1">
      <c r="A4" s="213" t="s">
        <v>64</v>
      </c>
      <c r="B4" s="246" t="s">
        <v>138</v>
      </c>
      <c r="C4" s="232" t="s">
        <v>139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</row>
    <row r="5" spans="1:13" ht="24" customHeight="1">
      <c r="A5" s="214"/>
      <c r="B5" s="223"/>
      <c r="C5" s="91" t="s">
        <v>140</v>
      </c>
      <c r="D5" s="91" t="s">
        <v>141</v>
      </c>
      <c r="E5" s="91" t="s">
        <v>142</v>
      </c>
      <c r="F5" s="91" t="s">
        <v>143</v>
      </c>
      <c r="G5" s="91" t="s">
        <v>144</v>
      </c>
      <c r="H5" s="91" t="s">
        <v>145</v>
      </c>
      <c r="I5" s="91" t="s">
        <v>146</v>
      </c>
      <c r="J5" s="91" t="s">
        <v>147</v>
      </c>
      <c r="K5" s="91" t="s">
        <v>148</v>
      </c>
      <c r="L5" s="91" t="s">
        <v>149</v>
      </c>
      <c r="M5" s="91" t="s">
        <v>71</v>
      </c>
    </row>
    <row r="6" spans="1:13" ht="33" customHeight="1">
      <c r="A6" s="7" t="s">
        <v>26</v>
      </c>
      <c r="B6" s="57">
        <v>8024</v>
      </c>
      <c r="C6" s="92">
        <v>62</v>
      </c>
      <c r="D6" s="93">
        <v>1</v>
      </c>
      <c r="E6" s="92">
        <v>15</v>
      </c>
      <c r="F6" s="92">
        <v>991</v>
      </c>
      <c r="G6" s="92">
        <v>4829</v>
      </c>
      <c r="H6" s="92">
        <v>74</v>
      </c>
      <c r="I6" s="92">
        <v>87</v>
      </c>
      <c r="J6" s="92">
        <v>1107</v>
      </c>
      <c r="K6" s="92">
        <v>95</v>
      </c>
      <c r="L6" s="92">
        <v>27</v>
      </c>
      <c r="M6" s="92">
        <v>736</v>
      </c>
    </row>
    <row r="7" spans="1:13" ht="33" customHeight="1">
      <c r="A7" s="8">
        <v>23</v>
      </c>
      <c r="B7" s="57">
        <v>8494</v>
      </c>
      <c r="C7" s="58">
        <v>67</v>
      </c>
      <c r="D7" s="88">
        <v>0</v>
      </c>
      <c r="E7" s="58">
        <v>12</v>
      </c>
      <c r="F7" s="58">
        <v>1011</v>
      </c>
      <c r="G7" s="58">
        <v>5199</v>
      </c>
      <c r="H7" s="58">
        <v>82</v>
      </c>
      <c r="I7" s="58">
        <v>95</v>
      </c>
      <c r="J7" s="58">
        <v>1161</v>
      </c>
      <c r="K7" s="58">
        <v>88</v>
      </c>
      <c r="L7" s="58">
        <v>43</v>
      </c>
      <c r="M7" s="58">
        <v>736</v>
      </c>
    </row>
    <row r="8" spans="1:13" ht="33" customHeight="1">
      <c r="A8" s="8">
        <v>24</v>
      </c>
      <c r="B8" s="57">
        <v>8652</v>
      </c>
      <c r="C8" s="58">
        <v>73</v>
      </c>
      <c r="D8" s="88">
        <v>1</v>
      </c>
      <c r="E8" s="58">
        <v>12</v>
      </c>
      <c r="F8" s="58">
        <v>1012</v>
      </c>
      <c r="G8" s="58">
        <v>5316</v>
      </c>
      <c r="H8" s="58">
        <v>76</v>
      </c>
      <c r="I8" s="58">
        <v>82</v>
      </c>
      <c r="J8" s="58">
        <v>1174</v>
      </c>
      <c r="K8" s="58">
        <v>91</v>
      </c>
      <c r="L8" s="58">
        <v>48</v>
      </c>
      <c r="M8" s="58">
        <v>767</v>
      </c>
    </row>
    <row r="9" spans="1:13" ht="33" customHeight="1">
      <c r="A9" s="8">
        <v>25</v>
      </c>
      <c r="B9" s="57">
        <v>8639</v>
      </c>
      <c r="C9" s="58">
        <v>53</v>
      </c>
      <c r="D9" s="88">
        <v>0</v>
      </c>
      <c r="E9" s="58">
        <v>9</v>
      </c>
      <c r="F9" s="58">
        <v>1008</v>
      </c>
      <c r="G9" s="58">
        <v>5273</v>
      </c>
      <c r="H9" s="58">
        <v>75</v>
      </c>
      <c r="I9" s="58">
        <v>89</v>
      </c>
      <c r="J9" s="58">
        <v>1237</v>
      </c>
      <c r="K9" s="58">
        <v>83</v>
      </c>
      <c r="L9" s="58">
        <v>44</v>
      </c>
      <c r="M9" s="58">
        <v>768</v>
      </c>
    </row>
    <row r="10" spans="1:13" ht="33" customHeight="1">
      <c r="A10" s="9">
        <v>26</v>
      </c>
      <c r="B10" s="61">
        <f>SUM(C10:M10)</f>
        <v>8827</v>
      </c>
      <c r="C10" s="187">
        <v>74</v>
      </c>
      <c r="D10" s="188">
        <v>0</v>
      </c>
      <c r="E10" s="187">
        <v>8</v>
      </c>
      <c r="F10" s="187">
        <v>981</v>
      </c>
      <c r="G10" s="187">
        <v>5404</v>
      </c>
      <c r="H10" s="187">
        <v>96</v>
      </c>
      <c r="I10" s="187">
        <v>60</v>
      </c>
      <c r="J10" s="187">
        <v>1301</v>
      </c>
      <c r="K10" s="187">
        <v>74</v>
      </c>
      <c r="L10" s="187">
        <v>29</v>
      </c>
      <c r="M10" s="187">
        <v>800</v>
      </c>
    </row>
    <row r="11" spans="1:13" ht="20.25" customHeight="1">
      <c r="A11" s="75"/>
      <c r="M11" s="3" t="s">
        <v>150</v>
      </c>
    </row>
  </sheetData>
  <sheetProtection selectLockedCells="1"/>
  <mergeCells count="4">
    <mergeCell ref="A1:M1"/>
    <mergeCell ref="A4:A5"/>
    <mergeCell ref="B4:B5"/>
    <mergeCell ref="C4:M4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223" orientation="landscape" useFirstPageNumber="1" horizontalDpi="400" verticalDpi="300" r:id="rId1"/>
  <headerFooter alignWithMargins="0">
    <oddHeader>&amp;R&amp;"ＭＳ ゴシック,標準"&amp;11 16. 警察・消防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"/>
  <sheetViews>
    <sheetView showGridLines="0" zoomScaleNormal="100" workbookViewId="0">
      <selection activeCell="R8" sqref="R8:S10"/>
    </sheetView>
  </sheetViews>
  <sheetFormatPr defaultColWidth="10.75" defaultRowHeight="21.95" customHeight="1"/>
  <cols>
    <col min="1" max="1" width="8.75" style="75" customWidth="1"/>
    <col min="2" max="20" width="5.25" style="75" customWidth="1"/>
    <col min="21" max="21" width="5.625" style="75" customWidth="1"/>
    <col min="22" max="16384" width="10.75" style="75"/>
  </cols>
  <sheetData>
    <row r="1" spans="1:21" ht="30" customHeight="1">
      <c r="A1" s="221" t="s">
        <v>151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</row>
    <row r="2" spans="1:21" ht="30" customHeigh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</row>
    <row r="3" spans="1:21" ht="21.75" customHeight="1">
      <c r="A3" s="94"/>
      <c r="B3" s="94"/>
      <c r="C3" s="94"/>
      <c r="D3" s="94"/>
      <c r="E3" s="94"/>
      <c r="F3" s="94"/>
      <c r="G3" s="94"/>
      <c r="H3" s="94"/>
      <c r="I3" s="94"/>
      <c r="K3" s="94"/>
      <c r="L3" s="94"/>
      <c r="M3" s="94"/>
      <c r="N3" s="94"/>
      <c r="O3" s="94"/>
      <c r="Q3" s="94"/>
      <c r="R3" s="94"/>
      <c r="U3" s="95"/>
    </row>
    <row r="4" spans="1:21" ht="24" customHeight="1">
      <c r="A4" s="247" t="s">
        <v>152</v>
      </c>
      <c r="B4" s="250" t="s">
        <v>153</v>
      </c>
      <c r="C4" s="251"/>
      <c r="D4" s="251"/>
      <c r="E4" s="252"/>
      <c r="F4" s="250" t="s">
        <v>154</v>
      </c>
      <c r="G4" s="251"/>
      <c r="H4" s="251"/>
      <c r="I4" s="252"/>
      <c r="J4" s="250" t="s">
        <v>155</v>
      </c>
      <c r="K4" s="251"/>
      <c r="L4" s="251"/>
      <c r="M4" s="252"/>
      <c r="N4" s="250" t="s">
        <v>156</v>
      </c>
      <c r="O4" s="251"/>
      <c r="P4" s="251"/>
      <c r="Q4" s="252"/>
      <c r="R4" s="250" t="s">
        <v>157</v>
      </c>
      <c r="S4" s="251"/>
      <c r="T4" s="251"/>
      <c r="U4" s="251"/>
    </row>
    <row r="5" spans="1:21" ht="55.5" customHeight="1">
      <c r="A5" s="248"/>
      <c r="B5" s="96" t="s">
        <v>158</v>
      </c>
      <c r="C5" s="96" t="s">
        <v>159</v>
      </c>
      <c r="D5" s="97" t="s">
        <v>160</v>
      </c>
      <c r="E5" s="96" t="s">
        <v>161</v>
      </c>
      <c r="F5" s="96" t="s">
        <v>158</v>
      </c>
      <c r="G5" s="96" t="s">
        <v>159</v>
      </c>
      <c r="H5" s="97" t="s">
        <v>160</v>
      </c>
      <c r="I5" s="96" t="s">
        <v>161</v>
      </c>
      <c r="J5" s="96" t="s">
        <v>158</v>
      </c>
      <c r="K5" s="96" t="s">
        <v>159</v>
      </c>
      <c r="L5" s="97" t="s">
        <v>160</v>
      </c>
      <c r="M5" s="96" t="s">
        <v>161</v>
      </c>
      <c r="N5" s="96" t="s">
        <v>158</v>
      </c>
      <c r="O5" s="96" t="s">
        <v>159</v>
      </c>
      <c r="P5" s="97" t="s">
        <v>160</v>
      </c>
      <c r="Q5" s="96" t="s">
        <v>161</v>
      </c>
      <c r="R5" s="96" t="s">
        <v>163</v>
      </c>
      <c r="S5" s="96" t="s">
        <v>164</v>
      </c>
      <c r="T5" s="97" t="s">
        <v>165</v>
      </c>
      <c r="U5" s="96" t="s">
        <v>166</v>
      </c>
    </row>
    <row r="6" spans="1:21" ht="18.75" customHeight="1">
      <c r="A6" s="249"/>
      <c r="B6" s="98" t="s">
        <v>167</v>
      </c>
      <c r="C6" s="98" t="s">
        <v>167</v>
      </c>
      <c r="D6" s="98" t="s">
        <v>167</v>
      </c>
      <c r="E6" s="98" t="s">
        <v>168</v>
      </c>
      <c r="F6" s="98" t="s">
        <v>167</v>
      </c>
      <c r="G6" s="98" t="s">
        <v>167</v>
      </c>
      <c r="H6" s="98" t="s">
        <v>167</v>
      </c>
      <c r="I6" s="98" t="s">
        <v>168</v>
      </c>
      <c r="J6" s="98" t="s">
        <v>167</v>
      </c>
      <c r="K6" s="98" t="s">
        <v>167</v>
      </c>
      <c r="L6" s="98" t="s">
        <v>167</v>
      </c>
      <c r="M6" s="98" t="s">
        <v>168</v>
      </c>
      <c r="N6" s="98" t="s">
        <v>167</v>
      </c>
      <c r="O6" s="98" t="s">
        <v>167</v>
      </c>
      <c r="P6" s="98" t="s">
        <v>167</v>
      </c>
      <c r="Q6" s="98" t="s">
        <v>168</v>
      </c>
      <c r="R6" s="98" t="s">
        <v>167</v>
      </c>
      <c r="S6" s="98" t="s">
        <v>167</v>
      </c>
      <c r="T6" s="98" t="s">
        <v>167</v>
      </c>
      <c r="U6" s="98" t="s">
        <v>168</v>
      </c>
    </row>
    <row r="7" spans="1:21" ht="31.5" customHeight="1">
      <c r="A7" s="99" t="s">
        <v>23</v>
      </c>
      <c r="B7" s="100" t="s">
        <v>169</v>
      </c>
      <c r="C7" s="100">
        <v>71</v>
      </c>
      <c r="D7" s="100">
        <v>71</v>
      </c>
      <c r="E7" s="100">
        <v>100</v>
      </c>
      <c r="F7" s="100" t="s">
        <v>169</v>
      </c>
      <c r="G7" s="100">
        <v>86</v>
      </c>
      <c r="H7" s="100">
        <v>86</v>
      </c>
      <c r="I7" s="100">
        <v>100.1</v>
      </c>
      <c r="J7" s="101">
        <v>0</v>
      </c>
      <c r="K7" s="100">
        <v>46</v>
      </c>
      <c r="L7" s="100">
        <v>46</v>
      </c>
      <c r="M7" s="100">
        <v>100</v>
      </c>
      <c r="N7" s="101">
        <v>2</v>
      </c>
      <c r="O7" s="100">
        <v>73</v>
      </c>
      <c r="P7" s="100">
        <v>75</v>
      </c>
      <c r="Q7" s="100">
        <v>100</v>
      </c>
      <c r="R7" s="102">
        <f>SUM(R8:R10)</f>
        <v>0</v>
      </c>
      <c r="S7" s="102">
        <f t="shared" ref="S7:U7" si="0">SUM(S8:S10)</f>
        <v>39</v>
      </c>
      <c r="T7" s="102">
        <f>SUM(T8:T10)</f>
        <v>39</v>
      </c>
      <c r="U7" s="102">
        <f t="shared" si="0"/>
        <v>99.9</v>
      </c>
    </row>
    <row r="8" spans="1:21" ht="31.5" customHeight="1">
      <c r="A8" s="103" t="s">
        <v>170</v>
      </c>
      <c r="B8" s="104" t="s">
        <v>169</v>
      </c>
      <c r="C8" s="105">
        <v>17</v>
      </c>
      <c r="D8" s="105">
        <v>17</v>
      </c>
      <c r="E8" s="106">
        <v>23.9</v>
      </c>
      <c r="F8" s="104" t="s">
        <v>169</v>
      </c>
      <c r="G8" s="105">
        <v>20</v>
      </c>
      <c r="H8" s="105">
        <v>20</v>
      </c>
      <c r="I8" s="106">
        <v>23.3</v>
      </c>
      <c r="J8" s="104" t="s">
        <v>171</v>
      </c>
      <c r="K8" s="105">
        <v>10</v>
      </c>
      <c r="L8" s="105">
        <v>10</v>
      </c>
      <c r="M8" s="106">
        <v>21.7</v>
      </c>
      <c r="N8" s="104" t="s">
        <v>172</v>
      </c>
      <c r="O8" s="105">
        <v>18</v>
      </c>
      <c r="P8" s="105">
        <v>18</v>
      </c>
      <c r="Q8" s="106">
        <v>24</v>
      </c>
      <c r="R8" s="182">
        <v>0</v>
      </c>
      <c r="S8" s="183">
        <v>13</v>
      </c>
      <c r="T8" s="105">
        <f>SUM(R8:S8)</f>
        <v>13</v>
      </c>
      <c r="U8" s="107">
        <f>ROUND(T8/T7*100,1)</f>
        <v>33.299999999999997</v>
      </c>
    </row>
    <row r="9" spans="1:21" ht="31.5" customHeight="1">
      <c r="A9" s="108" t="s">
        <v>173</v>
      </c>
      <c r="B9" s="104" t="s">
        <v>169</v>
      </c>
      <c r="C9" s="109">
        <v>34</v>
      </c>
      <c r="D9" s="105">
        <v>34</v>
      </c>
      <c r="E9" s="110">
        <v>47.9</v>
      </c>
      <c r="F9" s="104" t="s">
        <v>169</v>
      </c>
      <c r="G9" s="109">
        <v>44</v>
      </c>
      <c r="H9" s="105">
        <v>44</v>
      </c>
      <c r="I9" s="110">
        <v>51.2</v>
      </c>
      <c r="J9" s="104" t="s">
        <v>171</v>
      </c>
      <c r="K9" s="109">
        <v>24</v>
      </c>
      <c r="L9" s="105">
        <v>24</v>
      </c>
      <c r="M9" s="110">
        <v>52.2</v>
      </c>
      <c r="N9" s="104">
        <v>1</v>
      </c>
      <c r="O9" s="109">
        <v>39</v>
      </c>
      <c r="P9" s="105">
        <v>40</v>
      </c>
      <c r="Q9" s="110">
        <v>53.3</v>
      </c>
      <c r="R9" s="182">
        <v>0</v>
      </c>
      <c r="S9" s="184">
        <v>19</v>
      </c>
      <c r="T9" s="105">
        <f t="shared" ref="T9:T10" si="1">SUM(R9:S9)</f>
        <v>19</v>
      </c>
      <c r="U9" s="107">
        <f>ROUND(T9/T7*100,1)</f>
        <v>48.7</v>
      </c>
    </row>
    <row r="10" spans="1:21" ht="31.5" customHeight="1">
      <c r="A10" s="111" t="s">
        <v>174</v>
      </c>
      <c r="B10" s="112" t="s">
        <v>169</v>
      </c>
      <c r="C10" s="113">
        <v>20</v>
      </c>
      <c r="D10" s="113">
        <v>20</v>
      </c>
      <c r="E10" s="114">
        <v>28.2</v>
      </c>
      <c r="F10" s="112" t="s">
        <v>169</v>
      </c>
      <c r="G10" s="113">
        <v>22</v>
      </c>
      <c r="H10" s="113">
        <v>22</v>
      </c>
      <c r="I10" s="114">
        <v>25.6</v>
      </c>
      <c r="J10" s="112" t="s">
        <v>171</v>
      </c>
      <c r="K10" s="113">
        <v>12</v>
      </c>
      <c r="L10" s="113">
        <v>12</v>
      </c>
      <c r="M10" s="114">
        <v>26.1</v>
      </c>
      <c r="N10" s="112">
        <v>1</v>
      </c>
      <c r="O10" s="113">
        <v>16</v>
      </c>
      <c r="P10" s="113">
        <v>17</v>
      </c>
      <c r="Q10" s="114">
        <v>22.7</v>
      </c>
      <c r="R10" s="185">
        <v>0</v>
      </c>
      <c r="S10" s="186">
        <v>7</v>
      </c>
      <c r="T10" s="113">
        <f t="shared" si="1"/>
        <v>7</v>
      </c>
      <c r="U10" s="115">
        <f>ROUND(T10/T7*100,1)</f>
        <v>17.899999999999999</v>
      </c>
    </row>
    <row r="11" spans="1:21" ht="20.25" customHeight="1">
      <c r="A11" s="2"/>
      <c r="E11" s="77"/>
      <c r="N11" s="3"/>
      <c r="O11" s="3"/>
      <c r="P11" s="3"/>
      <c r="Q11" s="3"/>
      <c r="R11" s="3"/>
      <c r="S11" s="3"/>
      <c r="T11" s="3"/>
      <c r="U11" s="3" t="s">
        <v>176</v>
      </c>
    </row>
    <row r="12" spans="1:21" ht="21.95" customHeight="1">
      <c r="S12" s="116"/>
    </row>
    <row r="13" spans="1:21" ht="21.95" customHeight="1">
      <c r="D13" s="117"/>
    </row>
    <row r="14" spans="1:21" s="118" customFormat="1" ht="21.95" customHeight="1"/>
    <row r="15" spans="1:21" s="118" customFormat="1" ht="21.95" customHeight="1"/>
    <row r="16" spans="1:21" s="118" customFormat="1" ht="21.95" customHeight="1"/>
  </sheetData>
  <sheetProtection selectLockedCells="1"/>
  <mergeCells count="7">
    <mergeCell ref="A1:U1"/>
    <mergeCell ref="A4:A6"/>
    <mergeCell ref="B4:E4"/>
    <mergeCell ref="F4:I4"/>
    <mergeCell ref="J4:M4"/>
    <mergeCell ref="N4:Q4"/>
    <mergeCell ref="R4:U4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224" orientation="landscape" useFirstPageNumber="1" horizontalDpi="400" verticalDpi="300" r:id="rId1"/>
  <headerFooter alignWithMargins="0">
    <oddHeader>&amp;R&amp;"ＭＳ ゴシック,標準"&amp;11 16. 警察・消防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</vt:i4>
      </vt:variant>
    </vt:vector>
  </HeadingPairs>
  <TitlesOfParts>
    <vt:vector size="14" baseType="lpstr">
      <vt:lpstr>16-1</vt:lpstr>
      <vt:lpstr>16-2</vt:lpstr>
      <vt:lpstr>16-3</vt:lpstr>
      <vt:lpstr>16-4</vt:lpstr>
      <vt:lpstr>16-5</vt:lpstr>
      <vt:lpstr>16-6</vt:lpstr>
      <vt:lpstr>16-7</vt:lpstr>
      <vt:lpstr>16-8</vt:lpstr>
      <vt:lpstr>16-9</vt:lpstr>
      <vt:lpstr>16-10</vt:lpstr>
      <vt:lpstr>16-11</vt:lpstr>
      <vt:lpstr>16-12</vt:lpstr>
      <vt:lpstr>16-13</vt:lpstr>
      <vt:lpstr>'16-11'!Print_Area</vt:lpstr>
    </vt:vector>
  </TitlesOfParts>
  <Company>福井市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１６－１．＜刑法犯罪＞発生・検挙状況</dc:title>
  <dc:creator>m.makita</dc:creator>
  <cp:lastModifiedBy>Fukui</cp:lastModifiedBy>
  <cp:lastPrinted>2016-03-29T00:10:44Z</cp:lastPrinted>
  <dcterms:created xsi:type="dcterms:W3CDTF">1997-07-07T04:48:28Z</dcterms:created>
  <dcterms:modified xsi:type="dcterms:W3CDTF">2016-03-29T05:19:25Z</dcterms:modified>
</cp:coreProperties>
</file>